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rmat\Translation\Songwe\"/>
    </mc:Choice>
  </mc:AlternateContent>
  <xr:revisionPtr revIDLastSave="0" documentId="13_ncr:1_{207ADF87-220A-4E77-8F52-67DD48A65CF0}" xr6:coauthVersionLast="36" xr6:coauthVersionMax="47" xr10:uidLastSave="{00000000-0000-0000-0000-000000000000}"/>
  <bookViews>
    <workbookView xWindow="0" yWindow="0" windowWidth="23040" windowHeight="8928" activeTab="2" xr2:uid="{8AF09A68-1E69-45D1-8E20-0D5BFAEDC489}"/>
  </bookViews>
  <sheets>
    <sheet name="Readme" sheetId="3" r:id="rId1"/>
    <sheet name="water" sheetId="8" r:id="rId2"/>
    <sheet name="energy" sheetId="9" r:id="rId3"/>
    <sheet name="land" sheetId="7" r:id="rId4"/>
    <sheet name="economy" sheetId="10" r:id="rId5"/>
    <sheet name="population" sheetId="6" r:id="rId6"/>
  </sheets>
  <externalReferences>
    <externalReference r:id="rId7"/>
    <externalReference r:id="rId8"/>
    <externalReference r:id="rId9"/>
  </externalReferences>
  <definedNames>
    <definedName name="a">#REF!</definedName>
    <definedName name="Activate_scarcity_feedback_final_fuel_replacement_1_Y_0_N">#REF!</definedName>
    <definedName name="ACTIVE_POPULATION_RATE">#REF!</definedName>
    <definedName name="AFFORESTATION_SP" localSheetId="3">land!$A$28</definedName>
    <definedName name="AGRICULTURAL_EMISSIONS_PER_HA">#REF!</definedName>
    <definedName name="AGRICULTURAL_EMISSIONS_PER_OUTPUT">#REF!</definedName>
    <definedName name="AGRICULTURAL_EMISSIONS_PER_OUTPUT_1">#REF!</definedName>
    <definedName name="AGRICULTURAL_POLLUTED_FRACTION">#REF!</definedName>
    <definedName name="AGRICULTURAL_RETURNABLE">#REF!</definedName>
    <definedName name="AGRICULTURAL_WATER_LOSSES">#REF!</definedName>
    <definedName name="ALLOCATE_DEMAND_TO_TECHS_PRIORITIES" localSheetId="2">energy!$A$6:$H$6</definedName>
    <definedName name="ALLOCATE_DEMAND_TO_TECHS_PRIORITIES">#REF!</definedName>
    <definedName name="ALLOCATE_DEMAND_TO_TECHS_WIDTH" localSheetId="2">energy!$A$8</definedName>
    <definedName name="ALLOCATE_DEMAND_TO_TECHS_WIDTH">#REF!</definedName>
    <definedName name="ALLOCATE_POWER_INSTALATION" localSheetId="2">energy!#REF!</definedName>
    <definedName name="ALLOCATE_POWER_INSTALATION">#REF!</definedName>
    <definedName name="ARGICULTURAL_POLLUTED_FRACTION">#REF!</definedName>
    <definedName name="base_efficiency" localSheetId="2">#REF!</definedName>
    <definedName name="base_efficiency">#REF!</definedName>
    <definedName name="BASELINE_DIET_PATTERN_OF_POLICY_DIETS_SP" localSheetId="3">land!#REF!</definedName>
    <definedName name="BIOMASS_PRICE" localSheetId="2">energy!#REF!</definedName>
    <definedName name="BIOMASS_PRICE">#REF!</definedName>
    <definedName name="BIRTH_RATIO" localSheetId="4">#REF!</definedName>
    <definedName name="BIRTH_RATIO">[1]population!$C$326:$H$327</definedName>
    <definedName name="cattle_head" localSheetId="1">water!$C$13:$AG$13</definedName>
    <definedName name="cattle_head">#REF!</definedName>
    <definedName name="CATTLE_WATER_USE_PER_HEAD" localSheetId="1">water!$C$9:$AG$9</definedName>
    <definedName name="CATTLE_WATER_USE_PER_HEAD">#REF!</definedName>
    <definedName name="chicken_head" localSheetId="1">water!$C$12:$AG$12</definedName>
    <definedName name="chicken_head">#REF!</definedName>
    <definedName name="CHICKEN_WATER_USE_PER_HEAD" localSheetId="1">water!$C$10:$AG$10</definedName>
    <definedName name="CHICKEN_WATER_USE_PER_HEAD">#REF!</definedName>
    <definedName name="CO2_EMISSION_FACTOR_OF_ELECTRICITY_IMPORTS" localSheetId="2">energy!$B$101:$AK$101</definedName>
    <definedName name="CO2_EMISSION_FACTOR_OF_ELECTRICITY_IMPORTS">#REF!</definedName>
    <definedName name="CO2_EMISSION_FACTORS" localSheetId="2">#REF!</definedName>
    <definedName name="CO2_EMISSION_FACTORS">#REF!</definedName>
    <definedName name="COMPENSATION_OF_EMPLOYEES_CTE" localSheetId="4">#REF!</definedName>
    <definedName name="COMPENSATION_OF_EMPLOYEES_CTE">[1]economy!$E$37</definedName>
    <definedName name="crop_water_use_baseline">water!#REF!</definedName>
    <definedName name="crop_water_use_p3_on">water!#REF!</definedName>
    <definedName name="CROPS_FOR_ENERGY_SP" localSheetId="3">land!#REF!</definedName>
    <definedName name="cwr_maize" localSheetId="1">water!$C$6:$AG$6</definedName>
    <definedName name="cwr_maize">#REF!</definedName>
    <definedName name="cwr_rice" localSheetId="1">water!$C$7:$AG$7</definedName>
    <definedName name="CWR_RICE">#REF!</definedName>
    <definedName name="cwr_soy">#REF!</definedName>
    <definedName name="cwr_sugarcane">#REF!</definedName>
    <definedName name="dairy_cattle_head">#REF!</definedName>
    <definedName name="DAIRY_CATTLE_WATER_USE_PER_HEAD">#REF!</definedName>
    <definedName name="dam_contribution" localSheetId="1">water!$C$3:$AG$3</definedName>
    <definedName name="dam_contribution">#REF!</definedName>
    <definedName name="DELTA">#REF!</definedName>
    <definedName name="DIET_ACORDING_TO_POLICIES_SP" localSheetId="3">land!#REF!</definedName>
    <definedName name="DOMESTIC_RETURNABLE">#REF!</definedName>
    <definedName name="DOMESTIC_WATER_LOSSES">#REF!</definedName>
    <definedName name="EMISSION_WEIGHT" localSheetId="2">energy!$A$109</definedName>
    <definedName name="EMISSION_WEIGHT">#REF!</definedName>
    <definedName name="EMISSIONS_PER_CAPITA">#REF!</definedName>
    <definedName name="ENERGY_INSTALLATION_BAU" localSheetId="2">energy!#REF!</definedName>
    <definedName name="ENERGY_INSTALLATION_BAU">#REF!</definedName>
    <definedName name="ENERGY_INSTALLATION_RES_NO_COAL" localSheetId="2">energy!#REF!</definedName>
    <definedName name="ENERGY_INSTALLATION_RES_NO_COAL">#REF!</definedName>
    <definedName name="environmental_flow_requirement" localSheetId="1">water!$C$5:$AG$5</definedName>
    <definedName name="environmental_flow_requirement">#REF!</definedName>
    <definedName name="environmental_flow_requirement_P4">water!#REF!</definedName>
    <definedName name="EXOGENOUS_LAND_USE_DEMANDS" localSheetId="3">land!$B$66:$M$66</definedName>
    <definedName name="Exogenous_other_GHG_emissions_selection_of_RCP">#REF!</definedName>
    <definedName name="EXPECTED_LABOUR_SHARE" localSheetId="4">economy!$G$15:$AJ$15</definedName>
    <definedName name="EXPECTED_LABOUR_SHARE">#REF!</definedName>
    <definedName name="EXPECTED_SECTOR_SHARE" localSheetId="4">economy!$G$11:$AJ$14</definedName>
    <definedName name="EXPECTED_SECTOR_SHARE">#REF!</definedName>
    <definedName name="FE_INT_AGRICULTURE_ELECTRIFICATION" localSheetId="2">energy!#REF!</definedName>
    <definedName name="FE_INT_AGRICULTURE_ELECTRIFICATION">#REF!</definedName>
    <definedName name="FE_INT_COMMERCIAL_ELECTRIFICATION" localSheetId="2">energy!#REF!</definedName>
    <definedName name="FE_INT_COMMERCIAL_ELECTRIFICATION">#REF!</definedName>
    <definedName name="FE_INT_HOUSEHOLDS_ELECTRIFICATION" localSheetId="2">energy!#REF!</definedName>
    <definedName name="FE_INT_HOUSEHOLDS_ELECTRIFICATION">#REF!</definedName>
    <definedName name="FE_INT_INDUSTRY_ELECTRIFICATION" localSheetId="2">energy!#REF!</definedName>
    <definedName name="FE_INT_INDUSTRY_ELECTRIFICATION">#REF!</definedName>
    <definedName name="FE_INT_TRANSPORT_ELECTRIFICATION" localSheetId="2">energy!#REF!</definedName>
    <definedName name="FE_INT_TRANSPORT_ELECTRIFICATION">#REF!</definedName>
    <definedName name="FE_INTENSITIES_HOUSEHOLDS_CURRENT_TRENDS" localSheetId="2">#REF!</definedName>
    <definedName name="FE_INTENSITIES_HOUSEHOLDS_CURRENT_TRENDS">#REF!</definedName>
    <definedName name="FE_INTENSITIES_HOUSEHOLDS_ELECTRIFICATION" localSheetId="2">#REF!</definedName>
    <definedName name="FE_INTENSITIES_HOUSEHOLDS_ELECTRIFICATION">#REF!</definedName>
    <definedName name="FE_INTENSITIES_HOUSEHOLDS_LOW_ELECTRIFICATION" localSheetId="2">#REF!</definedName>
    <definedName name="FE_INTENSITIES_HOUSEHOLDS_LOW_ELECTRIFICATION">#REF!</definedName>
    <definedName name="FE_INTENSITIES_HOUSEHOLDS_MEDIUM_ELECTRIFICATION" localSheetId="2">#REF!</definedName>
    <definedName name="FE_INTENSITIES_HOUSEHOLDS_MEDIUM_ELECTRIFICATION">#REF!</definedName>
    <definedName name="FE_INTENSITIES_HOUSEHOLDS_USER_DEFINED" localSheetId="2">energy!$C$67:$AL$71</definedName>
    <definedName name="FE_INTENSITIES_HOUSEHOLDS_USER_DEFINED">#REF!</definedName>
    <definedName name="FE_INTENSITIES_PRODUCTIVE_SECTORS_CURRENT_TRENDS_AGRICULTURE" localSheetId="2">#REF!</definedName>
    <definedName name="FE_INTENSITIES_PRODUCTIVE_SECTORS_CURRENT_TRENDS_AGRICULTURE">#REF!</definedName>
    <definedName name="FE_INTENSITIES_PRODUCTIVE_SECTORS_CURRENT_TRENDS_COMMERCIAL" localSheetId="2">#REF!</definedName>
    <definedName name="FE_INTENSITIES_PRODUCTIVE_SECTORS_CURRENT_TRENDS_COMMERCIAL">#REF!</definedName>
    <definedName name="FE_INTENSITIES_PRODUCTIVE_SECTORS_CURRENT_TRENDS_INDUSTRY" localSheetId="2">#REF!</definedName>
    <definedName name="FE_INTENSITIES_PRODUCTIVE_SECTORS_CURRENT_TRENDS_INDUSTRY">#REF!</definedName>
    <definedName name="FE_INTENSITIES_PRODUCTIVE_SECTORS_CURRENT_TRENDS_TRANSPORT" localSheetId="2">#REF!</definedName>
    <definedName name="FE_INTENSITIES_PRODUCTIVE_SECTORS_CURRENT_TRENDS_TRANSPORT">#REF!</definedName>
    <definedName name="FE_INTENSITIES_PRODUCTIVE_SECTORS_ELECTRIFICATION_AGRICULTURE" localSheetId="2">#REF!</definedName>
    <definedName name="FE_INTENSITIES_PRODUCTIVE_SECTORS_ELECTRIFICATION_AGRICULTURE">#REF!</definedName>
    <definedName name="FE_INTENSITIES_PRODUCTIVE_SECTORS_ELECTRIFICATION_COMMERCIAL" localSheetId="2">#REF!</definedName>
    <definedName name="FE_INTENSITIES_PRODUCTIVE_SECTORS_ELECTRIFICATION_COMMERCIAL">#REF!</definedName>
    <definedName name="FE_INTENSITIES_PRODUCTIVE_SECTORS_ELECTRIFICATION_INDUSTRY" localSheetId="2">#REF!</definedName>
    <definedName name="FE_INTENSITIES_PRODUCTIVE_SECTORS_ELECTRIFICATION_INDUSTRY">#REF!</definedName>
    <definedName name="FE_INTENSITIES_PRODUCTIVE_SECTORS_ELECTRIFICATION_TRANSPORT" localSheetId="2">#REF!</definedName>
    <definedName name="FE_INTENSITIES_PRODUCTIVE_SECTORS_ELECTRIFICATION_TRANSPORT">#REF!</definedName>
    <definedName name="FE_INTENSITIES_PRODUCTIVE_SECTORS_LOW_ELECTRIFICATION_AGRICULTURE" localSheetId="2">#REF!</definedName>
    <definedName name="FE_INTENSITIES_PRODUCTIVE_SECTORS_LOW_ELECTRIFICATION_AGRICULTURE">#REF!</definedName>
    <definedName name="FE_INTENSITIES_PRODUCTIVE_SECTORS_LOW_ELECTRIFICATION_COMMERCIAL" localSheetId="2">#REF!</definedName>
    <definedName name="FE_INTENSITIES_PRODUCTIVE_SECTORS_LOW_ELECTRIFICATION_COMMERCIAL">#REF!</definedName>
    <definedName name="FE_INTENSITIES_PRODUCTIVE_SECTORS_LOW_ELECTRIFICATION_INDUSTRY" localSheetId="2">#REF!</definedName>
    <definedName name="FE_INTENSITIES_PRODUCTIVE_SECTORS_LOW_ELECTRIFICATION_INDUSTRY">#REF!</definedName>
    <definedName name="FE_INTENSITIES_PRODUCTIVE_SECTORS_LOW_ELECTRIFICATION_TRANSPORT" localSheetId="2">#REF!</definedName>
    <definedName name="FE_INTENSITIES_PRODUCTIVE_SECTORS_LOW_ELECTRIFICATION_TRANSPORT">#REF!</definedName>
    <definedName name="FE_INTENSITIES_PRODUCTIVE_SECTORS_MEDIUM_ELECTRIFICATION_AGRICULTURE" localSheetId="2">#REF!</definedName>
    <definedName name="FE_INTENSITIES_PRODUCTIVE_SECTORS_MEDIUM_ELECTRIFICATION_AGRICULTURE">#REF!</definedName>
    <definedName name="FE_INTENSITIES_PRODUCTIVE_SECTORS_MEDIUM_ELECTRIFICATION_COMMERCIAL" localSheetId="2">#REF!</definedName>
    <definedName name="FE_INTENSITIES_PRODUCTIVE_SECTORS_MEDIUM_ELECTRIFICATION_COMMERCIAL">#REF!</definedName>
    <definedName name="FE_INTENSITIES_PRODUCTIVE_SECTORS_MEDIUM_ELECTRIFICATION_INDUSTRY" localSheetId="2">#REF!</definedName>
    <definedName name="FE_INTENSITIES_PRODUCTIVE_SECTORS_MEDIUM_ELECTRIFICATION_INDUSTRY">#REF!</definedName>
    <definedName name="FE_INTENSITIES_PRODUCTIVE_SECTORS_MEDIUM_ELECTRIFICATION_TRANSPORT" localSheetId="2">#REF!</definedName>
    <definedName name="FE_INTENSITIES_PRODUCTIVE_SECTORS_MEDIUM_ELECTRIFICATION_TRANSPORT">#REF!</definedName>
    <definedName name="FE_INTENSITIES_PRODUCTIVE_SECTORS_USER_DEFINED_AGRICULTURE" localSheetId="2">energy!$C$77:$AL$81</definedName>
    <definedName name="FE_INTENSITIES_PRODUCTIVE_SECTORS_USER_DEFINED_AGRICULTURE">#REF!</definedName>
    <definedName name="FE_INTENSITIES_PRODUCTIVE_SECTORS_USER_DEFINED_COMMERCIAL" localSheetId="2">energy!$C$72:$AL$76</definedName>
    <definedName name="FE_INTENSITIES_PRODUCTIVE_SECTORS_USER_DEFINED_COMMERCIAL">#REF!</definedName>
    <definedName name="FE_INTENSITIES_PRODUCTIVE_SECTORS_USER_DEFINED_INDUSTRY" localSheetId="2">energy!$C$57:$AL$61</definedName>
    <definedName name="FE_INTENSITIES_PRODUCTIVE_SECTORS_USER_DEFINED_INDUSTRY">#REF!</definedName>
    <definedName name="FE_INTENSITIES_PRODUCTIVE_SECTORS_USER_DEFINED_TRANSPORT" localSheetId="2">energy!$C$62:$AL$66</definedName>
    <definedName name="FE_INTENSITIES_PRODUCTIVE_SECTORS_USER_DEFINED_TRANSPORT">#REF!</definedName>
    <definedName name="FEMALE_MORTALITY" localSheetId="4">#REF!</definedName>
    <definedName name="FEMALE_MORTALITY">[1]population!$C$108:$H$208</definedName>
    <definedName name="FERTILITY_RATE" localSheetId="4">#REF!</definedName>
    <definedName name="FERTILITY_RATE">[1]population!$C$3:$H$103</definedName>
    <definedName name="FINAL_YEAR_LP_VARIATION_SP">#REF!</definedName>
    <definedName name="FLEXITARIANA_DIET_PATTERN_OF_POLICY_DIETS_SP" localSheetId="3">land!#REF!</definedName>
    <definedName name="FOREST_OVEREXPLOTATION_SP" localSheetId="3">land!#REF!</definedName>
    <definedName name="FORESTRY_SELF_SUFFICIENCY_SP">land!$A$69</definedName>
    <definedName name="fossil_base_efficiency" localSheetId="2">#REF!</definedName>
    <definedName name="fossil_base_efficiency">#REF!</definedName>
    <definedName name="FOSSIL_CAPACITY_FACTOR" localSheetId="2">#REF!</definedName>
    <definedName name="FOSSIL_CAPACITY_FACTOR">#REF!</definedName>
    <definedName name="fossil_ini_construction" localSheetId="2">#REF!</definedName>
    <definedName name="fossil_ini_construction">#REF!</definedName>
    <definedName name="fossil_ini_installed" localSheetId="2">#REF!</definedName>
    <definedName name="fossil_ini_installed">#REF!</definedName>
    <definedName name="fossil_ini_lifetime" localSheetId="2">#REF!</definedName>
    <definedName name="fossil_ini_lifetime">#REF!</definedName>
    <definedName name="fossil_ini_planned" localSheetId="2">#REF!</definedName>
    <definedName name="fossil_ini_planned">#REF!</definedName>
    <definedName name="fossil_ini_time_construction" localSheetId="2">#REF!</definedName>
    <definedName name="fossil_ini_time_construction">#REF!</definedName>
    <definedName name="fossil_ini_time_plan" localSheetId="2">#REF!</definedName>
    <definedName name="fossil_ini_time_plan">#REF!</definedName>
    <definedName name="fossil_lifetime" localSheetId="2">#REF!</definedName>
    <definedName name="fossil_lifetime">#REF!</definedName>
    <definedName name="fossil_time_construction" localSheetId="2">#REF!</definedName>
    <definedName name="fossil_time_construction">#REF!</definedName>
    <definedName name="fossil_time_plan" localSheetId="2">#REF!</definedName>
    <definedName name="fossil_time_plan">#REF!</definedName>
    <definedName name="GAS_LOSSES_EVOLUTION" localSheetId="2">energy!$B$85:$AK$85</definedName>
    <definedName name="GAS_LOSSES_EVOLUTION">#REF!</definedName>
    <definedName name="goat_head" localSheetId="1">water!$C$19:$AG$19</definedName>
    <definedName name="goat_head">#REF!</definedName>
    <definedName name="GOAT_WATER_USE_PER_HEAD" localSheetId="1">water!$C$18:$AG$18</definedName>
    <definedName name="GOAT_WATER_USE_PER_HEAD">#REF!</definedName>
    <definedName name="GOV_SSP1" localSheetId="4">economy!$F$61:$AI$61</definedName>
    <definedName name="GOV_SSP1">#REF!</definedName>
    <definedName name="GOV_SSP2" localSheetId="4">economy!$F$62:$AI$62</definedName>
    <definedName name="GOV_SSP2">#REF!</definedName>
    <definedName name="GOV_SSP3" localSheetId="4">economy!$F$63:$AI$63</definedName>
    <definedName name="GOV_SSP3">#REF!</definedName>
    <definedName name="GOVERNMENT_EXPENDITURE" localSheetId="4">#REF!</definedName>
    <definedName name="GOVERNMENT_EXPENDITURE">[1]economy!$E$27:$J$27</definedName>
    <definedName name="GOVERNMENT_EXPENDITURE_SP" localSheetId="4">economy!$G$16:$AJ$16</definedName>
    <definedName name="GOVERNMENT_EXPENDITURE_SP">#REF!</definedName>
    <definedName name="GRASSLAND_MANAGEMENT_SP" localSheetId="3">land!#REF!</definedName>
    <definedName name="GRASSLAND_PROTECTION_SP" localSheetId="3">land!$A$52</definedName>
    <definedName name="groundwater">water!$C$20:$AG$20</definedName>
    <definedName name="HH_CONSUMPTION" localSheetId="4">#REF!</definedName>
    <definedName name="HH_CONSUMPTION">[1]economy!$E$28:$J$28</definedName>
    <definedName name="HH_CONSUMPTION_SSP1" localSheetId="4">economy!$F$54:$AI$54</definedName>
    <definedName name="HH_CONSUMPTION_SSP1">#REF!</definedName>
    <definedName name="HH_CONSUMPTION_SSP2" localSheetId="4">economy!$F$55:$AI$55</definedName>
    <definedName name="HH_CONSUMPTION_SSP2">#REF!</definedName>
    <definedName name="HH_CONSUMPTION_SSP3" localSheetId="4">economy!$F$56:$AI$56</definedName>
    <definedName name="HH_CONSUMPTION_SSP3">#REF!</definedName>
    <definedName name="HIGH_COAL_POWER_PLANTS_PHASE_OUT" localSheetId="2">#REF!</definedName>
    <definedName name="HIGH_COAL_POWER_PLANTS_PHASE_OUT">#REF!</definedName>
    <definedName name="HIGH_DISTRIBUTION_ELECTRICITY_LOSSES" localSheetId="2">#REF!</definedName>
    <definedName name="HIGH_DISTRIBUTION_ELECTRICITY_LOSSES">#REF!</definedName>
    <definedName name="historical_GDP_agriculture" localSheetId="2">energy!#REF!</definedName>
    <definedName name="historical_GDP_agriculture">#REF!</definedName>
    <definedName name="historical_GDP_commercial" localSheetId="2">energy!#REF!</definedName>
    <definedName name="historical_GDP_commercial">#REF!</definedName>
    <definedName name="historical_GDP_industry" localSheetId="2">energy!#REF!</definedName>
    <definedName name="historical_GDP_industry">#REF!</definedName>
    <definedName name="historical_GDP_transport" localSheetId="2">energy!#REF!</definedName>
    <definedName name="historical_GDP_transport">#REF!</definedName>
    <definedName name="historical_HH_consumption" localSheetId="2">energy!#REF!</definedName>
    <definedName name="historical_HH_consumption">#REF!</definedName>
    <definedName name="HISTORICAL_TAXES_LESS_SUBSIDIES" localSheetId="4">#REF!</definedName>
    <definedName name="HISTORICAL_TAXES_LESS_SUBSIDIES">[1]economy!$E$13:$J$13</definedName>
    <definedName name="HISTORICAL_TIME" localSheetId="2">energy!#REF!</definedName>
    <definedName name="HISTORICAL_TIME">#REF!</definedName>
    <definedName name="IMPORTED_ELEC_PRICE" localSheetId="2">energy!#REF!</definedName>
    <definedName name="IMPORTED_ELEC_PRICE">#REF!</definedName>
    <definedName name="INACTIVE_PERCENTAGE">#REF!</definedName>
    <definedName name="INCREASE_OF_SHARE_OF_CHANGE_COEFFICIENT" localSheetId="3">land!#REF!</definedName>
    <definedName name="industrial_water_withdrawal">#REF!</definedName>
    <definedName name="INI_CF_PERIODICAL_BIOMASS" localSheetId="2">#REF!</definedName>
    <definedName name="INI_CF_PERIODICAL_BIOMASS">#REF!</definedName>
    <definedName name="INI_CF_PERIODICAL_HYDRO" localSheetId="2">#REF!</definedName>
    <definedName name="INI_CF_PERIODICAL_HYDRO">#REF!</definedName>
    <definedName name="INI_CF_PERIODICAL_PV" localSheetId="2">#REF!</definedName>
    <definedName name="INI_CF_PERIODICAL_PV">#REF!</definedName>
    <definedName name="INI_CF_PERIODICAL_WIND" localSheetId="2">#REF!</definedName>
    <definedName name="INI_CF_PERIODICAL_WIND">#REF!</definedName>
    <definedName name="ini_construction" localSheetId="2">#REF!</definedName>
    <definedName name="ini_construction">#REF!</definedName>
    <definedName name="ini_installed" localSheetId="2">#REF!</definedName>
    <definedName name="ini_installed">#REF!</definedName>
    <definedName name="ini_potential" localSheetId="2">#REF!</definedName>
    <definedName name="ini_potential">#REF!</definedName>
    <definedName name="INITIAL_COAL_RESERVES" localSheetId="2">#REF!</definedName>
    <definedName name="INITIAL_COAL_RESERVES">#REF!</definedName>
    <definedName name="INITIAL_POPULATION" localSheetId="4">#REF!</definedName>
    <definedName name="INITIAL_POPULATION">[1]population!$D$339:$CZ$340</definedName>
    <definedName name="INVESTMENT" localSheetId="4">#REF!</definedName>
    <definedName name="INVESTMENT">[1]economy!$E$52:$J$52</definedName>
    <definedName name="INVESTMENT_SP" localSheetId="4">economy!$G$8:$AJ$8</definedName>
    <definedName name="INVESTMENT_SP">#REF!</definedName>
    <definedName name="INVESTMENT_SSP1" localSheetId="4">economy!$F$47:$AI$47</definedName>
    <definedName name="INVESTMENT_SSP1">#REF!</definedName>
    <definedName name="INVESTMENT_SSP2" localSheetId="4">economy!$F$48:$AI$48</definedName>
    <definedName name="INVESTMENT_SSP2">#REF!</definedName>
    <definedName name="INVESTMENT_SSP3" localSheetId="4">economy!$F$49:$AI$49</definedName>
    <definedName name="INVESTMENT_SSP3">#REF!</definedName>
    <definedName name="LABOUR_SHARE" localSheetId="4">#REF!</definedName>
    <definedName name="LABOUR_SHARE">[1]economy!$E$33:$J$33</definedName>
    <definedName name="LABOUR_SHARE_SSP1" localSheetId="4">economy!$F$28:$AI$28</definedName>
    <definedName name="LABOUR_SHARE_SSP1">#REF!</definedName>
    <definedName name="LABOUR_SHARE_SSP2" localSheetId="4">economy!$F$27:$AI$27</definedName>
    <definedName name="LABOUR_SHARE_SSP2">#REF!</definedName>
    <definedName name="LABOUR_SHARE_SSP3" localSheetId="4">economy!$F$29:$AI$29</definedName>
    <definedName name="LABOUR_SHARE_SSP3">#REF!</definedName>
    <definedName name="lakes">water!$C$4:$AG$4</definedName>
    <definedName name="LAND_OCCUPATION_FACTOR_BY_POWER_PLANTS" localSheetId="2">#REF!</definedName>
    <definedName name="LAND_OCCUPATION_FACTOR_BY_POWER_PLANTS">#REF!</definedName>
    <definedName name="LAND_PRODUCTIVITY_VARIATION">#REF!</definedName>
    <definedName name="LAND_PRODUCTS_GLOBAL_POOL_SP" localSheetId="3">land!#REF!</definedName>
    <definedName name="LEVEL_OF_ELEC_CONSUMPTION_WEIGHT" localSheetId="2">energy!$A$115</definedName>
    <definedName name="LEVEL_OF_ELEC_CONSUMPTION_WEIGHT">#REF!</definedName>
    <definedName name="LIVESTOCK_EMISSIONS_PER_OUTPUT">#REF!</definedName>
    <definedName name="LIVESTOCK_POLLUTED_FRACTION">#REF!</definedName>
    <definedName name="LIVESTOCK_RETURNABLE">#REF!</definedName>
    <definedName name="LIVESTOCK_WATER_LOSSES">#REF!</definedName>
    <definedName name="LOW_COAL_POWER_PLANTS_PHASE_OUT" localSheetId="2">#REF!</definedName>
    <definedName name="LOW_COAL_POWER_PLANTS_PHASE_OUT">#REF!</definedName>
    <definedName name="LOW_DISTRIBUTION_ELECTRICITY_LOSSES" localSheetId="2">#REF!</definedName>
    <definedName name="LOW_DISTRIBUTION_ELECTRICITY_LOSSES">#REF!</definedName>
    <definedName name="maize_area">water!$C$14:$AG$14</definedName>
    <definedName name="MALE_MORTALITY" localSheetId="4">#REF!</definedName>
    <definedName name="MALE_MORTALITY">[1]population!$C$214:$H$314</definedName>
    <definedName name="MAX_PERCENTAGE_OF_PV_IN_MIX" localSheetId="2">#REF!</definedName>
    <definedName name="MAX_PERCENTAGE_OF_PV_IN_MIX">#REF!</definedName>
    <definedName name="MAX_PERCENTAGE_OF_WIND_IN_MIX" localSheetId="2">#REF!</definedName>
    <definedName name="MAX_PERCENTAGE_OF_WIND_IN_MIX">#REF!</definedName>
    <definedName name="MAXIMUM_EXCHANGE_CAPACITY_OF_INTERCONNECTIONS" localSheetId="2">energy!$B$105:$AK$105</definedName>
    <definedName name="MAXIMUM_EXCHANGE_CAPACITY_OF_INTERCONNECTIONS">#REF!</definedName>
    <definedName name="MEDIUM_DISTRIBUTION_ELECTRICITY_LOSSES" localSheetId="2">#REF!</definedName>
    <definedName name="MEDIUM_DISTRIBUTION_ELECTRICITY_LOSSES">#REF!</definedName>
    <definedName name="MIN_HUMAN_AREA">#REF!</definedName>
    <definedName name="MIN_LAND_BY_USE">#REF!</definedName>
    <definedName name="MINIMUM_POTENTIAL_PROFLEX_EXPANSION_SP">#REF!</definedName>
    <definedName name="MINIMUM_PROFLEX_CAPACITY_EXPANSION_SP">#REF!</definedName>
    <definedName name="MINIMUN_TIER_CONSIDERED" localSheetId="2">energy!$A$118</definedName>
    <definedName name="MINIMUN_TIER_CONSIDERED">#REF!</definedName>
    <definedName name="NATURAL_LAND_PROTECTION_SP" localSheetId="3">land!$A$56</definedName>
    <definedName name="NET_EXPORTS" localSheetId="4">#REF!</definedName>
    <definedName name="NET_EXPORTS">[1]economy!$E$76:$J$76</definedName>
    <definedName name="NET_EXPORTS_SSP1" localSheetId="4">economy!$F$37:$AI$37</definedName>
    <definedName name="NET_EXPORTS_SSP1">#REF!</definedName>
    <definedName name="NET_EXPORTS_SSP2" localSheetId="4">economy!$F$38:$AI$38</definedName>
    <definedName name="NET_EXPORTS_SSP2">#REF!</definedName>
    <definedName name="NET_EXPORTS_SSP3" localSheetId="4">economy!$F$39:$AI$39</definedName>
    <definedName name="NET_EXPORTS_SSP3">#REF!</definedName>
    <definedName name="new_dam">water!#REF!</definedName>
    <definedName name="new_dam_P2_on">water!$C$24:$AG$24</definedName>
    <definedName name="NO_COAL_POWER_PLANTS_PHASE_OUT" localSheetId="2">#REF!</definedName>
    <definedName name="NO_COAL_POWER_PLANTS_PHASE_OUT">#REF!</definedName>
    <definedName name="OBJECTIVE_CROPS_FOR_ENERGY_SP" localSheetId="3">land!#REF!</definedName>
    <definedName name="OBJECTIVE_DIET_CHANGE_SP">land!#REF!</definedName>
    <definedName name="OBJECTIVE_FOREST_OVEREXPLOTATION_SP" localSheetId="3">land!#REF!</definedName>
    <definedName name="OBJECTIVE_FOREST_PLANTATIONS">land!$E$36:$E$36</definedName>
    <definedName name="OBJECTIVE_FORESTRY_SELF_SUFFICIENCY_SP">land!$E$71:$E$71</definedName>
    <definedName name="OBJECTIVE_LAND_PRODUCTS_GLOBAL_POOL_SP" localSheetId="3">land!#REF!</definedName>
    <definedName name="OBJECTIVE_SOIL_MANAGEMENT_IN_GRASSLANDS_SP" localSheetId="3">land!#REF!</definedName>
    <definedName name="OBJECTIVE_URBAN_LAND_DENSITY_SP" localSheetId="3">land!#REF!</definedName>
    <definedName name="other_cattle_head">#REF!</definedName>
    <definedName name="OTHER_CATTLE_WATER_USE_PER_HEAD">#REF!</definedName>
    <definedName name="PARTIAL_COAL_POWER_PLANTS_PHASE_OUT" localSheetId="2">#REF!</definedName>
    <definedName name="PARTIAL_COAL_POWER_PLANTS_PHASE_OUT">#REF!</definedName>
    <definedName name="peri_urban_population">water!$C$23:$AG$23</definedName>
    <definedName name="pig_head" localSheetId="1">water!$C$16:$AG$16</definedName>
    <definedName name="pig_head">#REF!</definedName>
    <definedName name="PIG_WATER_USE_PER_HEAD" localSheetId="1">water!$C$17:$AG$17</definedName>
    <definedName name="PIG_WATER_USE_PER_HEAD">#REF!</definedName>
    <definedName name="PLANIFICATION_OF_POWER_DESIRE_BY_TECH_USER_DEFINED_SCENARIO" localSheetId="2">energy!$B$21:$AK$27</definedName>
    <definedName name="PLANIFICATION_OF_POWER_DESIRE_BY_TECH_USER_DEFINED_SCENARIO">#REF!</definedName>
    <definedName name="PLANT_BASED_100_DIET_PATTERN_OF_POLICY_DIETS_SP" localSheetId="3">land!#REF!</definedName>
    <definedName name="PLANT_BASED_50_PERCENT_DIET_PATTERN_OF_POLICY_DIETS_SP" localSheetId="3">land!#REF!</definedName>
    <definedName name="POLICY_LAND_PROTECTION_FROM_SOLAR_PV_SP">land!#REF!</definedName>
    <definedName name="POLICY_MAXIMUM_SHARE_SOLAR_URBAN_SP">land!#REF!</definedName>
    <definedName name="POLICY_OBJECTIVE_AFFORESTATION_SP" localSheetId="3">land!$E$31:$E$31</definedName>
    <definedName name="POLICY_OBJECTIVE_CROPLAND_IRRIGATED_SP">land!$E$26:$E$26</definedName>
    <definedName name="POLICY_OBJECTIVE_CROPLAND_PROTECTION_SP" localSheetId="3">land!$E$50:$E$50</definedName>
    <definedName name="POLICY_OBJECTIVE_CROPLAND_RAINFED_SP">land!$E$22:$E$22</definedName>
    <definedName name="POLICY_OBJECTIVE_GRASSLAND_PROTECTION_SP" localSheetId="3">land!$E$54:$E$54</definedName>
    <definedName name="POLICY_OBJECTIVE_INDUSTRIAL_AGRICULTURE_SP" localSheetId="3">land!#REF!</definedName>
    <definedName name="POLICY_OBJECTIVE_MANAGED_FOREST_PROTECTION_SP" localSheetId="3">land!$E$46:$E$46</definedName>
    <definedName name="POLICY_OBJECTIVE_NATURAL_LAND_PROTECTION_SP" localSheetId="3">land!$E$58:$E$58</definedName>
    <definedName name="POLICY_OBJECTIVE_PRIMARY_FOREST_PROTECTION_SP" localSheetId="3">land!$E$42:$E$42</definedName>
    <definedName name="POLICY_OBJECTIVE_REGENERATIVE_AGRICULTURE_SP" localSheetId="3">land!#REF!</definedName>
    <definedName name="POLICY_OBJECTIVE_TRADITIONAL_AGRICULTURE_SP" localSheetId="3">land!#REF!</definedName>
    <definedName name="POLICY_OBJETIVE_DAIRY_CATTLE_MANURE_SYSTEM_SP" localSheetId="3">land!#REF!</definedName>
    <definedName name="POLICY_OBJETIVE_OTHER_CATTLE_MANURE_SYSTEM_SP" localSheetId="3">land!#REF!</definedName>
    <definedName name="POLICY_OBJETIVE_SWINE_MANURE_SYSTEM_SP" localSheetId="3">land!#REF!</definedName>
    <definedName name="POLICY_OF_DIET_CHANGE_SELECTED" localSheetId="3">land!#REF!</definedName>
    <definedName name="POLICY_OF_DIET_PATTERNS_SELECTED" localSheetId="3">land!#REF!</definedName>
    <definedName name="POLICY_OF_GRASSLAND_MANAGEMENT_SELECTED" localSheetId="3">land!#REF!</definedName>
    <definedName name="POLICY_OF_SOLARLAND_MANAGEMENT_SELECTED" localSheetId="3">land!#REF!</definedName>
    <definedName name="POLICY_SWITCH_AFFORESTATION_SP" localSheetId="3">land!$B$31:$B$31</definedName>
    <definedName name="POLICY_SWITCH_CROPLAND_IRRIGATED_SP">land!$B$26:$B$26</definedName>
    <definedName name="POLICY_SWITCH_CROPLAND_PROTECTION_SP" localSheetId="3">land!$B$50:$B$50</definedName>
    <definedName name="POLICY_SWITCH_CROPLAND_RAINFED_SP">land!$B$22:$B$22</definedName>
    <definedName name="POLICY_SWITCH_FOREST_PLANTATIONS_SP">land!$B$36:$B$36</definedName>
    <definedName name="POLICY_SWITCH_GRASSLAND_PROTECTION_SP" localSheetId="3">land!$B$54:$B$54</definedName>
    <definedName name="POLICY_SWITCH_INDUSTRIAL_AGRICULTURE_SP" localSheetId="3">land!#REF!</definedName>
    <definedName name="POLICY_SWITCH_MANAGED_FOREST_PROTECTION_SP" localSheetId="3">land!$B$46:$B$46</definedName>
    <definedName name="POLICY_SWITCH_NATURAL_LAND_PROTECTION_SP" localSheetId="3">land!$B$58:$B$58</definedName>
    <definedName name="POLICY_SWITCH_PRIMARY_FOREST_PROTECTION_SP" localSheetId="3">land!$B$42:$B$42</definedName>
    <definedName name="POLICY_SWITCH_REGENERATIVE_AGRICULTURE_SP" localSheetId="3">land!#REF!</definedName>
    <definedName name="POLICY_SWITCH_TRADITIONAL_AGRICULTURE_SP" localSheetId="3">land!#REF!</definedName>
    <definedName name="POLICY_YEAR_FIN_OF_DIET_CHANGE" localSheetId="3">land!#REF!</definedName>
    <definedName name="POLICY_YEAR_FINAL_AFFORESTATION_SP" localSheetId="3">land!$D$31:$D$31</definedName>
    <definedName name="POLICY_YEAR_FINAL_CROPLAND_IRRIGATED_SP">land!$D$26:$D$26</definedName>
    <definedName name="POLICY_YEAR_FINAL_CROPLAND_PROTECTION_SP" localSheetId="3">land!$D$50:$D$50</definedName>
    <definedName name="POLICY_YEAR_FINAL_CROPLAND_RAINFED_SP">land!$D$22:$D$22</definedName>
    <definedName name="POLICY_YEAR_FINAL_GRASSLAND_PROTECTION_SP" localSheetId="3">land!$D$54:$D$54</definedName>
    <definedName name="POLICY_YEAR_FINAL_INDUSTRIAL_AGRICULTURE_SP" localSheetId="3">land!#REF!</definedName>
    <definedName name="POLICY_YEAR_FINAL_MANAGED_FOREST_PROTECTION_SP" localSheetId="3">land!$D$46:$D$46</definedName>
    <definedName name="POLICY_YEAR_FINAL_NATURAL_LAND_PROTECTION_SP" localSheetId="3">land!$D$58:$D$58</definedName>
    <definedName name="POLICY_YEAR_FINAL_PRIMARY_FOREST_PROTECTION_SP" localSheetId="3">land!$D$42:$D$42</definedName>
    <definedName name="POLICY_YEAR_FINAL_REGENERATIVE_AGRICULTURE_SP" localSheetId="3">land!#REF!</definedName>
    <definedName name="POLICY_YEAR_FINAL_TRADITIONAL_AGRICULTURE_SP" localSheetId="3">land!#REF!</definedName>
    <definedName name="POLICY_YEAR_INI_OF_DIET_CHANGE" localSheetId="3">land!#REF!</definedName>
    <definedName name="POLICY_YEAR_INITIAL_AFFORESTATION_SP" localSheetId="3">land!$C$31:$C$31</definedName>
    <definedName name="POLICY_YEAR_INITIAL_CROPLAND_IRRIGATED_SP">land!$C$26:$C$26</definedName>
    <definedName name="POLICY_YEAR_INITIAL_CROPLAND_PROTECTION_SP" localSheetId="3">land!$C$50:$C$50</definedName>
    <definedName name="POLICY_YEAR_INITIAL_CROPLAND_RAINFED_SP">land!$C$22:$C$22</definedName>
    <definedName name="POLICY_YEAR_INITIAL_GRASSLAND_PROTECTION_SP" localSheetId="3">land!$C$54:$C$54</definedName>
    <definedName name="POLICY_YEAR_INITIAL_INDUSTRIAL_AGRICULTURE_SP" localSheetId="3">land!#REF!</definedName>
    <definedName name="POLICY_YEAR_INITIAL_MANAGED_FOREST_PROTECTION_SP" localSheetId="3">land!$C$46:$C$46</definedName>
    <definedName name="POLICY_YEAR_INITIAL_NATURAL_LAND_PROTECTION_SP" localSheetId="3">land!$C$58:$C$58</definedName>
    <definedName name="POLICY_YEAR_INITIAL_PRIMARY_FOREST_PROTECTION_SP" localSheetId="3">land!$C$42:$C$42</definedName>
    <definedName name="POLICY_YEAR_INITIAL_REGENERATIVE_AGRICULTURE_SP" localSheetId="3">land!#REF!</definedName>
    <definedName name="POLICY_YEAR_INITIAL_TRADITIONAL_AGRICULTURE_SP" localSheetId="3">land!#REF!</definedName>
    <definedName name="population">water!$C$11:$AG$11</definedName>
    <definedName name="POPULATION_SSP1">population!$E$4:$AH$4</definedName>
    <definedName name="POPULATION_SSP2">population!$E$6:$AH$6</definedName>
    <definedName name="POPULATION_SSP3">population!$E$8:$AH$8</definedName>
    <definedName name="POWER_DESIRE_BY_TECH_CURRENT_TRENDS" localSheetId="2">#REF!</definedName>
    <definedName name="POWER_DESIRE_BY_TECH_CURRENT_TRENDS">#REF!</definedName>
    <definedName name="POWER_DESIRE_BY_TECH_MED_RES">#REF!</definedName>
    <definedName name="POWER_DESIRE_BY_TECH_RES_EXPANSION" localSheetId="2">#REF!</definedName>
    <definedName name="POWER_DESIRE_BY_TECH_RES_EXPANSION">#REF!</definedName>
    <definedName name="PRIMARY_FOREST_PROTECTION_SP" localSheetId="3">land!$A$38</definedName>
    <definedName name="PRIORITIES_OF_LAND_PRODUCTS_DISTRIBUTION_AMONG_REGIONS_SP" localSheetId="3">land!#REF!</definedName>
    <definedName name="PRIORITIES_OF_LAND_PRODUCTS_DISTRIBUTION_REGIONS" localSheetId="3">land!#REF!</definedName>
    <definedName name="PRIORITIES_OF_LAND_USE_CHANGE_SP" localSheetId="3">land!$A$73</definedName>
    <definedName name="PRIORITIES_OF_LAND_USE_CROPLAND_RAINFED" localSheetId="3">land!$B$75:$B$75</definedName>
    <definedName name="PRIORITIES_OF_LAND_USE_FOREST_MANAGED" localSheetId="3">land!$C$75:$C$75</definedName>
    <definedName name="PRIORITIES_OF_LAND_USE_FOREST_PLANTATIONS" localSheetId="3">land!$D$75:$D$75</definedName>
    <definedName name="PRIORITIES_OF_LAND_USE_SOLAR_LAND" localSheetId="3">land!$E$75:$E$75</definedName>
    <definedName name="PRIORITIZE_HUMAN_CONSUMPTION_SP" localSheetId="3">land!#REF!</definedName>
    <definedName name="RAINS">#REF!</definedName>
    <definedName name="RATIO_OF_IMPORTS_WEIGHT" localSheetId="2">energy!$A$112</definedName>
    <definedName name="RATIO_OF_IMPORTS_WEIGHT">#REF!</definedName>
    <definedName name="renewable_ini_lifetime" localSheetId="2">#REF!</definedName>
    <definedName name="renewable_ini_lifetime">#REF!</definedName>
    <definedName name="renewable_ini_planned" localSheetId="2">#REF!</definedName>
    <definedName name="renewable_ini_planned">#REF!</definedName>
    <definedName name="renewable_ini_time_construction" localSheetId="2">#REF!</definedName>
    <definedName name="renewable_ini_time_construction">#REF!</definedName>
    <definedName name="renewable_ini_time_plan" localSheetId="2">#REF!</definedName>
    <definedName name="renewable_ini_time_plan">#REF!</definedName>
    <definedName name="renewable_lifetime" localSheetId="2">#REF!</definedName>
    <definedName name="renewable_lifetime">#REF!</definedName>
    <definedName name="rice_area">water!$C$15:$AG$15</definedName>
    <definedName name="RURAL_POP_SHARE">water!$C$28</definedName>
    <definedName name="rural_population">water!$C$21:$AG$21</definedName>
    <definedName name="rural_population_with_access_to_water_baseline">water!#REF!</definedName>
    <definedName name="rural_population_with_access_to_water_p1_on">water!#REF!</definedName>
    <definedName name="SCENARIO_AVAILABILITY_UNMATURE_ENERGY_TECHNOLOGIES_OPTION_1_ME">[2]data_model_explorer!#REF!</definedName>
    <definedName name="SCENARIO_AVAILABILITY_UNMATURE_ENERGY_TECHNOLOGIES_OPTION_2_ME">[2]data_model_explorer!#REF!</definedName>
    <definedName name="SCENARIO_AVAILABILITY_UNMATURE_ENERGY_TECHNOLOGIES_OPTION_3_ME">[2]data_model_explorer!#REF!</definedName>
    <definedName name="SCENARIO_BASELINE_OPTION_2_ME">[2]data_model_explorer!#REF!</definedName>
    <definedName name="SCENARIO_DAIRY_CATTLE_MANURE_MANAGEMENT_SYSTEM_OPTION_1_ME">[2]data_model_explorer!#REF!</definedName>
    <definedName name="SCENARIO_DAIRY_CATTLE_MANURE_MANAGEMENT_SYSTEM_OPTION_2_ME">[2]data_model_explorer!#REF!</definedName>
    <definedName name="SCENARIO_DAIRY_CATTLE_MANURE_MANAGEMENT_SYSTEM_OPTION_3_ME">[2]data_model_explorer!#REF!</definedName>
    <definedName name="SCENARIO_DAIRY_CATTLE_MANURE_MANAGEMENT_SYSTEMS_OPTION_1_ME">[2]data_model_explorer!#REF!</definedName>
    <definedName name="SCENARIO_OTHER_CATTLE_MANURE_MANAGEMENT_SYSTEM_OPTION_1_ME">[2]data_model_explorer!#REF!</definedName>
    <definedName name="SCENARIO_OTHER_CATTLE_MANURE_MANAGEMENT_SYSTEM_OPTION_2_ME">[2]data_model_explorer!#REF!</definedName>
    <definedName name="SCENARIO_OTHER_CATTLE_MANURE_MANAGEMENT_SYSTEM_OPTION_3_ME">[2]data_model_explorer!#REF!</definedName>
    <definedName name="SCENARIO_PLANT_BASED_100_OPTION_3_ME">[2]data_model_explorer!#REF!</definedName>
    <definedName name="SCENARIO_RCP_OPTION_1_ME">[2]data_model_explorer!#REF!</definedName>
    <definedName name="SCENARIO_RCP_OPTION_2_ME">[2]data_model_explorer!#REF!</definedName>
    <definedName name="SCENARIO_RCP_OPTION_3_ME">[2]data_model_explorer!#REF!</definedName>
    <definedName name="SCENARIO_RCP_OPTION_4_ME">[2]data_model_explorer!#REF!</definedName>
    <definedName name="SCENARIO_SELECT_CHANGE_TO_REGENERATIVE_AGRICULTURE_OPTION_1_ME">[2]data_model_explorer!#REF!</definedName>
    <definedName name="SCENARIO_SELECT_CHANGE_TO_REGENERATIVE_AGRICULTURE_OPTION_2_ME">[2]data_model_explorer!#REF!</definedName>
    <definedName name="SCENARIO_SELECT_CHANGE_TO_REGENERATIVE_AGRICULTURE_OPTION_3_ME">[2]data_model_explorer!#REF!</definedName>
    <definedName name="SCENARIO_SHARE_DIETS_ME">[2]data_model_explorer!#REF!</definedName>
    <definedName name="SCENARIO_TIME_ECO" localSheetId="4">economy!$G$6:$AJ$6</definedName>
    <definedName name="SCENARIO_TIME_ECO">#REF!</definedName>
    <definedName name="SCENARIO_TIME_POP">population!$E$3:$AH$3</definedName>
    <definedName name="SECTOR_SHARE" localSheetId="4">#REF!</definedName>
    <definedName name="SECTOR_SHARE">[1]economy!$E$19:$J$22</definedName>
    <definedName name="SECTOR_SHARE_SP" localSheetId="4">economy!$G$11:$AJ$14</definedName>
    <definedName name="SECTOR_SHARE_SP">#REF!</definedName>
    <definedName name="SECTOR_SHARE_SSP1" localSheetId="4">economy!$F$74:$AI$77</definedName>
    <definedName name="SECTOR_SHARE_SSP1">#REF!</definedName>
    <definedName name="SECTOR_SHARE_SSP2" localSheetId="4">economy!$F$82:$AI$85</definedName>
    <definedName name="SECTOR_SHARE_SSP2">#REF!</definedName>
    <definedName name="SECTOR_SHARE_SSP3" localSheetId="4">economy!$F$89:$AI$92</definedName>
    <definedName name="SECTOR_SHARE_SSP3">#REF!</definedName>
    <definedName name="SELECT_AFFORESTATION_ME">#REF!</definedName>
    <definedName name="SELECT_CHANGE_TO_REGENERATIVE_AGRICULTURE_ME">#REF!</definedName>
    <definedName name="SELECT_COAL_POWER_PLANTS_PHASE_OUT" localSheetId="2">energy!$B$36</definedName>
    <definedName name="SELECT_COAL_POWER_PLANTS_PHASE_OUT">#REF!</definedName>
    <definedName name="SELECT_ELECTRICITY_DISTRIBUTION_LOSSES" localSheetId="2">energy!$B$94</definedName>
    <definedName name="SELECT_ELECTRICITY_DISTRIBUTION_LOSSES">#REF!</definedName>
    <definedName name="SELECT_FORESTRY_SELF_SUFFICIENCY">#REF!</definedName>
    <definedName name="SELECT_LAND_PROTECTION_BY_POLICY_ME">#REF!</definedName>
    <definedName name="SELECT_PLANIFICATION_OF_POWER_DESIRE_BY_TECH_MODE" localSheetId="2">energy!$B$18</definedName>
    <definedName name="SELECT_PLANIFICATION_OF_POWER_DESIRE_BY_TECH_MODE">#REF!</definedName>
    <definedName name="SELECT_POLICY_FINAL_ENERGY_SUBSTITUTION" localSheetId="2">energy!$B$54</definedName>
    <definedName name="SELECT_POLICY_FINAL_ENERGY_SUBSTITUTION">#REF!</definedName>
    <definedName name="SSP1_POPULATION" localSheetId="4">#REF!</definedName>
    <definedName name="SSP1_POPULATION">[1]population!$D$348:$AG$348</definedName>
    <definedName name="SSP2_POPULATION" localSheetId="4">#REF!</definedName>
    <definedName name="SSP2_POPULATION">[1]population!$D$345:$AG$345</definedName>
    <definedName name="SSP3_POPULATION" localSheetId="4">#REF!</definedName>
    <definedName name="SSP3_POPULATION">[1]population!$D$351:$AG$351</definedName>
    <definedName name="SSP4_POPULATION" localSheetId="4">#REF!</definedName>
    <definedName name="SSP4_POPULATION">[1]population!$D$354:$AG$354</definedName>
    <definedName name="SSP5_POPULATION" localSheetId="4">#REF!</definedName>
    <definedName name="SSP5_POPULATION">[1]population!$D$357:$AG$357</definedName>
    <definedName name="surface_water">#REF!</definedName>
    <definedName name="surface_water_discharge">water!$C$2:$AG$2</definedName>
    <definedName name="SWITCH_CROPS_FOR_ENERGY_SP" localSheetId="3">land!#REF!</definedName>
    <definedName name="SWITCH_DIET_CHANGE_SP">land!#REF!</definedName>
    <definedName name="SWITCH_FOREST_OVEREXPLOTATION_SP" localSheetId="3">land!#REF!</definedName>
    <definedName name="SWITCH_FORESTRY_SELF_SUFFICIENCY_SP">land!$B$71:$B$71</definedName>
    <definedName name="SWITCH_LAND_PRODUCTS_GLOBAL_POOL_SP" localSheetId="3">land!#REF!</definedName>
    <definedName name="SWITCH_SEASONALITY" localSheetId="2">energy!$B$124</definedName>
    <definedName name="SWITCH_SEASONALITY">#REF!</definedName>
    <definedName name="SWITCH_URBAN_LAND_DENSITY_SP" localSheetId="3">land!#REF!</definedName>
    <definedName name="TAXES_LESS_SUBSIDES_SHARE" localSheetId="4">#REF!</definedName>
    <definedName name="TAXES_LESS_SUBSIDES_SHARE">[1]economy!$E$71:$J$71</definedName>
    <definedName name="TAXES_LESS_SUBSIDES_SHARE_SP" localSheetId="4">economy!$G$10:$AJ$10</definedName>
    <definedName name="TAXES_LESS_SUBSIDES_SHARE_SP">#REF!</definedName>
    <definedName name="TAXES_LESS_SUBSIDES_SP" localSheetId="4">economy!$G$9:$AJ$9</definedName>
    <definedName name="TAXES_LESS_SUBSIDES_SP">#REF!</definedName>
    <definedName name="TAXES_SSP1" localSheetId="4">economy!$F$67:$AI$67</definedName>
    <definedName name="TAXES_SSP1">#REF!</definedName>
    <definedName name="TAXES_SSP2" localSheetId="4">economy!$F$68:$AI$68</definedName>
    <definedName name="TAXES_SSP2">#REF!</definedName>
    <definedName name="TAXES_SSP3" localSheetId="4">economy!$F$69:$AI$69</definedName>
    <definedName name="TAXES_SSP3">#REF!</definedName>
    <definedName name="time">#REF!</definedName>
    <definedName name="time_construction" localSheetId="2">#REF!</definedName>
    <definedName name="time_construction">#REF!</definedName>
    <definedName name="TIME_ECO" localSheetId="4">#REF!</definedName>
    <definedName name="TIME_ECO">[1]economy!$E$51:$J$51</definedName>
    <definedName name="time_index">#REF!</definedName>
    <definedName name="time_index_2100">[3]economy_OLD!$B$221:$CS$221</definedName>
    <definedName name="TIME_PARAMETERS" localSheetId="2">#REF!</definedName>
    <definedName name="TIME_PARAMETERS">#REF!</definedName>
    <definedName name="time_plan" localSheetId="2">#REF!</definedName>
    <definedName name="time_plan">#REF!</definedName>
    <definedName name="TIME_POP" localSheetId="4">#REF!</definedName>
    <definedName name="TIME_POP">[1]population!$C$213:$H$213</definedName>
    <definedName name="TIME_SCENARIO" localSheetId="2">energy!$B$20:$AK$20</definedName>
    <definedName name="TIME_SCENARIO">#REF!</definedName>
    <definedName name="TIME_SCENARIO_CO2_FROM_ELEC_IMPORTS" localSheetId="2">energy!$B$100:$AK$100</definedName>
    <definedName name="TIME_SCENARIO_CO2_FROM_ELEC_IMPORTS">#REF!</definedName>
    <definedName name="TIME_SECENARIO_ELEC_DISTRIBUTION_LOSSES" localSheetId="2">energy!$B$96:$AK$96</definedName>
    <definedName name="TIME_SECENARIO_ELEC_DISTRIBUTION_LOSSES">#REF!</definedName>
    <definedName name="total_water_withdrawal_per_capita">water!$C$8:$AG$8</definedName>
    <definedName name="TRADITIONAL_TO_INDUSTRIAL_AGRICULTURE_SP" localSheetId="3">land!#REF!</definedName>
    <definedName name="URBAN_LAND_DENSITY_SP" localSheetId="3">land!#REF!</definedName>
    <definedName name="URBAN_POP_SHARE">water!$C$27</definedName>
    <definedName name="urban_population">water!$C$22:$AG$22</definedName>
    <definedName name="USER_DEFINED_DISTRIBUTION_ELECTRICITY_LOSSES" localSheetId="2">energy!$B$97:$AK$97</definedName>
    <definedName name="USER_DEFINED_DISTRIBUTION_ELECTRICITY_LOSSES">#REF!</definedName>
    <definedName name="USER_DEFINED_PHASE_OUT_OF_COAL_POWER_PLANTS" localSheetId="2">energy!$B$39:$AK$39</definedName>
    <definedName name="USER_DEFINED_PHASE_OUT_OF_COAL_POWER_PLANTS">#REF!</definedName>
    <definedName name="WATER_FACTORS" localSheetId="2">#REF!</definedName>
    <definedName name="WATER_FACTORS">#REF!</definedName>
    <definedName name="water_use_per_capita">#REF!</definedName>
    <definedName name="WATER_USED_TO_PRODUCE_ELECTRICITY_BIOMASS">#REF!</definedName>
    <definedName name="WATER_USED_TO_PRODUCE_ELECTRICITY_FF">#REF!</definedName>
    <definedName name="WIDTH_OF_LAND_PRODUCTS_DISTRIBUTION_AMONG_REGIONS" localSheetId="3">land!#REF!</definedName>
    <definedName name="WIDTH_OF_LAND_PRODUCTS_DISTRIBUTION_AMONG_REGIONS_SP" localSheetId="3">land!#REF!</definedName>
    <definedName name="WIDTH_POWER_INSTALLATION_SWITCH_PREDICTION" localSheetId="2">energy!#REF!</definedName>
    <definedName name="WIDTH_POWER_INSTALLATION_SWITCH_PREDICTION">#REF!</definedName>
    <definedName name="WILLET_DIET_PATTERN_OF_POLICY_DIETS_SP" localSheetId="3">land!#REF!</definedName>
    <definedName name="WOOD_FOR_ENERGY_SP" localSheetId="3">land!#REF!</definedName>
    <definedName name="YEAR_FINAL_CROPS_FOR_ENERGY_SP" localSheetId="3">land!#REF!</definedName>
    <definedName name="YEAR_FINAL_DIET_CHANGE_SP">land!#REF!</definedName>
    <definedName name="YEAR_FINAL_FOREST_OVEREXPLOTATION_SP" localSheetId="3">land!#REF!</definedName>
    <definedName name="YEAR_FINAL_FOREST_PLANTATIONS">land!$D$36:$D$36</definedName>
    <definedName name="YEAR_FINAL_FORESTRY_SELF_SUFFICIENCY_SP">land!$D$71:$D$71</definedName>
    <definedName name="YEAR_FINAL_LAND_PRODUCTS_GLOBAL_POOL_SP" localSheetId="3">land!#REF!</definedName>
    <definedName name="YEAR_FINAL_PERCENTAGE_FE_LIQUID_AND_GAS_SUBSTITUTED_BY_H2_LIQUIDS_AND_GASES_BASED_FUEL_SP">#REF!</definedName>
    <definedName name="YEAR_FINAL_PRIORITIZE_HUMAN_CONSUMPTION_SP" localSheetId="3">land!#REF!</definedName>
    <definedName name="YEAR_FINAL_SHARE_BIOENERGY_IN_TI_FOSSIL_LIQUIDS_AND_GASES_SP">#REF!</definedName>
    <definedName name="YEAR_FINAL_SOIL_MANAGEMENT_GRASSLANDS_SP" localSheetId="3">land!#REF!</definedName>
    <definedName name="YEAR_FINAL_SOLAR_LAND_FROM_OTHERS" localSheetId="3">land!#REF!</definedName>
    <definedName name="YEAR_FINAL_STATIONARY_ELECTROLIZERS_EXPANSION_SP">#REF!</definedName>
    <definedName name="YEAR_FINAL_URBAN_LAND_DENSITY_SP" localSheetId="3">land!#REF!</definedName>
    <definedName name="YEAR_FINAL_WATER_EFFICIENCY_SP" localSheetId="3">land!#REF!</definedName>
    <definedName name="YEAR_FINAL_WOOD_FOR_ENERGY_SP" localSheetId="3">land!#REF!</definedName>
    <definedName name="YEAR_INITIAL_CROPS_FOR_ENERGY_SP" localSheetId="3">land!#REF!</definedName>
    <definedName name="YEAR_INITIAL_DIET_CHANGE_SP">land!#REF!</definedName>
    <definedName name="YEAR_INITIAL_FOREST_OVEREXPLOTATION_SP" localSheetId="3">land!#REF!</definedName>
    <definedName name="YEAR_INITIAL_FOREST_PLANTATIONS">land!$C$36:$C$36</definedName>
    <definedName name="YEAR_INITIAL_FORESTRY_SELF_SUFFICIENCY_SP">land!$C$71:$C$71</definedName>
    <definedName name="YEAR_INITIAL_LAND_PRODUCTS_GLOBAL_POOL_SP" localSheetId="3">land!#REF!</definedName>
    <definedName name="YEAR_INITIAL_URBAN_LAND_DENSITY_SP" localSheetId="3">land!#REF!</definedName>
    <definedName name="YEAR_INITIAL_WATER_EFFICIENCY_SP" localSheetId="3">land!#REF!</definedName>
    <definedName name="YEAR_INITIAL_WOOD_FOR_ENERGY_SP" localSheetId="3">land!#REF!</definedName>
    <definedName name="YEAR_TO_REACH_TARGET_TIME_TO_A_FAST_TRACK_SP">#REF!</definedName>
    <definedName name="YEARS" localSheetId="1">water!$C$1:$AG$1</definedName>
    <definedName name="YEAR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 i="10" l="1"/>
  <c r="J8" i="10"/>
  <c r="K8" i="10"/>
  <c r="L8" i="10"/>
  <c r="M8" i="10"/>
  <c r="N8" i="10"/>
  <c r="O8" i="10"/>
  <c r="P8" i="10"/>
  <c r="Q8" i="10"/>
  <c r="R8" i="10"/>
  <c r="S8" i="10"/>
  <c r="T8" i="10"/>
  <c r="U8" i="10"/>
  <c r="V8" i="10"/>
  <c r="W8" i="10"/>
  <c r="X8" i="10"/>
  <c r="Y8" i="10"/>
  <c r="Z8" i="10"/>
  <c r="AA8" i="10"/>
  <c r="AB8" i="10"/>
  <c r="AC8" i="10"/>
  <c r="AD8" i="10"/>
  <c r="AE8" i="10"/>
  <c r="AF8" i="10"/>
  <c r="AG8" i="10"/>
  <c r="AH8" i="10"/>
  <c r="AI8" i="10"/>
  <c r="AJ8" i="10"/>
  <c r="I9" i="10"/>
  <c r="J9" i="10"/>
  <c r="K9" i="10"/>
  <c r="L9" i="10"/>
  <c r="M9" i="10"/>
  <c r="N9" i="10"/>
  <c r="O9" i="10"/>
  <c r="P9" i="10"/>
  <c r="Q9" i="10"/>
  <c r="R9" i="10"/>
  <c r="S9" i="10"/>
  <c r="T9" i="10"/>
  <c r="U9" i="10"/>
  <c r="V9" i="10"/>
  <c r="W9" i="10"/>
  <c r="X9" i="10"/>
  <c r="Y9" i="10"/>
  <c r="Z9" i="10"/>
  <c r="AA9" i="10"/>
  <c r="AB9" i="10"/>
  <c r="AC9" i="10"/>
  <c r="AD9" i="10"/>
  <c r="AE9" i="10"/>
  <c r="AF9" i="10"/>
  <c r="AG9" i="10"/>
  <c r="AH9" i="10"/>
  <c r="AI9" i="10"/>
  <c r="AJ9"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I16" i="10"/>
  <c r="AJ16" i="10"/>
  <c r="AB20" i="9"/>
  <c r="AC20" i="9"/>
  <c r="AD20" i="9" s="1"/>
  <c r="AE20" i="9" s="1"/>
  <c r="AF20" i="9" s="1"/>
  <c r="AG20" i="9" s="1"/>
  <c r="AH20" i="9" s="1"/>
  <c r="AI20" i="9" s="1"/>
  <c r="AJ20" i="9" s="1"/>
  <c r="AK20" i="9" s="1"/>
  <c r="AB38" i="9"/>
  <c r="AC38" i="9"/>
  <c r="AD38" i="9" s="1"/>
  <c r="AE38" i="9" s="1"/>
  <c r="AF38" i="9" s="1"/>
  <c r="AG38" i="9" s="1"/>
  <c r="AH38" i="9" s="1"/>
  <c r="AI38" i="9" s="1"/>
  <c r="AJ38" i="9" s="1"/>
  <c r="AK38" i="9" s="1"/>
  <c r="C26" i="8" l="1"/>
  <c r="C27" i="8" s="1"/>
  <c r="C28" i="8"/>
  <c r="C2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Public Link User</author>
  </authors>
  <commentList>
    <comment ref="B4" authorId="0" shapeId="0" xr:uid="{7667C053-578F-4CD7-B7B6-AE5787CEBD70}">
      <text>
        <r>
          <rPr>
            <sz val="10"/>
            <rFont val="Calibri"/>
            <family val="2"/>
          </rPr>
          <t>We have downscaled SSP population projections to IUWMA level, adjusting the data to match 2020 values (initial point)</t>
        </r>
      </text>
    </comment>
    <comment ref="B6" authorId="0" shapeId="0" xr:uid="{63E9D16C-E184-46A0-975B-C6ACB3982CE3}">
      <text>
        <r>
          <rPr>
            <sz val="10"/>
            <rFont val="Calibri"/>
            <family val="2"/>
          </rPr>
          <t>We have downscaled SSP population projections to IUWMA level, adjusting the data to match 2020 values (initial point)</t>
        </r>
      </text>
    </comment>
    <comment ref="B8" authorId="0" shapeId="0" xr:uid="{1190C0CF-8966-49C1-AC1F-CC19370AB599}">
      <text>
        <r>
          <rPr>
            <sz val="10"/>
            <rFont val="Calibri"/>
            <family val="2"/>
          </rPr>
          <t>We have downscaled SSP population projections to IUWMA level, adjusting the data to match 2020 values (initial point)</t>
        </r>
      </text>
    </comment>
  </commentList>
</comments>
</file>

<file path=xl/sharedStrings.xml><?xml version="1.0" encoding="utf-8"?>
<sst xmlns="http://schemas.openxmlformats.org/spreadsheetml/2006/main" count="558" uniqueCount="268">
  <si>
    <t>PV</t>
  </si>
  <si>
    <t>WIND</t>
  </si>
  <si>
    <t>HYDRO</t>
  </si>
  <si>
    <t>COAL PP</t>
  </si>
  <si>
    <t>BIOMASS PP</t>
  </si>
  <si>
    <t>GAS PP</t>
  </si>
  <si>
    <t>INDUSTRY</t>
  </si>
  <si>
    <t>TRANSPORT</t>
  </si>
  <si>
    <t>HOUSEHOLDS</t>
  </si>
  <si>
    <t>COMMERCIAL</t>
  </si>
  <si>
    <t>AGRICULTURE</t>
  </si>
  <si>
    <t>ELEC</t>
  </si>
  <si>
    <t>LIQUIDS</t>
  </si>
  <si>
    <t>SOLIDS</t>
  </si>
  <si>
    <t>GAS</t>
  </si>
  <si>
    <t>BIOMASS</t>
  </si>
  <si>
    <t>IMPORTS</t>
  </si>
  <si>
    <t>ELEC SUPPLIERS</t>
  </si>
  <si>
    <t>WIDTH</t>
  </si>
  <si>
    <t>PRIORITIES</t>
  </si>
  <si>
    <t>MW/yr</t>
  </si>
  <si>
    <t>COAL_PP</t>
  </si>
  <si>
    <t>BIOMASS_PP</t>
  </si>
  <si>
    <t>GAS_PP</t>
  </si>
  <si>
    <t>OIL</t>
  </si>
  <si>
    <t>LEAKS FROM NATURAL GAS PIPELINES</t>
  </si>
  <si>
    <t>Capacity for electricity exchange of the local case with the outside country [MWh/yr]</t>
  </si>
  <si>
    <t>CO2 EMISSION FACTOR OF ELECTRICITY IMPORTS</t>
  </si>
  <si>
    <t>kg/MWh</t>
  </si>
  <si>
    <t>EXCHANGE CAPACITY</t>
  </si>
  <si>
    <t>MWh/yr</t>
  </si>
  <si>
    <t>📞 Contact</t>
  </si>
  <si>
    <r>
      <t xml:space="preserve">For more information please contact the </t>
    </r>
    <r>
      <rPr>
        <b/>
        <sz val="11"/>
        <color theme="1"/>
        <rFont val="Calibri"/>
        <family val="2"/>
        <scheme val="minor"/>
      </rPr>
      <t>Energy, Economy, and Systems Dynamics Group</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t>
    </r>
  </si>
  <si>
    <t>🏗 Development</t>
  </si>
  <si>
    <t xml:space="preserve">https://geeds.es/en/ </t>
  </si>
  <si>
    <t>Email:</t>
  </si>
  <si>
    <t>GEEDS website:</t>
  </si>
  <si>
    <t xml:space="preserve">ONEPLanET project website: </t>
  </si>
  <si>
    <t>https://oneplanetproject.eu/</t>
  </si>
  <si>
    <t>gir.geeds@uva.es</t>
  </si>
  <si>
    <t>Energy Module of the ONEPLanET's WEF Nexus Model</t>
  </si>
  <si>
    <t>📂 Contents</t>
  </si>
  <si>
    <t>This Excel includes:</t>
  </si>
  <si>
    <r>
      <t>Scenario configurations</t>
    </r>
    <r>
      <rPr>
        <sz val="11"/>
        <color theme="1"/>
        <rFont val="Calibri"/>
        <family val="2"/>
        <scheme val="minor"/>
      </rPr>
      <t xml:space="preserve"> applicable to different case studies.</t>
    </r>
  </si>
  <si>
    <r>
      <t>Characterization for the Inkomati-Usuthu Basin</t>
    </r>
    <r>
      <rPr>
        <sz val="11"/>
        <color theme="1"/>
        <rFont val="Calibri"/>
        <family val="2"/>
        <scheme val="minor"/>
      </rPr>
      <t>, South Africa.</t>
    </r>
  </si>
  <si>
    <t>🎯 Project Task Description</t>
  </si>
  <si>
    <r>
      <rPr>
        <b/>
        <sz val="11"/>
        <color theme="1"/>
        <rFont val="Calibri"/>
        <family val="2"/>
        <scheme val="minor"/>
      </rPr>
      <t>Subtask 3.1.1 Energy system</t>
    </r>
    <r>
      <rPr>
        <sz val="11"/>
        <color theme="1"/>
        <rFont val="Calibri"/>
        <family val="2"/>
        <scheme val="minor"/>
      </rPr>
      <t xml:space="preserve"> </t>
    </r>
    <r>
      <rPr>
        <i/>
        <sz val="11"/>
        <color theme="1"/>
        <rFont val="Calibri"/>
        <family val="2"/>
        <scheme val="minor"/>
      </rPr>
      <t>(UVa. Other partners: CARTIF, ECREEE, RINA-C)</t>
    </r>
    <r>
      <rPr>
        <sz val="11"/>
        <color theme="1"/>
        <rFont val="Calibri"/>
        <family val="2"/>
        <scheme val="minor"/>
      </rPr>
      <t xml:space="preserve"> This sub-task will develop the energy module. Main modelling tasks are related to non-renewable resources stocks and flows limitations (such as the available resources in the ground as well as their extraction rate), renewable sources for the generation of electricity and biofuels and energy technologies infrastructure of production and transportation. The approach will consist of estimating and allocating the energy production to the energy demand of different economic sectors. This allows to calculate energy availability and security. </t>
    </r>
  </si>
  <si>
    <r>
      <t xml:space="preserve">This energy model has been developed by the </t>
    </r>
    <r>
      <rPr>
        <b/>
        <sz val="11"/>
        <color theme="1"/>
        <rFont val="Calibri"/>
        <family val="2"/>
        <scheme val="minor"/>
      </rPr>
      <t xml:space="preserve"> Research Group of Energy, Economy, and Systems Dynamics (GEEDS)</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 xml:space="preserve">, as part of </t>
    </r>
    <r>
      <rPr>
        <b/>
        <sz val="11"/>
        <color theme="1"/>
        <rFont val="Calibri"/>
        <family val="2"/>
        <scheme val="minor"/>
      </rPr>
      <t>Work Package 3</t>
    </r>
    <r>
      <rPr>
        <sz val="11"/>
        <color theme="1"/>
        <rFont val="Calibri"/>
        <family val="2"/>
        <scheme val="minor"/>
      </rPr>
      <t xml:space="preserve"> of the ONEPLanET project.</t>
    </r>
  </si>
  <si>
    <r>
      <t xml:space="preserve">   Technical parameters</t>
    </r>
    <r>
      <rPr>
        <sz val="11"/>
        <color theme="1"/>
        <rFont val="Calibri"/>
        <family val="2"/>
        <scheme val="minor"/>
      </rPr>
      <t xml:space="preserve"> that the model reads from </t>
    </r>
    <r>
      <rPr>
        <b/>
        <sz val="11"/>
        <color theme="1"/>
        <rFont val="Calibri"/>
        <family val="2"/>
        <scheme val="minor"/>
      </rPr>
      <t>VENSIM DSS</t>
    </r>
    <r>
      <rPr>
        <sz val="11"/>
        <color theme="1"/>
        <rFont val="Calibri"/>
        <family val="2"/>
        <scheme val="minor"/>
      </rPr>
      <t xml:space="preserve">, the software in which the model has been programmed
</t>
    </r>
    <r>
      <rPr>
        <i/>
        <sz val="9"/>
        <color theme="1"/>
        <rFont val="Calibri"/>
        <family val="2"/>
        <scheme val="minor"/>
      </rPr>
      <t xml:space="preserve">    Acquisition of data from WP2 (Task 2.5 Database development to understand synergies, co-benefits and trade-offs.  Task leader: CARTIF.)</t>
    </r>
  </si>
  <si>
    <t>VALUE OPTIONS</t>
  </si>
  <si>
    <t>OPTIONS</t>
  </si>
  <si>
    <t>User defined (fill below "PLANIFICATION OF POWER DESIRE BY TECH - USER DEFINED SCENARIO", data by-default correspond to option 1)</t>
  </si>
  <si>
    <t>SELECT_PLANIFICATION_OF_POWER_DESIRE_BY_TECH_MODE</t>
  </si>
  <si>
    <t>PLANIFICATION_OF_POWER_DESIRE_BY_TECH_USER_DEFINED_SCENARIO</t>
  </si>
  <si>
    <t>SELECT_COAL_POWER_PLANTS_PHASE_OUT</t>
  </si>
  <si>
    <t>No phase out of coal power plants (decommissioning is done according to their life times)</t>
  </si>
  <si>
    <t>User defined (fill below "PHASE_OUT_OF_COAL_POWER_PLANTS", data by-default correspond to option 1)</t>
  </si>
  <si>
    <t>USER_DEFINED_PHASE_OUT_OF_COAL_POWER_PLANTS</t>
  </si>
  <si>
    <t>High  phase out (90% of initial installed capacity is retired by 2050 under a scenario of power installation for ‘RES expansion’)</t>
  </si>
  <si>
    <t>FE_INTENSITIES_SECTORS_USER_DEFINED</t>
  </si>
  <si>
    <t>SELECT_FE_INTENSITIES_SCENARIOS</t>
  </si>
  <si>
    <t>Current trends</t>
  </si>
  <si>
    <t>User defined (fill below "FE_INTENSITIES_SECTORS_USER_DEFINED", data by-default correspond to option 1)</t>
  </si>
  <si>
    <t>High electrification of productive sectors</t>
  </si>
  <si>
    <t>High electrification of households</t>
  </si>
  <si>
    <t>High electrificion of productive sectors and households</t>
  </si>
  <si>
    <t>Medium electrification of productive sectors</t>
  </si>
  <si>
    <t>Medium electrification of households</t>
  </si>
  <si>
    <t>Medium electrificion of productive sectors and households</t>
  </si>
  <si>
    <t>Low electrification of productive sectors</t>
  </si>
  <si>
    <t>Low electrification of households</t>
  </si>
  <si>
    <t>Low electrificion of productive sectors and households</t>
  </si>
  <si>
    <t>Medium phase out (50% of initial installed capacity is retired by 2050 under a scenario of power installation for ‘RES expansion’)</t>
  </si>
  <si>
    <t>Low phase out (50% of initial installed capacity is retired by 2050 under a scenario of power installation for ‘RES expansion’)</t>
  </si>
  <si>
    <t>High electrical losses (ageing electrical infrastructure without maintenance)</t>
  </si>
  <si>
    <t xml:space="preserve">User defined electrical losses </t>
  </si>
  <si>
    <t>Low electrical losses (renovated system in a well-maintained condition)</t>
  </si>
  <si>
    <t xml:space="preserve">Medium electrical losses </t>
  </si>
  <si>
    <t>SELECT_ELECTRICITY_DISTRIBUTION_AND_TRANSMISSION_LOSSES</t>
  </si>
  <si>
    <t>ELECTRICITY DISTRIBUTION AND TRASMSSION LOSSES</t>
  </si>
  <si>
    <t>dmnl/yr</t>
  </si>
  <si>
    <t>Low RES expansion</t>
  </si>
  <si>
    <t>ALLOCATE: ELEC DEMAND TO TECHS</t>
  </si>
  <si>
    <t>dmnl</t>
  </si>
  <si>
    <t>EMISSION_WEIGHT (energy index)</t>
  </si>
  <si>
    <t>RATIO_OF_IMPORTS_WEIGHT (energy index)</t>
  </si>
  <si>
    <t>LEVEL_OF_ELEC_CONSUMPTION_WEIGHT (energy index)</t>
  </si>
  <si>
    <t>Average electricity consumption per capita in South Africa: https://www.iea.org/countries/south-africa/electricity</t>
  </si>
  <si>
    <t>MWh/yr*person</t>
  </si>
  <si>
    <t>MINIMUN_TIER_CONSIDERED (energy index)</t>
  </si>
  <si>
    <t>SWITCH_SEASONALITY</t>
  </si>
  <si>
    <t>Constant capacity factor of RES</t>
  </si>
  <si>
    <t>Seasonality activated</t>
  </si>
  <si>
    <t>VALUE SELECTED OPTION</t>
  </si>
  <si>
    <t>*If the value for gas losses in distribution pipes in the tables below is 0.1, this means that there is a 10% gas loss.</t>
  </si>
  <si>
    <t>USER DEFINED ELECTRICITY DISTRIBUTION AND TRASMSSION LOSSES  * If the value for electricity losses in the tables below is for example 0.8, this means that there is a 20% loss in the grids.</t>
  </si>
  <si>
    <t>Variable</t>
  </si>
  <si>
    <t>UNIT</t>
  </si>
  <si>
    <t>m3</t>
  </si>
  <si>
    <t>dam_contribution</t>
  </si>
  <si>
    <t>m3/ha</t>
  </si>
  <si>
    <t>m3/person</t>
  </si>
  <si>
    <t>m3/head</t>
  </si>
  <si>
    <t>CHICKEN_WATER_USE_PER_HEAD</t>
  </si>
  <si>
    <t>chicken_head</t>
  </si>
  <si>
    <t>head</t>
  </si>
  <si>
    <t>%</t>
  </si>
  <si>
    <t>ssp3</t>
  </si>
  <si>
    <t>Agriculture Share (%)</t>
  </si>
  <si>
    <t>Commercial Share (%)</t>
  </si>
  <si>
    <t>Transport Share (%)</t>
  </si>
  <si>
    <t>Industry Share (%)</t>
  </si>
  <si>
    <t>Unit</t>
  </si>
  <si>
    <t>Scenario</t>
  </si>
  <si>
    <t>ssp2</t>
  </si>
  <si>
    <t>ssp1</t>
  </si>
  <si>
    <t>Million constant 2015 dolars</t>
  </si>
  <si>
    <t>Taxes less subsides on products</t>
  </si>
  <si>
    <t>Government Expediture</t>
  </si>
  <si>
    <t>HH Consumption</t>
  </si>
  <si>
    <t>Investment</t>
  </si>
  <si>
    <t>Net Exports</t>
  </si>
  <si>
    <t>Labour Share (%)</t>
  </si>
  <si>
    <t>GOVERNMENT_EXPENDITURE_SP</t>
  </si>
  <si>
    <t>EXPECTED_LABOUR_SHARE_SP</t>
  </si>
  <si>
    <t>AGRICULTURE FORESTRY FISHING</t>
  </si>
  <si>
    <t>EXPECTED_TAXES_LESS_SUBSIDES_ON_PRODUCT_SHARE_SP</t>
  </si>
  <si>
    <t>EXPECTED_TAXES_LESS_SUBSIDES_ON_PRODUCT_SP</t>
  </si>
  <si>
    <t>EXPECTEDINVESTMENT_SP</t>
  </si>
  <si>
    <t>EXPECTED_NET_EXPORTS</t>
  </si>
  <si>
    <t>Units</t>
  </si>
  <si>
    <t>Source</t>
  </si>
  <si>
    <t>People</t>
  </si>
  <si>
    <t>SSP3 Population</t>
  </si>
  <si>
    <t>SSP2 Population</t>
  </si>
  <si>
    <t>SSP1 Population</t>
  </si>
  <si>
    <t>scenario_parameters.xlsx</t>
  </si>
  <si>
    <t>INKOMATI</t>
  </si>
  <si>
    <t>FOREST_PLANTATIONS</t>
  </si>
  <si>
    <t>FOREST_MANAGED</t>
  </si>
  <si>
    <t>CROPLAND_RAINFED</t>
  </si>
  <si>
    <t>REGIONS_I│Dmnl</t>
  </si>
  <si>
    <t>PRIORITIES_OF_LAND_USE_CHANGE_SP</t>
  </si>
  <si>
    <t>DMNL</t>
  </si>
  <si>
    <t>YEAR</t>
  </si>
  <si>
    <t>_UNIT</t>
  </si>
  <si>
    <t>OBJECTIVE_FORESTRY_SELF_SUFFICIENCY_SP</t>
  </si>
  <si>
    <t>YEAR_FINAL_FORESTRY_SELF_SUFFICIENCY_SP</t>
  </si>
  <si>
    <t>YEAR_INITIAL_FORESTRY_SELF_SUFFICIENCY_SP</t>
  </si>
  <si>
    <t>SWITCH_FORESTRY_SELF_SUFFICIENCY_SP</t>
  </si>
  <si>
    <t>FORESTRY_SELF_SUFFICIENCY_SP</t>
  </si>
  <si>
    <t>[ha/Year]</t>
  </si>
  <si>
    <t>REGIONS_I|LANDS_I</t>
  </si>
  <si>
    <t>OTHER</t>
  </si>
  <si>
    <t>SNOW_ICE_WATERBODIES</t>
  </si>
  <si>
    <t>SOLAR</t>
  </si>
  <si>
    <t>URBAN</t>
  </si>
  <si>
    <t>WETLAND</t>
  </si>
  <si>
    <t>GRASSLAND</t>
  </si>
  <si>
    <t>SHRUBLAND</t>
  </si>
  <si>
    <t>FOREST_PRIMARY</t>
  </si>
  <si>
    <t>IRRIGATED</t>
  </si>
  <si>
    <t>RAINFED</t>
  </si>
  <si>
    <t>EXOGENOUS_LAND_USE_DEMANDS</t>
  </si>
  <si>
    <t>EXOGENOUS_LAND_USE_DEMANDS_SP</t>
  </si>
  <si>
    <t>_VALUE</t>
  </si>
  <si>
    <r>
      <t>REGIONS_I</t>
    </r>
    <r>
      <rPr>
        <sz val="11"/>
        <rFont val="Calibri"/>
        <family val="2"/>
      </rPr>
      <t>│_</t>
    </r>
    <r>
      <rPr>
        <sz val="11"/>
        <rFont val="Calibri"/>
        <family val="2"/>
        <scheme val="minor"/>
      </rPr>
      <t>UNIT</t>
    </r>
  </si>
  <si>
    <t>OBJECTIVE_LAND_PROTECTION_SP</t>
  </si>
  <si>
    <t>YEAR_FINAL_NATURAL_LAND_PROTECTION_SP</t>
  </si>
  <si>
    <t>YEAR_INITIAL_LAND_PROTECTION_SP</t>
  </si>
  <si>
    <t>SWITCH_POLICIES_LAND_PROTECTION_SP</t>
  </si>
  <si>
    <t>NATURAL_LAND_PROTECTION_SP</t>
  </si>
  <si>
    <t>YEAR_FINAL_LAND_PROTECTION_SP</t>
  </si>
  <si>
    <t>GRASSLAND_PROTECTION_SP</t>
  </si>
  <si>
    <t>CROPLAND_PROTECTION_SP</t>
  </si>
  <si>
    <t>MANAGED_FOREST_PROTECTION_SP</t>
  </si>
  <si>
    <t>PRIMARY_FOREST_PROTECTION_SP</t>
  </si>
  <si>
    <t>POLICY_OBJECTIVE_PRIMARY_FOREST_PROTECTION_SP</t>
  </si>
  <si>
    <t>POLICY_YEAR_FINAL_PRIMARY_FOREST_PROTECTION_SP</t>
  </si>
  <si>
    <t>POLICY_YEAR_INITIAL_PRIMARY_FOREST_PROTECTION_SP</t>
  </si>
  <si>
    <t>POLICY_SWITCH_PRIMARY_FOREST_PROTECTION_SP</t>
  </si>
  <si>
    <t>LAND_PROTECTION_BY_POLICY_SP</t>
  </si>
  <si>
    <t>OBJECTIVE_FOREST_PLANTATIONS_SP</t>
  </si>
  <si>
    <t>YEAR_FINAL_FOREST_PLANTATIONS_SP</t>
  </si>
  <si>
    <t>YEAR_INITIAL_FOREST_PLANTATIONS_SP</t>
  </si>
  <si>
    <t>SWITCH_FOREST_PLANTATIONS_SP</t>
  </si>
  <si>
    <t>POLICY SCENARIO PARAMETERS</t>
  </si>
  <si>
    <t>OBJECTIVE_FOREST_PLANTATIONS</t>
  </si>
  <si>
    <t>YEAR_FINAL_FOREST_PLANTATION</t>
  </si>
  <si>
    <t>YEAR_INITIAL_FOREST_PLANTATIONS</t>
  </si>
  <si>
    <t>POLICY_SWITCH_FOREST_PLANTATIONS_SP</t>
  </si>
  <si>
    <t>FOREST_PLANTATIONS_INCREASE_SP</t>
  </si>
  <si>
    <t>OBJECTIVE_AFFORESTATION_SP</t>
  </si>
  <si>
    <t>YEAR_FINAL_AFFORESTATION_SP</t>
  </si>
  <si>
    <t>SWITCH_AFFORESTATION_SP</t>
  </si>
  <si>
    <t>AFFORESTATION_SP</t>
  </si>
  <si>
    <t>OBJECTIVE_CROPLAND_IRRIGATED_SP</t>
  </si>
  <si>
    <t>YEAR_FINAL_CROPLAND_IRRIGATED_SP</t>
  </si>
  <si>
    <t>YEAR_INITIAL_CROPLAND_IRRIGATED_SP</t>
  </si>
  <si>
    <t>SWITCH_CROPLAND_IRRIGATED_SP</t>
  </si>
  <si>
    <t>INCREMENT OF CROPLAND IRRIGATED DEMANDED_SP</t>
  </si>
  <si>
    <t>OBJECTIVE_CROPLAND_RAINFED_SP</t>
  </si>
  <si>
    <t>YEAR_FINAL_CROPLAND_RAINFED_SP</t>
  </si>
  <si>
    <t>YEAR_INITIAL_CROPLAND_RAINFED_SP</t>
  </si>
  <si>
    <t>SWITCH_CROPLAND_RAINFED_SP</t>
  </si>
  <si>
    <t>INCREMENT OF CROPLAND RAINFED DEMANDED_SP</t>
  </si>
  <si>
    <t xml:space="preserve">POLICIES AND HYPOTHESIS </t>
  </si>
  <si>
    <t>#</t>
  </si>
  <si>
    <t xml:space="preserve">Policy or Hypothesis Name </t>
  </si>
  <si>
    <t xml:space="preserve">Policy or Hypothesis Name In Wiliam Model </t>
  </si>
  <si>
    <t>Brief Description</t>
  </si>
  <si>
    <t>POLICIES (measures and targets)</t>
  </si>
  <si>
    <t>P1</t>
  </si>
  <si>
    <t>Afforestation Policy</t>
  </si>
  <si>
    <t>Policy of increase of managed forest, this is an increase of the high forest biodiversity (not the increase of tree plantations). The objective of this policy is expressed as a % of the historical value of the area of forest of 2015 (0 = 0%, means that there is no increse of forest;  1 = 100%,  means that the area reforested equals forest area in 2015).</t>
  </si>
  <si>
    <t>Increase afforestation by 20%</t>
  </si>
  <si>
    <t>Encourage forest growth to combat dessertification</t>
  </si>
  <si>
    <t>P2</t>
  </si>
  <si>
    <t>Protection of Primary Forest Policy</t>
  </si>
  <si>
    <t>If this policy is applied, the primary forest is protected and its area does not go down the value given in OBJECTIVE. The protection starts in INITIAL YEAR and ends in FINAL YEAR. If primary forest area in INITIAL YEAR is lower than OBJECTIVE*forest area in 2015, the area in INITIAL YEAR is maintained. The objective of policy is expressed as a share of the initial area of primary forest in 2015 (from 0 to 1; =1 means that an area equal to the primary forest we had in 2015 is protected, =0 means that there are no limits to deforestation).</t>
  </si>
  <si>
    <t>Reduce deforestation by 20%</t>
  </si>
  <si>
    <t xml:space="preserve">Protect the land and use </t>
  </si>
  <si>
    <t>P3 and P4</t>
  </si>
  <si>
    <t>Priorities of Land Use Change Policy</t>
  </si>
  <si>
    <t>If this policy is applied the area under crop irrigation will increase inorder to boost food production. It will also protect agricultural land.</t>
  </si>
  <si>
    <t>Increase both rainfed and irrigated production by 10%</t>
  </si>
  <si>
    <t>Universal access by all people to nutritious and sufficient food all year round</t>
  </si>
  <si>
    <t>Policy</t>
  </si>
  <si>
    <t>Overall goal</t>
  </si>
  <si>
    <t>Indicator/target</t>
  </si>
  <si>
    <t>Land and food</t>
  </si>
  <si>
    <t>Policies for the protection of agricultural land</t>
  </si>
  <si>
    <t>Protect the land and use the land sustainably</t>
  </si>
  <si>
    <t xml:space="preserve">Increase agricultural land by 20%,  increase forests by 5%, increase grasslands by </t>
  </si>
  <si>
    <t>Policies for the protection of natural land</t>
  </si>
  <si>
    <t>Afforestation</t>
  </si>
  <si>
    <t>Prevent deforestation</t>
  </si>
  <si>
    <t>Policies for the protection of agriculture/food production</t>
  </si>
  <si>
    <t>cattle_head</t>
  </si>
  <si>
    <t>CATTLE_WATER_USE_PER_HEAD</t>
  </si>
  <si>
    <t>CWR_RICE</t>
  </si>
  <si>
    <t>GOAT_WATER_USE_PER_HEAD</t>
  </si>
  <si>
    <t>PIG_WATER_USE_PER_HEAD</t>
  </si>
  <si>
    <t>goat_head</t>
  </si>
  <si>
    <t>pig_head</t>
  </si>
  <si>
    <t>new_dam_P2_on</t>
  </si>
  <si>
    <t>person</t>
  </si>
  <si>
    <t>PERI_URBAN_POPULATION</t>
  </si>
  <si>
    <t>URBAN_POPULATION</t>
  </si>
  <si>
    <t>RURAL_POPULATION</t>
  </si>
  <si>
    <t>GROUNDWATER</t>
  </si>
  <si>
    <t>ha</t>
  </si>
  <si>
    <t>rice_area</t>
  </si>
  <si>
    <t>maize_area</t>
  </si>
  <si>
    <t>population</t>
  </si>
  <si>
    <t>total_water_withdrawal_per_capita</t>
  </si>
  <si>
    <t>CWR_MAIZE</t>
  </si>
  <si>
    <t>ENVIRONMENTAL_FLOW_REQUIREMENT</t>
  </si>
  <si>
    <t>LAKES</t>
  </si>
  <si>
    <t>SURFACE_WATER_DISCHARGE</t>
  </si>
  <si>
    <t>MINING &amp; QUARRYING</t>
  </si>
  <si>
    <t>AGRICULTURE, FORESTRY &amp; FISHING</t>
  </si>
  <si>
    <t>COMMERCIAL &amp; PUBLIC SERVICES</t>
  </si>
  <si>
    <t>HISTORICAL GDP million$</t>
  </si>
  <si>
    <t>RES expansion</t>
  </si>
  <si>
    <t>Current Trends</t>
  </si>
  <si>
    <t>Med RES expansion</t>
  </si>
  <si>
    <t>SONGWE BASIN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</si>
</sst>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28" x14ac:knownFonts="1">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u/>
      <sz val="26"/>
      <color theme="9" tint="-0.249977111117893"/>
      <name val="Calibri"/>
      <family val="2"/>
      <scheme val="minor"/>
    </font>
    <font>
      <b/>
      <u/>
      <sz val="26"/>
      <color rgb="FF0070C0"/>
      <name val="Calibri"/>
      <family val="2"/>
      <scheme val="minor"/>
    </font>
    <font>
      <sz val="11"/>
      <color rgb="FF000000"/>
      <name val="Calibri"/>
      <family val="2"/>
    </font>
    <font>
      <sz val="11"/>
      <color rgb="FFFF0000"/>
      <name val="Calibri"/>
      <family val="2"/>
      <scheme val="minor"/>
    </font>
    <font>
      <u/>
      <sz val="11"/>
      <color theme="10"/>
      <name val="Calibri"/>
      <family val="2"/>
      <scheme val="minor"/>
    </font>
    <font>
      <i/>
      <sz val="11"/>
      <color theme="1"/>
      <name val="Calibri"/>
      <family val="2"/>
      <scheme val="minor"/>
    </font>
    <font>
      <b/>
      <sz val="18"/>
      <color theme="4"/>
      <name val="Calibri"/>
      <family val="2"/>
      <scheme val="minor"/>
    </font>
    <font>
      <i/>
      <sz val="9"/>
      <color theme="1"/>
      <name val="Calibri"/>
      <family val="2"/>
      <scheme val="minor"/>
    </font>
    <font>
      <b/>
      <u/>
      <sz val="18"/>
      <color theme="1"/>
      <name val="Calibri"/>
      <family val="2"/>
      <scheme val="minor"/>
    </font>
    <font>
      <sz val="11"/>
      <name val="Calibri"/>
      <family val="2"/>
    </font>
    <font>
      <sz val="11"/>
      <color theme="0"/>
      <name val="Calibri"/>
      <family val="2"/>
      <scheme val="minor"/>
    </font>
    <font>
      <sz val="11"/>
      <color rgb="FF000000"/>
      <name val="Calibri"/>
      <family val="2"/>
      <charset val="1"/>
    </font>
    <font>
      <sz val="10"/>
      <name val="Calibri"/>
      <family val="2"/>
    </font>
    <font>
      <sz val="20"/>
      <color theme="1"/>
      <name val="Calibri"/>
      <family val="2"/>
      <scheme val="minor"/>
    </font>
    <font>
      <b/>
      <sz val="12"/>
      <color theme="1"/>
      <name val="Calibri"/>
      <family val="2"/>
      <scheme val="minor"/>
    </font>
    <font>
      <b/>
      <u/>
      <sz val="12"/>
      <color theme="1"/>
      <name val="Calibri"/>
      <family val="2"/>
      <scheme val="minor"/>
    </font>
    <font>
      <sz val="12"/>
      <color theme="1"/>
      <name val="Calibri"/>
      <family val="2"/>
      <scheme val="minor"/>
    </font>
    <font>
      <b/>
      <sz val="14"/>
      <color theme="0"/>
      <name val="Calibri"/>
      <family val="2"/>
      <scheme val="minor"/>
    </font>
    <font>
      <b/>
      <u/>
      <sz val="14"/>
      <color theme="0"/>
      <name val="Calibri"/>
      <family val="2"/>
      <scheme val="minor"/>
    </font>
    <font>
      <b/>
      <sz val="11"/>
      <color theme="0" tint="-0.499984740745262"/>
      <name val="Calibri"/>
      <family val="2"/>
      <scheme val="minor"/>
    </font>
    <font>
      <b/>
      <sz val="11"/>
      <color theme="1"/>
      <name val="Calibri Light"/>
      <family val="2"/>
      <scheme val="major"/>
    </font>
    <font>
      <b/>
      <sz val="11"/>
      <name val="Calibri"/>
      <family val="2"/>
      <scheme val="minor"/>
    </font>
    <font>
      <b/>
      <sz val="11"/>
      <color rgb="FFFF0000"/>
      <name val="Calibri"/>
      <family val="2"/>
      <scheme val="minor"/>
    </font>
    <font>
      <sz val="9"/>
      <color theme="1"/>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rgb="FFFF00FF"/>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E699"/>
        <bgColor rgb="FFFFFF99"/>
      </patternFill>
    </fill>
    <fill>
      <patternFill patternType="solid">
        <fgColor rgb="FF66FF33"/>
        <bgColor indexed="64"/>
      </patternFill>
    </fill>
    <fill>
      <patternFill patternType="solid">
        <fgColor rgb="FF00B050"/>
        <bgColor indexed="64"/>
      </patternFill>
    </fill>
    <fill>
      <patternFill patternType="solid">
        <fgColor rgb="FFFFE699"/>
        <bgColor rgb="FFFFCC99"/>
      </patternFill>
    </fill>
    <fill>
      <patternFill patternType="solid">
        <fgColor theme="1"/>
        <bgColor indexed="64"/>
      </patternFill>
    </fill>
    <fill>
      <patternFill patternType="solid">
        <fgColor theme="6" tint="0.79998168889431442"/>
        <bgColor indexed="64"/>
      </patternFill>
    </fill>
    <fill>
      <patternFill patternType="solid">
        <fgColor rgb="FFFFFF00"/>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4"/>
      </bottom>
      <diagonal/>
    </border>
    <border>
      <left/>
      <right/>
      <top style="thin">
        <color theme="0" tint="-0.499984740745262"/>
      </top>
      <bottom style="thin">
        <color theme="0" tint="-0.499984740745262"/>
      </bottom>
      <diagonal/>
    </border>
    <border>
      <left/>
      <right/>
      <top style="thin">
        <color theme="0" tint="-0.499984740745262"/>
      </top>
      <bottom/>
      <diagonal/>
    </border>
  </borders>
  <cellStyleXfs count="3">
    <xf numFmtId="0" fontId="0" fillId="0" borderId="0"/>
    <xf numFmtId="0" fontId="6" fillId="0" borderId="0" applyNumberFormat="0" applyBorder="0" applyAlignment="0"/>
    <xf numFmtId="0" fontId="8" fillId="0" borderId="0" applyNumberFormat="0" applyFill="0" applyBorder="0" applyAlignment="0" applyProtection="0"/>
  </cellStyleXfs>
  <cellXfs count="156">
    <xf numFmtId="0" fontId="0" fillId="0" borderId="0" xfId="0"/>
    <xf numFmtId="0" fontId="0" fillId="2" borderId="0" xfId="0" applyFill="1"/>
    <xf numFmtId="0" fontId="0" fillId="2" borderId="1" xfId="0" applyFill="1" applyBorder="1" applyAlignment="1">
      <alignment horizontal="center"/>
    </xf>
    <xf numFmtId="0" fontId="0" fillId="2" borderId="1" xfId="0" applyFill="1" applyBorder="1"/>
    <xf numFmtId="0" fontId="0" fillId="4" borderId="0" xfId="0" applyFill="1"/>
    <xf numFmtId="0" fontId="2" fillId="4" borderId="0" xfId="0" applyFont="1" applyFill="1"/>
    <xf numFmtId="0" fontId="3" fillId="0" borderId="1" xfId="0" applyFont="1" applyBorder="1" applyAlignment="1">
      <alignment horizontal="center"/>
    </xf>
    <xf numFmtId="0" fontId="0" fillId="2" borderId="0" xfId="0" applyFill="1" applyAlignment="1">
      <alignment horizontal="center"/>
    </xf>
    <xf numFmtId="0" fontId="1" fillId="5" borderId="0" xfId="0" applyFont="1" applyFill="1"/>
    <xf numFmtId="0" fontId="0" fillId="5" borderId="0" xfId="0" applyFill="1"/>
    <xf numFmtId="0" fontId="1" fillId="6" borderId="0" xfId="0" applyFont="1" applyFill="1" applyAlignment="1">
      <alignment horizontal="left"/>
    </xf>
    <xf numFmtId="0" fontId="0" fillId="6" borderId="0" xfId="0" applyFill="1" applyAlignment="1">
      <alignment horizontal="center"/>
    </xf>
    <xf numFmtId="0" fontId="0" fillId="6" borderId="0" xfId="0" applyFill="1"/>
    <xf numFmtId="0" fontId="2" fillId="3" borderId="0" xfId="0" applyFont="1" applyFill="1"/>
    <xf numFmtId="0" fontId="1" fillId="7" borderId="1" xfId="0" applyFont="1" applyFill="1" applyBorder="1" applyAlignment="1">
      <alignment horizontal="center"/>
    </xf>
    <xf numFmtId="0" fontId="1" fillId="7" borderId="1" xfId="0" applyFont="1" applyFill="1" applyBorder="1"/>
    <xf numFmtId="0" fontId="1" fillId="7" borderId="1" xfId="0" applyFont="1" applyFill="1" applyBorder="1" applyAlignment="1">
      <alignment horizontal="center" wrapText="1"/>
    </xf>
    <xf numFmtId="0" fontId="0" fillId="7" borderId="3" xfId="0" applyFill="1" applyBorder="1"/>
    <xf numFmtId="0" fontId="1" fillId="7" borderId="1" xfId="0" applyFont="1" applyFill="1" applyBorder="1" applyAlignment="1">
      <alignment horizontal="left"/>
    </xf>
    <xf numFmtId="0" fontId="1" fillId="7" borderId="6" xfId="0" applyFont="1" applyFill="1" applyBorder="1" applyAlignment="1">
      <alignment horizontal="center"/>
    </xf>
    <xf numFmtId="0" fontId="2" fillId="4" borderId="0" xfId="0" applyFont="1" applyFill="1" applyAlignment="1">
      <alignment horizontal="left"/>
    </xf>
    <xf numFmtId="10" fontId="0" fillId="2" borderId="0" xfId="0" applyNumberFormat="1" applyFill="1"/>
    <xf numFmtId="0" fontId="1" fillId="2" borderId="0" xfId="0" applyFont="1" applyFill="1" applyAlignment="1">
      <alignment horizontal="left"/>
    </xf>
    <xf numFmtId="0" fontId="1" fillId="2" borderId="0" xfId="0" applyFont="1" applyFill="1" applyAlignment="1">
      <alignment horizontal="center"/>
    </xf>
    <xf numFmtId="164" fontId="0" fillId="0" borderId="0" xfId="0" applyNumberFormat="1"/>
    <xf numFmtId="164" fontId="0" fillId="2" borderId="0" xfId="0" applyNumberFormat="1" applyFill="1"/>
    <xf numFmtId="0" fontId="1" fillId="7" borderId="7" xfId="0" applyFont="1" applyFill="1" applyBorder="1" applyAlignment="1">
      <alignment horizontal="center"/>
    </xf>
    <xf numFmtId="0" fontId="6" fillId="2" borderId="0" xfId="1" applyFill="1" applyBorder="1"/>
    <xf numFmtId="0" fontId="0" fillId="0" borderId="0" xfId="0" applyAlignment="1">
      <alignment horizontal="left"/>
    </xf>
    <xf numFmtId="0" fontId="8" fillId="2" borderId="0" xfId="2" applyFill="1"/>
    <xf numFmtId="0" fontId="8" fillId="0" borderId="0" xfId="2"/>
    <xf numFmtId="0" fontId="1" fillId="2" borderId="0" xfId="0" applyFont="1" applyFill="1" applyAlignment="1">
      <alignment horizontal="left" vertical="center" indent="1"/>
    </xf>
    <xf numFmtId="0" fontId="7" fillId="2" borderId="0" xfId="0" applyFont="1" applyFill="1"/>
    <xf numFmtId="0" fontId="10" fillId="2" borderId="0" xfId="0" applyFont="1" applyFill="1" applyAlignment="1">
      <alignment vertical="center"/>
    </xf>
    <xf numFmtId="0" fontId="12" fillId="2" borderId="0" xfId="0" applyFont="1" applyFill="1" applyAlignment="1">
      <alignment vertical="center"/>
    </xf>
    <xf numFmtId="0" fontId="3" fillId="0" borderId="0" xfId="0" applyFont="1" applyAlignment="1">
      <alignment horizontal="left"/>
    </xf>
    <xf numFmtId="0" fontId="1" fillId="7" borderId="6" xfId="0" applyFont="1" applyFill="1" applyBorder="1" applyAlignment="1">
      <alignment horizontal="center" wrapText="1"/>
    </xf>
    <xf numFmtId="0" fontId="1" fillId="2" borderId="0" xfId="0" applyFont="1" applyFill="1" applyAlignment="1">
      <alignment horizontal="center" wrapText="1"/>
    </xf>
    <xf numFmtId="0" fontId="0" fillId="8" borderId="1" xfId="0" applyFill="1" applyBorder="1" applyAlignment="1">
      <alignment horizontal="left" wrapText="1"/>
    </xf>
    <xf numFmtId="0" fontId="1" fillId="2" borderId="1" xfId="0" applyFont="1" applyFill="1" applyBorder="1" applyAlignment="1">
      <alignment horizontal="center" wrapText="1"/>
    </xf>
    <xf numFmtId="0" fontId="0" fillId="2" borderId="1" xfId="0" applyFill="1" applyBorder="1" applyAlignment="1">
      <alignment horizontal="center" wrapText="1"/>
    </xf>
    <xf numFmtId="0" fontId="14" fillId="4" borderId="0" xfId="0" applyFont="1" applyFill="1"/>
    <xf numFmtId="0" fontId="1" fillId="7" borderId="14" xfId="0" applyFont="1" applyFill="1" applyBorder="1" applyAlignment="1">
      <alignment horizontal="center"/>
    </xf>
    <xf numFmtId="0" fontId="1" fillId="7" borderId="15" xfId="0" applyFont="1" applyFill="1" applyBorder="1"/>
    <xf numFmtId="0" fontId="1" fillId="7" borderId="16" xfId="0" applyFont="1" applyFill="1" applyBorder="1"/>
    <xf numFmtId="0" fontId="1" fillId="7" borderId="17" xfId="0" applyFont="1" applyFill="1" applyBorder="1" applyAlignment="1">
      <alignment horizontal="left"/>
    </xf>
    <xf numFmtId="0" fontId="13" fillId="0" borderId="0" xfId="1" applyFont="1" applyBorder="1" applyAlignment="1">
      <alignment horizontal="left"/>
    </xf>
    <xf numFmtId="0" fontId="3" fillId="0" borderId="8" xfId="0" applyFont="1" applyBorder="1" applyAlignment="1">
      <alignment horizontal="left"/>
    </xf>
    <xf numFmtId="0" fontId="1" fillId="7" borderId="18" xfId="0" applyFont="1" applyFill="1" applyBorder="1" applyAlignment="1">
      <alignment horizontal="left"/>
    </xf>
    <xf numFmtId="0" fontId="3" fillId="0" borderId="9" xfId="0" applyFont="1" applyBorder="1" applyAlignment="1">
      <alignment horizontal="left"/>
    </xf>
    <xf numFmtId="0" fontId="3" fillId="0" borderId="10" xfId="0" applyFont="1" applyBorder="1" applyAlignment="1">
      <alignment horizontal="left"/>
    </xf>
    <xf numFmtId="0" fontId="1" fillId="2" borderId="1" xfId="0" applyFont="1" applyFill="1" applyBorder="1" applyAlignment="1">
      <alignment horizontal="center"/>
    </xf>
    <xf numFmtId="0" fontId="3" fillId="2" borderId="0" xfId="0" applyFont="1" applyFill="1" applyAlignment="1">
      <alignment horizontal="left"/>
    </xf>
    <xf numFmtId="0" fontId="13" fillId="2" borderId="0" xfId="1" applyFont="1" applyFill="1" applyAlignment="1">
      <alignment horizontal="left"/>
    </xf>
    <xf numFmtId="0" fontId="3" fillId="4" borderId="0" xfId="0" applyFont="1" applyFill="1" applyAlignment="1">
      <alignment horizontal="left"/>
    </xf>
    <xf numFmtId="0" fontId="6" fillId="4" borderId="0" xfId="1" applyFill="1" applyBorder="1"/>
    <xf numFmtId="0" fontId="2" fillId="4" borderId="0" xfId="0" applyFont="1" applyFill="1" applyAlignment="1">
      <alignment horizontal="center"/>
    </xf>
    <xf numFmtId="0" fontId="14" fillId="4" borderId="0" xfId="0" applyFont="1" applyFill="1" applyAlignment="1">
      <alignment horizontal="center"/>
    </xf>
    <xf numFmtId="0" fontId="0" fillId="0" borderId="1" xfId="0" applyBorder="1"/>
    <xf numFmtId="0" fontId="1" fillId="0" borderId="1" xfId="0" applyFont="1" applyBorder="1" applyAlignment="1">
      <alignment horizontal="center" vertical="top"/>
    </xf>
    <xf numFmtId="164" fontId="0" fillId="0" borderId="1" xfId="0" applyNumberFormat="1" applyBorder="1"/>
    <xf numFmtId="2" fontId="0" fillId="0" borderId="1" xfId="0" applyNumberFormat="1" applyBorder="1"/>
    <xf numFmtId="4" fontId="0" fillId="2" borderId="1" xfId="0" applyNumberFormat="1" applyFill="1" applyBorder="1"/>
    <xf numFmtId="165" fontId="0" fillId="2" borderId="1" xfId="0" applyNumberFormat="1" applyFill="1" applyBorder="1"/>
    <xf numFmtId="0" fontId="0" fillId="0" borderId="19" xfId="0" applyBorder="1" applyAlignment="1">
      <alignment horizontal="center"/>
    </xf>
    <xf numFmtId="0" fontId="15" fillId="11" borderId="19" xfId="0" applyFont="1" applyFill="1" applyBorder="1" applyAlignment="1">
      <alignment horizontal="center"/>
    </xf>
    <xf numFmtId="1" fontId="0" fillId="0" borderId="0" xfId="0" applyNumberFormat="1" applyAlignment="1">
      <alignment horizontal="center" vertical="center"/>
    </xf>
    <xf numFmtId="2" fontId="0" fillId="0" borderId="0" xfId="0" applyNumberFormat="1" applyAlignment="1">
      <alignment horizontal="center" vertical="center"/>
    </xf>
    <xf numFmtId="2" fontId="0" fillId="9" borderId="1" xfId="0" applyNumberFormat="1" applyFill="1" applyBorder="1" applyAlignment="1">
      <alignment horizontal="center" vertical="center"/>
    </xf>
    <xf numFmtId="0" fontId="3" fillId="12" borderId="1" xfId="0" quotePrefix="1" applyFont="1" applyFill="1" applyBorder="1" applyAlignment="1">
      <alignment horizontal="left" wrapText="1"/>
    </xf>
    <xf numFmtId="0" fontId="3" fillId="0" borderId="0" xfId="0" quotePrefix="1" applyFont="1" applyAlignment="1">
      <alignment horizontal="center" vertical="center" wrapText="1"/>
    </xf>
    <xf numFmtId="0" fontId="3" fillId="12" borderId="1" xfId="0" quotePrefix="1" applyFont="1" applyFill="1" applyBorder="1" applyAlignment="1">
      <alignment horizontal="center" vertical="center" wrapText="1"/>
    </xf>
    <xf numFmtId="0" fontId="3" fillId="0" borderId="1" xfId="0" quotePrefix="1" applyFont="1" applyBorder="1" applyAlignment="1">
      <alignment horizontal="left" vertical="center" wrapText="1"/>
    </xf>
    <xf numFmtId="0" fontId="3" fillId="13" borderId="1" xfId="0" applyFont="1" applyFill="1" applyBorder="1" applyAlignment="1">
      <alignment horizontal="center" wrapText="1"/>
    </xf>
    <xf numFmtId="0" fontId="0" fillId="0" borderId="0" xfId="0" applyAlignment="1">
      <alignment vertical="center"/>
    </xf>
    <xf numFmtId="1" fontId="0" fillId="0" borderId="0" xfId="0" applyNumberFormat="1" applyAlignment="1">
      <alignment vertical="center"/>
    </xf>
    <xf numFmtId="164" fontId="0" fillId="9" borderId="1" xfId="0" applyNumberFormat="1" applyFill="1" applyBorder="1" applyAlignment="1">
      <alignment horizontal="center" vertical="center"/>
    </xf>
    <xf numFmtId="1" fontId="0" fillId="9" borderId="1" xfId="0" applyNumberFormat="1" applyFill="1" applyBorder="1" applyAlignment="1">
      <alignment horizontal="center" vertical="center"/>
    </xf>
    <xf numFmtId="0" fontId="3" fillId="0" borderId="20" xfId="0" applyFont="1" applyBorder="1" applyAlignment="1">
      <alignment horizontal="center" wrapText="1"/>
    </xf>
    <xf numFmtId="0" fontId="3" fillId="0" borderId="1" xfId="0" quotePrefix="1" applyFont="1" applyBorder="1" applyAlignment="1">
      <alignment horizontal="center" wrapText="1"/>
    </xf>
    <xf numFmtId="0" fontId="3" fillId="0" borderId="1" xfId="0" applyFont="1" applyBorder="1"/>
    <xf numFmtId="0" fontId="3" fillId="0" borderId="0" xfId="0" quotePrefix="1" applyFont="1" applyAlignment="1">
      <alignment horizontal="left" wrapText="1"/>
    </xf>
    <xf numFmtId="0" fontId="0" fillId="0" borderId="1" xfId="0" applyBorder="1" applyAlignment="1">
      <alignment horizontal="center"/>
    </xf>
    <xf numFmtId="4" fontId="0" fillId="0" borderId="1" xfId="0" applyNumberFormat="1" applyBorder="1" applyAlignment="1">
      <alignment horizontal="left" vertical="center"/>
    </xf>
    <xf numFmtId="0" fontId="3" fillId="0" borderId="0" xfId="0" quotePrefix="1" applyFont="1" applyAlignment="1">
      <alignment horizontal="center" wrapText="1"/>
    </xf>
    <xf numFmtId="1" fontId="0" fillId="14" borderId="1" xfId="0" applyNumberFormat="1" applyFill="1" applyBorder="1" applyAlignment="1">
      <alignment horizontal="center" vertical="center"/>
    </xf>
    <xf numFmtId="0" fontId="3" fillId="0" borderId="1" xfId="0" quotePrefix="1" applyFont="1" applyBorder="1" applyAlignment="1">
      <alignment horizontal="center" vertical="center" wrapText="1"/>
    </xf>
    <xf numFmtId="0" fontId="3" fillId="12" borderId="1" xfId="0" quotePrefix="1" applyFont="1" applyFill="1" applyBorder="1" applyAlignment="1">
      <alignment horizontal="center" wrapText="1"/>
    </xf>
    <xf numFmtId="0" fontId="3" fillId="0" borderId="0" xfId="0" applyFont="1" applyAlignment="1">
      <alignment horizontal="center" wrapText="1"/>
    </xf>
    <xf numFmtId="2" fontId="0" fillId="14" borderId="1" xfId="0" applyNumberFormat="1" applyFill="1" applyBorder="1" applyAlignment="1">
      <alignment horizontal="center" vertical="center"/>
    </xf>
    <xf numFmtId="0" fontId="17" fillId="2" borderId="0" xfId="0" applyFont="1" applyFill="1" applyAlignment="1">
      <alignment horizontal="center" wrapText="1"/>
    </xf>
    <xf numFmtId="0" fontId="3" fillId="2" borderId="1" xfId="0" applyFont="1" applyFill="1" applyBorder="1" applyAlignment="1">
      <alignment horizontal="center" vertical="center" wrapText="1"/>
    </xf>
    <xf numFmtId="0" fontId="17" fillId="0" borderId="0" xfId="0" applyFont="1" applyAlignment="1">
      <alignment horizontal="center" wrapText="1"/>
    </xf>
    <xf numFmtId="0" fontId="3" fillId="13" borderId="1" xfId="0" applyFont="1" applyFill="1" applyBorder="1" applyAlignment="1">
      <alignment horizontal="center" vertical="center" wrapText="1"/>
    </xf>
    <xf numFmtId="0" fontId="17" fillId="0" borderId="7" xfId="0" applyFont="1" applyBorder="1" applyAlignment="1">
      <alignment horizontal="center" wrapText="1"/>
    </xf>
    <xf numFmtId="0" fontId="20" fillId="0" borderId="0" xfId="0" applyFont="1"/>
    <xf numFmtId="0" fontId="21" fillId="15" borderId="21" xfId="0" applyFont="1" applyFill="1" applyBorder="1" applyAlignment="1">
      <alignment horizontal="left" vertical="center"/>
    </xf>
    <xf numFmtId="0" fontId="21" fillId="15" borderId="0" xfId="0" applyFont="1" applyFill="1"/>
    <xf numFmtId="0" fontId="21" fillId="15" borderId="21" xfId="0" applyFont="1" applyFill="1" applyBorder="1" applyAlignment="1">
      <alignment horizontal="center" vertical="center"/>
    </xf>
    <xf numFmtId="0" fontId="22" fillId="15" borderId="21" xfId="0" applyFont="1" applyFill="1" applyBorder="1" applyAlignment="1">
      <alignment horizontal="center" vertical="center"/>
    </xf>
    <xf numFmtId="0" fontId="0" fillId="5" borderId="1" xfId="0" applyFill="1" applyBorder="1" applyAlignment="1">
      <alignment horizontal="center" vertical="center"/>
    </xf>
    <xf numFmtId="0" fontId="8" fillId="5" borderId="1" xfId="2" applyFill="1" applyBorder="1" applyAlignment="1">
      <alignment horizontal="center" vertical="center"/>
    </xf>
    <xf numFmtId="0" fontId="0" fillId="5" borderId="1" xfId="0"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0" fontId="0" fillId="0" borderId="22" xfId="0" applyBorder="1" applyAlignment="1">
      <alignment horizontal="right" vertical="top"/>
    </xf>
    <xf numFmtId="0" fontId="1" fillId="0" borderId="22" xfId="0" applyFont="1" applyBorder="1" applyAlignment="1">
      <alignment horizontal="left"/>
    </xf>
    <xf numFmtId="0" fontId="1" fillId="0" borderId="22" xfId="0" applyFont="1" applyBorder="1" applyAlignment="1">
      <alignment wrapText="1"/>
    </xf>
    <xf numFmtId="0" fontId="23" fillId="16" borderId="23" xfId="0" applyFont="1" applyFill="1" applyBorder="1" applyAlignment="1">
      <alignment horizontal="left" vertical="top"/>
    </xf>
    <xf numFmtId="0" fontId="0" fillId="16" borderId="23" xfId="0" applyFill="1" applyBorder="1" applyAlignment="1">
      <alignment horizontal="left" vertical="top"/>
    </xf>
    <xf numFmtId="0" fontId="0" fillId="16" borderId="23" xfId="0" applyFill="1" applyBorder="1"/>
    <xf numFmtId="0" fontId="0" fillId="16" borderId="0" xfId="0" applyFill="1" applyAlignment="1">
      <alignment horizontal="right" vertical="top"/>
    </xf>
    <xf numFmtId="0" fontId="0" fillId="16" borderId="0" xfId="0" applyFill="1" applyAlignment="1">
      <alignment horizontal="left" vertical="top" wrapText="1"/>
    </xf>
    <xf numFmtId="0" fontId="0" fillId="0" borderId="0" xfId="0" applyAlignment="1">
      <alignment vertical="center" wrapText="1"/>
    </xf>
    <xf numFmtId="0" fontId="0" fillId="0" borderId="0" xfId="0" applyAlignment="1">
      <alignment horizontal="center" vertical="center" wrapText="1"/>
    </xf>
    <xf numFmtId="0" fontId="0" fillId="2" borderId="1" xfId="0" applyFill="1" applyBorder="1" applyAlignment="1">
      <alignment horizontal="left"/>
    </xf>
    <xf numFmtId="0" fontId="0" fillId="2" borderId="6" xfId="0" applyFill="1" applyBorder="1" applyAlignment="1">
      <alignment horizontal="left"/>
    </xf>
    <xf numFmtId="0" fontId="0" fillId="2" borderId="11" xfId="0" applyFill="1" applyBorder="1" applyAlignment="1">
      <alignment horizontal="left"/>
    </xf>
    <xf numFmtId="0" fontId="0" fillId="2" borderId="12" xfId="0" applyFill="1" applyBorder="1" applyAlignment="1">
      <alignment horizontal="left"/>
    </xf>
    <xf numFmtId="1" fontId="3" fillId="0" borderId="0" xfId="0" applyNumberFormat="1" applyFont="1"/>
    <xf numFmtId="165" fontId="0" fillId="0" borderId="0" xfId="0" applyNumberFormat="1"/>
    <xf numFmtId="2" fontId="0" fillId="0" borderId="0" xfId="0" applyNumberFormat="1"/>
    <xf numFmtId="0" fontId="1" fillId="0" borderId="0" xfId="0" applyFont="1"/>
    <xf numFmtId="0" fontId="24" fillId="2" borderId="1" xfId="0" applyFont="1" applyFill="1" applyBorder="1"/>
    <xf numFmtId="0" fontId="1" fillId="10" borderId="1" xfId="0" applyFont="1" applyFill="1" applyBorder="1"/>
    <xf numFmtId="0" fontId="1" fillId="2" borderId="1" xfId="0" applyFont="1" applyFill="1" applyBorder="1"/>
    <xf numFmtId="0" fontId="1" fillId="0" borderId="7" xfId="0" applyFont="1" applyBorder="1" applyAlignment="1">
      <alignment horizontal="center" vertical="center"/>
    </xf>
    <xf numFmtId="11" fontId="13" fillId="0" borderId="0" xfId="0" applyNumberFormat="1" applyFont="1" applyAlignment="1">
      <alignment horizontal="left"/>
    </xf>
    <xf numFmtId="11" fontId="13" fillId="17" borderId="0" xfId="0" applyNumberFormat="1" applyFont="1" applyFill="1" applyAlignment="1">
      <alignment horizontal="left"/>
    </xf>
    <xf numFmtId="0" fontId="25" fillId="10" borderId="0" xfId="0" applyFont="1" applyFill="1" applyAlignment="1">
      <alignment horizontal="left"/>
    </xf>
    <xf numFmtId="0" fontId="26" fillId="0" borderId="1" xfId="0" applyFont="1" applyBorder="1" applyAlignment="1">
      <alignment horizontal="center"/>
    </xf>
    <xf numFmtId="1" fontId="27" fillId="0" borderId="1" xfId="0" applyNumberFormat="1" applyFont="1" applyBorder="1" applyAlignment="1">
      <alignment horizontal="center" vertical="center"/>
    </xf>
    <xf numFmtId="4" fontId="0" fillId="0" borderId="1" xfId="0" applyNumberFormat="1" applyBorder="1" applyAlignment="1">
      <alignment vertical="center" wrapText="1"/>
    </xf>
    <xf numFmtId="4" fontId="0" fillId="0" borderId="1" xfId="0" applyNumberFormat="1" applyBorder="1"/>
    <xf numFmtId="0" fontId="0" fillId="2" borderId="13" xfId="0" applyFill="1" applyBorder="1" applyAlignment="1">
      <alignment horizontal="left"/>
    </xf>
    <xf numFmtId="0" fontId="0" fillId="2" borderId="4" xfId="0" applyFill="1" applyBorder="1" applyAlignment="1">
      <alignment horizontal="left"/>
    </xf>
    <xf numFmtId="0" fontId="0" fillId="8" borderId="1" xfId="0" applyFill="1" applyBorder="1" applyAlignment="1">
      <alignment horizontal="left" wrapText="1"/>
    </xf>
    <xf numFmtId="0" fontId="5"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0" fillId="2" borderId="0" xfId="0" applyFill="1" applyAlignment="1">
      <alignment vertical="center" wrapText="1"/>
    </xf>
    <xf numFmtId="0" fontId="1" fillId="2" borderId="0" xfId="0" applyFont="1" applyFill="1" applyAlignment="1">
      <alignment horizontal="left" vertical="center" wrapText="1"/>
    </xf>
    <xf numFmtId="0" fontId="5" fillId="7" borderId="3" xfId="0" applyFont="1" applyFill="1" applyBorder="1" applyAlignment="1">
      <alignment horizontal="center" vertical="center"/>
    </xf>
    <xf numFmtId="0" fontId="2" fillId="4" borderId="0" xfId="0" applyFont="1" applyFill="1" applyAlignment="1">
      <alignment horizontal="left" wrapText="1"/>
    </xf>
    <xf numFmtId="0" fontId="0" fillId="2" borderId="1" xfId="0" applyFill="1" applyBorder="1" applyAlignment="1">
      <alignment horizontal="left"/>
    </xf>
    <xf numFmtId="0" fontId="0" fillId="2" borderId="6" xfId="0" applyFill="1" applyBorder="1" applyAlignment="1">
      <alignment horizontal="left"/>
    </xf>
    <xf numFmtId="0" fontId="0" fillId="2" borderId="11" xfId="0" applyFill="1" applyBorder="1" applyAlignment="1">
      <alignment horizontal="left"/>
    </xf>
    <xf numFmtId="0" fontId="0" fillId="2" borderId="12" xfId="0" applyFill="1" applyBorder="1" applyAlignment="1">
      <alignment horizontal="left"/>
    </xf>
    <xf numFmtId="0" fontId="0" fillId="2" borderId="13" xfId="0" applyFill="1" applyBorder="1" applyAlignment="1">
      <alignment horizontal="left"/>
    </xf>
    <xf numFmtId="0" fontId="0" fillId="2" borderId="4" xfId="0" applyFill="1" applyBorder="1" applyAlignment="1">
      <alignment horizontal="left"/>
    </xf>
    <xf numFmtId="0" fontId="0" fillId="9" borderId="1" xfId="0" applyFill="1" applyBorder="1" applyAlignment="1">
      <alignment horizontal="center"/>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8" fillId="12" borderId="1" xfId="0" applyFont="1" applyFill="1" applyBorder="1" applyAlignment="1">
      <alignment horizontal="center" vertical="center"/>
    </xf>
    <xf numFmtId="0" fontId="19" fillId="12" borderId="1" xfId="0" applyFont="1" applyFill="1" applyBorder="1" applyAlignment="1">
      <alignment horizontal="center" vertical="center"/>
    </xf>
    <xf numFmtId="0" fontId="0" fillId="0" borderId="24" xfId="0" applyBorder="1" applyAlignment="1">
      <alignment horizontal="center" vertical="center" wrapText="1"/>
    </xf>
    <xf numFmtId="0" fontId="0" fillId="0" borderId="0" xfId="0" applyAlignment="1">
      <alignment horizontal="center" vertical="center" wrapText="1"/>
    </xf>
  </cellXfs>
  <cellStyles count="3">
    <cellStyle name="Hipervínculo" xfId="2" builtinId="8"/>
    <cellStyle name="Normal" xfId="0" builtinId="0"/>
    <cellStyle name="Normal 2" xfId="1" xr:uid="{24DF025E-3A03-4AEE-890D-5B5AB1F1E340}"/>
  </cellStyles>
  <dxfs count="2">
    <dxf>
      <fill>
        <patternFill>
          <bgColor theme="9" tint="0.59996337778862885"/>
        </patternFill>
      </fill>
    </dxf>
    <dxf>
      <fill>
        <patternFill>
          <bgColor rgb="FFE09A98"/>
        </patternFill>
      </fill>
    </dxf>
  </dxfs>
  <tableStyles count="0" defaultTableStyle="TableStyleMedium2" defaultPivotStyle="PivotStyleLight16"/>
  <colors>
    <mruColors>
      <color rgb="FFFF00FF"/>
      <color rgb="FF00CC99"/>
      <color rgb="FFCC99FF"/>
      <color rgb="FF66FF33"/>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a:t>
            </a:r>
          </a:p>
        </c:rich>
      </c:tx>
      <c:overlay val="0"/>
      <c:spPr>
        <a:noFill/>
        <a:ln>
          <a:noFill/>
        </a:ln>
        <a:effectLst/>
      </c:spPr>
    </c:title>
    <c:autoTitleDeleted val="0"/>
    <c:plotArea>
      <c:layout/>
      <c:scatterChart>
        <c:scatterStyle val="lineMarker"/>
        <c:varyColors val="0"/>
        <c:ser>
          <c:idx val="1"/>
          <c:order val="0"/>
          <c:tx>
            <c:v>Solids</c:v>
          </c:tx>
          <c:marker>
            <c:symbol val="none"/>
          </c:marker>
          <c:trendline>
            <c:spPr>
              <a:ln w="19050">
                <a:solidFill>
                  <a:schemeClr val="bg2">
                    <a:lumMod val="50000"/>
                  </a:schemeClr>
                </a:solidFill>
                <a:prstDash val="dash"/>
              </a:ln>
            </c:spPr>
            <c:trendlineType val="linear"/>
            <c:dispRSqr val="0"/>
            <c:dispEq val="1"/>
            <c:trendlineLbl>
              <c:layout>
                <c:manualLayout>
                  <c:x val="0.113854283189835"/>
                  <c:y val="-7.2978481924903221E-2"/>
                </c:manualLayout>
              </c:layout>
              <c:numFmt formatCode="General" sourceLinked="0"/>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energy!$C$59:$I$59</c:f>
              <c:numCache>
                <c:formatCode>0.00E+00</c:formatCode>
                <c:ptCount val="7"/>
                <c:pt idx="0">
                  <c:v>3870000</c:v>
                </c:pt>
                <c:pt idx="1">
                  <c:v>3480000</c:v>
                </c:pt>
                <c:pt idx="2">
                  <c:v>3850000</c:v>
                </c:pt>
                <c:pt idx="3">
                  <c:v>3510000</c:v>
                </c:pt>
                <c:pt idx="4">
                  <c:v>9410000</c:v>
                </c:pt>
                <c:pt idx="5">
                  <c:v>5260000</c:v>
                </c:pt>
                <c:pt idx="6">
                  <c:v>6030000</c:v>
                </c:pt>
              </c:numCache>
            </c:numRef>
          </c:yVal>
          <c:smooth val="0"/>
          <c:extLst>
            <c:ext xmlns:c16="http://schemas.microsoft.com/office/drawing/2014/chart" uri="{C3380CC4-5D6E-409C-BE32-E72D297353CC}">
              <c16:uniqueId val="{00000001-7A6A-4334-8C24-55907CAC4A2C}"/>
            </c:ext>
          </c:extLst>
        </c:ser>
        <c:ser>
          <c:idx val="0"/>
          <c:order val="1"/>
          <c:tx>
            <c:v>Liquids</c:v>
          </c:tx>
          <c:marker>
            <c:symbol val="none"/>
          </c:marker>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energy!$C$58:$I$58</c:f>
              <c:numCache>
                <c:formatCode>0.00E+00</c:formatCode>
                <c:ptCount val="7"/>
                <c:pt idx="0">
                  <c:v>2070000</c:v>
                </c:pt>
                <c:pt idx="1">
                  <c:v>1350000</c:v>
                </c:pt>
                <c:pt idx="2">
                  <c:v>1630000</c:v>
                </c:pt>
                <c:pt idx="3">
                  <c:v>2100000</c:v>
                </c:pt>
                <c:pt idx="4">
                  <c:v>2100000</c:v>
                </c:pt>
                <c:pt idx="5">
                  <c:v>1900000</c:v>
                </c:pt>
                <c:pt idx="6">
                  <c:v>1620000</c:v>
                </c:pt>
              </c:numCache>
            </c:numRef>
          </c:yVal>
          <c:smooth val="0"/>
          <c:extLst>
            <c:ext xmlns:c16="http://schemas.microsoft.com/office/drawing/2014/chart" uri="{C3380CC4-5D6E-409C-BE32-E72D297353CC}">
              <c16:uniqueId val="{00000002-7A6A-4334-8C24-55907CAC4A2C}"/>
            </c:ext>
          </c:extLst>
        </c:ser>
        <c:ser>
          <c:idx val="2"/>
          <c:order val="2"/>
          <c:tx>
            <c:v>Gas</c:v>
          </c:tx>
          <c:marker>
            <c:symbol val="none"/>
          </c:marker>
          <c:trendline>
            <c:spPr>
              <a:ln w="19050">
                <a:solidFill>
                  <a:schemeClr val="bg1">
                    <a:lumMod val="65000"/>
                  </a:schemeClr>
                </a:solidFill>
                <a:prstDash val="dash"/>
              </a:ln>
            </c:spPr>
            <c:trendlineType val="linear"/>
            <c:dispRSqr val="0"/>
            <c:dispEq val="1"/>
            <c:trendlineLbl>
              <c:layout>
                <c:manualLayout>
                  <c:x val="4.9474352605256212E-2"/>
                  <c:y val="-2.7853385367593856E-2"/>
                </c:manualLayout>
              </c:layout>
              <c:numFmt formatCode="General" sourceLinked="0"/>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energy!$C$60:$I$60</c:f>
              <c:numCache>
                <c:formatCode>0.00E+00</c:formatCode>
                <c:ptCount val="7"/>
                <c:pt idx="0">
                  <c:v>641000</c:v>
                </c:pt>
                <c:pt idx="1">
                  <c:v>618000</c:v>
                </c:pt>
                <c:pt idx="2">
                  <c:v>1340000</c:v>
                </c:pt>
                <c:pt idx="3">
                  <c:v>1180000</c:v>
                </c:pt>
                <c:pt idx="4">
                  <c:v>641000</c:v>
                </c:pt>
                <c:pt idx="5">
                  <c:v>727000</c:v>
                </c:pt>
                <c:pt idx="6">
                  <c:v>725000</c:v>
                </c:pt>
              </c:numCache>
            </c:numRef>
          </c:yVal>
          <c:smooth val="0"/>
          <c:extLst>
            <c:ext xmlns:c16="http://schemas.microsoft.com/office/drawing/2014/chart" uri="{C3380CC4-5D6E-409C-BE32-E72D297353CC}">
              <c16:uniqueId val="{00000004-7A6A-4334-8C24-55907CAC4A2C}"/>
            </c:ext>
          </c:extLst>
        </c:ser>
        <c:ser>
          <c:idx val="3"/>
          <c:order val="3"/>
          <c:tx>
            <c:v>Biomass</c:v>
          </c:tx>
          <c:marker>
            <c:symbol val="none"/>
          </c:marker>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energy!$C$61:$I$61</c:f>
              <c:numCache>
                <c:formatCode>0.00E+00</c:formatCode>
                <c:ptCount val="7"/>
                <c:pt idx="0">
                  <c:v>408000</c:v>
                </c:pt>
                <c:pt idx="1">
                  <c:v>351000</c:v>
                </c:pt>
                <c:pt idx="2">
                  <c:v>889000</c:v>
                </c:pt>
                <c:pt idx="3">
                  <c:v>340000</c:v>
                </c:pt>
                <c:pt idx="4">
                  <c:v>254000</c:v>
                </c:pt>
                <c:pt idx="5">
                  <c:v>446000</c:v>
                </c:pt>
                <c:pt idx="6">
                  <c:v>492000</c:v>
                </c:pt>
              </c:numCache>
            </c:numRef>
          </c:yVal>
          <c:smooth val="0"/>
          <c:extLst>
            <c:ext xmlns:c16="http://schemas.microsoft.com/office/drawing/2014/chart" uri="{C3380CC4-5D6E-409C-BE32-E72D297353CC}">
              <c16:uniqueId val="{00000005-7A6A-4334-8C24-55907CAC4A2C}"/>
            </c:ext>
          </c:extLst>
        </c:ser>
        <c:ser>
          <c:idx val="4"/>
          <c:order val="4"/>
          <c:tx>
            <c:v>Electricity</c:v>
          </c:tx>
          <c:marker>
            <c:symbol val="none"/>
          </c:marker>
          <c:trendline>
            <c:spPr>
              <a:ln w="19050">
                <a:solidFill>
                  <a:srgbClr val="BD92DE"/>
                </a:solidFill>
                <a:prstDash val="dash"/>
              </a:ln>
            </c:spPr>
            <c:trendlineType val="linear"/>
            <c:dispRSqr val="0"/>
            <c:dispEq val="0"/>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energy!$C$57:$I$57</c:f>
              <c:numCache>
                <c:formatCode>0.00E+00</c:formatCode>
                <c:ptCount val="7"/>
                <c:pt idx="0">
                  <c:v>5340000</c:v>
                </c:pt>
                <c:pt idx="1">
                  <c:v>5420000</c:v>
                </c:pt>
                <c:pt idx="2">
                  <c:v>5440000</c:v>
                </c:pt>
                <c:pt idx="3">
                  <c:v>5410000</c:v>
                </c:pt>
                <c:pt idx="4">
                  <c:v>4970000</c:v>
                </c:pt>
                <c:pt idx="5">
                  <c:v>5330000</c:v>
                </c:pt>
                <c:pt idx="6">
                  <c:v>5840000</c:v>
                </c:pt>
              </c:numCache>
            </c:numRef>
          </c:yVal>
          <c:smooth val="0"/>
          <c:extLst>
            <c:ext xmlns:c16="http://schemas.microsoft.com/office/drawing/2014/chart" uri="{C3380CC4-5D6E-409C-BE32-E72D297353CC}">
              <c16:uniqueId val="{00000007-7A6A-4334-8C24-55907CAC4A2C}"/>
            </c:ext>
          </c:extLst>
        </c:ser>
        <c:dLbls>
          <c:showLegendKey val="0"/>
          <c:showVal val="0"/>
          <c:showCatName val="0"/>
          <c:showSerName val="0"/>
          <c:showPercent val="0"/>
          <c:showBubbleSize val="0"/>
        </c:dLbls>
        <c:axId val="1093679727"/>
        <c:axId val="1672930799"/>
      </c:scatterChart>
      <c:valAx>
        <c:axId val="1093679727"/>
        <c:scaling>
          <c:orientation val="minMax"/>
          <c:max val="2021"/>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30799"/>
        <c:crosses val="autoZero"/>
        <c:crossBetween val="midCat"/>
      </c:valAx>
      <c:valAx>
        <c:axId val="1672930799"/>
        <c:scaling>
          <c:orientation val="minMax"/>
        </c:scaling>
        <c:delete val="0"/>
        <c:axPos val="l"/>
        <c:majorGridlines>
          <c:spPr>
            <a:ln w="9525" cap="flat" cmpd="sng" algn="ctr">
              <a:solidFill>
                <a:schemeClr val="tx1">
                  <a:lumMod val="15000"/>
                  <a:lumOff val="85000"/>
                </a:schemeClr>
              </a:solidFill>
              <a:round/>
            </a:ln>
            <a:effectLst/>
          </c:spPr>
        </c:majorGridlines>
        <c:title>
          <c:layout>
            <c:manualLayout>
              <c:xMode val="edge"/>
              <c:yMode val="edge"/>
              <c:x val="9.5332212116423908E-3"/>
              <c:y val="0.40103310926763169"/>
            </c:manualLayout>
          </c:layout>
          <c:overlay val="0"/>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679727"/>
        <c:crosses val="autoZero"/>
        <c:crossBetween val="midCat"/>
      </c:valAx>
    </c:plotArea>
    <c:legend>
      <c:legendPos val="b"/>
      <c:legendEntry>
        <c:idx val="5"/>
        <c:delete val="1"/>
      </c:legendEntry>
      <c:legendEntry>
        <c:idx val="6"/>
        <c:delete val="1"/>
      </c:legendEntry>
      <c:legendEntry>
        <c:idx val="7"/>
        <c:delete val="1"/>
      </c:legendEntry>
      <c:overlay val="0"/>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824286994988881"/>
          <c:y val="0.13366387766927371"/>
          <c:w val="0.79755995590256168"/>
          <c:h val="0.70029817660522475"/>
        </c:manualLayout>
      </c:layout>
      <c:scatterChart>
        <c:scatterStyle val="lineMarker"/>
        <c:varyColors val="0"/>
        <c:ser>
          <c:idx val="0"/>
          <c:order val="0"/>
          <c:tx>
            <c:v>Liquids</c:v>
          </c:tx>
          <c:spPr>
            <a:ln w="19050" cap="rnd">
              <a:solidFill>
                <a:schemeClr val="accent1"/>
              </a:solidFill>
              <a:round/>
            </a:ln>
            <a:effectLst/>
          </c:spPr>
          <c:marker>
            <c:symbol val="none"/>
          </c:marker>
          <c:trendline>
            <c:spPr>
              <a:ln w="19050" cap="rnd">
                <a:solidFill>
                  <a:schemeClr val="accent2">
                    <a:lumMod val="60000"/>
                    <a:lumOff val="40000"/>
                  </a:schemeClr>
                </a:solidFill>
                <a:prstDash val="dash"/>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energy!$C$78:$I$78</c:f>
              <c:numCache>
                <c:formatCode>0.00E+00</c:formatCode>
                <c:ptCount val="7"/>
                <c:pt idx="0">
                  <c:v>7070000</c:v>
                </c:pt>
                <c:pt idx="1">
                  <c:v>8010000</c:v>
                </c:pt>
                <c:pt idx="2">
                  <c:v>6850000</c:v>
                </c:pt>
                <c:pt idx="3">
                  <c:v>6560000</c:v>
                </c:pt>
                <c:pt idx="4">
                  <c:v>6980000</c:v>
                </c:pt>
                <c:pt idx="5">
                  <c:v>6350000</c:v>
                </c:pt>
                <c:pt idx="6">
                  <c:v>6500000</c:v>
                </c:pt>
              </c:numCache>
            </c:numRef>
          </c:yVal>
          <c:smooth val="0"/>
          <c:extLst>
            <c:ext xmlns:c16="http://schemas.microsoft.com/office/drawing/2014/chart" uri="{C3380CC4-5D6E-409C-BE32-E72D297353CC}">
              <c16:uniqueId val="{00000001-2AD6-4F17-ACF8-50C04001E7D1}"/>
            </c:ext>
          </c:extLst>
        </c:ser>
        <c:ser>
          <c:idx val="1"/>
          <c:order val="1"/>
          <c:tx>
            <c:v>Solids</c:v>
          </c:tx>
          <c:spPr>
            <a:ln w="19050" cap="rnd">
              <a:solidFill>
                <a:schemeClr val="accent2"/>
              </a:solidFill>
              <a:round/>
            </a:ln>
            <a:effectLst/>
          </c:spPr>
          <c:marker>
            <c:symbol val="none"/>
          </c:marker>
          <c:trendline>
            <c:spPr>
              <a:ln w="19050" cap="rnd">
                <a:solidFill>
                  <a:schemeClr val="bg2">
                    <a:lumMod val="50000"/>
                  </a:schemeClr>
                </a:solidFill>
                <a:prstDash val="dash"/>
              </a:ln>
              <a:effectLst/>
            </c:spPr>
            <c:trendlineType val="linear"/>
            <c:dispRSqr val="0"/>
            <c:dispEq val="1"/>
            <c:trendlineLbl>
              <c:layout>
                <c:manualLayout>
                  <c:x val="-2.1215912449415722E-3"/>
                  <c:y val="2.927664871534234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energy!$C$79:$I$79</c:f>
              <c:numCache>
                <c:formatCode>0.00E+00</c:formatCode>
                <c:ptCount val="7"/>
                <c:pt idx="0">
                  <c:v>1560000</c:v>
                </c:pt>
                <c:pt idx="1">
                  <c:v>1520000</c:v>
                </c:pt>
                <c:pt idx="2">
                  <c:v>17000</c:v>
                </c:pt>
                <c:pt idx="3">
                  <c:v>2470000</c:v>
                </c:pt>
                <c:pt idx="4">
                  <c:v>1370000</c:v>
                </c:pt>
                <c:pt idx="5">
                  <c:v>1090000</c:v>
                </c:pt>
                <c:pt idx="6">
                  <c:v>1110000</c:v>
                </c:pt>
              </c:numCache>
            </c:numRef>
          </c:yVal>
          <c:smooth val="0"/>
          <c:extLst>
            <c:ext xmlns:c16="http://schemas.microsoft.com/office/drawing/2014/chart" uri="{C3380CC4-5D6E-409C-BE32-E72D297353CC}">
              <c16:uniqueId val="{00000003-2AD6-4F17-ACF8-50C04001E7D1}"/>
            </c:ext>
          </c:extLst>
        </c:ser>
        <c:ser>
          <c:idx val="2"/>
          <c:order val="2"/>
          <c:tx>
            <c:v>Electricity</c:v>
          </c:tx>
          <c:spPr>
            <a:ln w="19050" cap="rnd">
              <a:solidFill>
                <a:schemeClr val="accent3"/>
              </a:solidFill>
              <a:round/>
            </a:ln>
            <a:effectLst/>
          </c:spPr>
          <c:marker>
            <c:symbol val="none"/>
          </c:marker>
          <c:trendline>
            <c:spPr>
              <a:ln w="19050" cap="rnd">
                <a:solidFill>
                  <a:srgbClr val="BD92DE"/>
                </a:solidFill>
                <a:prstDash val="dash"/>
              </a:ln>
              <a:effectLst/>
            </c:spPr>
            <c:trendlineType val="linear"/>
            <c:dispRSqr val="0"/>
            <c:dispEq val="1"/>
            <c:trendlineLbl>
              <c:layout>
                <c:manualLayout>
                  <c:x val="1.8179612547174102E-2"/>
                  <c:y val="-7.77320517858750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energy!$C$77:$I$77</c:f>
              <c:numCache>
                <c:formatCode>0.00E+00</c:formatCode>
                <c:ptCount val="7"/>
                <c:pt idx="0">
                  <c:v>2850000</c:v>
                </c:pt>
                <c:pt idx="1">
                  <c:v>2990000</c:v>
                </c:pt>
                <c:pt idx="2">
                  <c:v>2950000</c:v>
                </c:pt>
                <c:pt idx="3">
                  <c:v>2700000</c:v>
                </c:pt>
                <c:pt idx="4">
                  <c:v>2710000</c:v>
                </c:pt>
                <c:pt idx="5">
                  <c:v>2200000</c:v>
                </c:pt>
                <c:pt idx="6">
                  <c:v>2650000</c:v>
                </c:pt>
              </c:numCache>
            </c:numRef>
          </c:yVal>
          <c:smooth val="0"/>
          <c:extLst>
            <c:ext xmlns:c16="http://schemas.microsoft.com/office/drawing/2014/chart" uri="{C3380CC4-5D6E-409C-BE32-E72D297353CC}">
              <c16:uniqueId val="{00000005-2AD6-4F17-ACF8-50C04001E7D1}"/>
            </c:ext>
          </c:extLst>
        </c:ser>
        <c:ser>
          <c:idx val="3"/>
          <c:order val="3"/>
          <c:tx>
            <c:v>Biomass</c:v>
          </c:tx>
          <c:spPr>
            <a:ln w="19050" cap="rnd">
              <a:solidFill>
                <a:schemeClr val="accent4"/>
              </a:solidFill>
              <a:round/>
            </a:ln>
            <a:effectLst/>
          </c:spPr>
          <c:marker>
            <c:symbol val="none"/>
          </c:marker>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energy!$C$81:$I$81</c:f>
              <c:numCache>
                <c:formatCode>0.00E+00</c:formatCode>
                <c:ptCount val="7"/>
                <c:pt idx="0">
                  <c:v>130000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2AD6-4F17-ACF8-50C04001E7D1}"/>
            </c:ext>
          </c:extLst>
        </c:ser>
        <c:dLbls>
          <c:showLegendKey val="0"/>
          <c:showVal val="0"/>
          <c:showCatName val="0"/>
          <c:showSerName val="0"/>
          <c:showPercent val="0"/>
          <c:showBubbleSize val="0"/>
        </c:dLbls>
        <c:axId val="1345742255"/>
        <c:axId val="411414031"/>
      </c:scatterChart>
      <c:valAx>
        <c:axId val="1345742255"/>
        <c:scaling>
          <c:orientation val="minMax"/>
          <c:max val="2021"/>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14031"/>
        <c:crosses val="autoZero"/>
        <c:crossBetween val="midCat"/>
      </c:valAx>
      <c:valAx>
        <c:axId val="4114140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742255"/>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Transport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Liquids</c:v>
          </c:tx>
          <c:spPr>
            <a:ln w="19050" cap="rnd">
              <a:solidFill>
                <a:schemeClr val="accent1"/>
              </a:solidFill>
              <a:round/>
            </a:ln>
            <a:effectLst/>
          </c:spPr>
          <c:marker>
            <c:symbol val="none"/>
          </c:marker>
          <c:trendline>
            <c:spPr>
              <a:ln w="19050" cap="rnd">
                <a:solidFill>
                  <a:schemeClr val="accent2">
                    <a:lumMod val="60000"/>
                    <a:lumOff val="40000"/>
                  </a:schemeClr>
                </a:solidFill>
                <a:prstDash val="dash"/>
              </a:ln>
              <a:effectLst/>
            </c:spPr>
            <c:trendlineType val="linear"/>
            <c:dispRSqr val="0"/>
            <c:dispEq val="1"/>
            <c:trendlineLbl>
              <c:layout>
                <c:manualLayout>
                  <c:x val="-1.5946761247850678E-2"/>
                  <c:y val="9.945017866864833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energy!$C$63:$I$63</c:f>
              <c:numCache>
                <c:formatCode>0.00E+00</c:formatCode>
                <c:ptCount val="7"/>
                <c:pt idx="0">
                  <c:v>26700000</c:v>
                </c:pt>
                <c:pt idx="1">
                  <c:v>27300000</c:v>
                </c:pt>
                <c:pt idx="2">
                  <c:v>27500000</c:v>
                </c:pt>
                <c:pt idx="3">
                  <c:v>27400000</c:v>
                </c:pt>
                <c:pt idx="4">
                  <c:v>22300000</c:v>
                </c:pt>
                <c:pt idx="5">
                  <c:v>22700000</c:v>
                </c:pt>
                <c:pt idx="6">
                  <c:v>23800000</c:v>
                </c:pt>
              </c:numCache>
            </c:numRef>
          </c:yVal>
          <c:smooth val="0"/>
          <c:extLst>
            <c:ext xmlns:c16="http://schemas.microsoft.com/office/drawing/2014/chart" uri="{C3380CC4-5D6E-409C-BE32-E72D297353CC}">
              <c16:uniqueId val="{00000001-AC00-4054-9085-EB411807E7ED}"/>
            </c:ext>
          </c:extLst>
        </c:ser>
        <c:ser>
          <c:idx val="1"/>
          <c:order val="1"/>
          <c:tx>
            <c:v>Electricity</c:v>
          </c:tx>
          <c:spPr>
            <a:ln w="19050" cap="rnd">
              <a:solidFill>
                <a:schemeClr val="accent2"/>
              </a:solidFill>
              <a:round/>
            </a:ln>
            <a:effectLst/>
          </c:spPr>
          <c:marker>
            <c:symbol val="none"/>
          </c:marker>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energy!$C$62:$I$62</c:f>
              <c:numCache>
                <c:formatCode>0.00E+00</c:formatCode>
                <c:ptCount val="7"/>
                <c:pt idx="0">
                  <c:v>438000</c:v>
                </c:pt>
                <c:pt idx="1">
                  <c:v>430000</c:v>
                </c:pt>
                <c:pt idx="2">
                  <c:v>445000</c:v>
                </c:pt>
                <c:pt idx="3">
                  <c:v>452000</c:v>
                </c:pt>
                <c:pt idx="4">
                  <c:v>370000</c:v>
                </c:pt>
                <c:pt idx="5">
                  <c:v>338000</c:v>
                </c:pt>
                <c:pt idx="6">
                  <c:v>534000</c:v>
                </c:pt>
              </c:numCache>
            </c:numRef>
          </c:yVal>
          <c:smooth val="0"/>
          <c:extLst>
            <c:ext xmlns:c16="http://schemas.microsoft.com/office/drawing/2014/chart" uri="{C3380CC4-5D6E-409C-BE32-E72D297353CC}">
              <c16:uniqueId val="{00000002-AC00-4054-9085-EB411807E7ED}"/>
            </c:ext>
          </c:extLst>
        </c:ser>
        <c:dLbls>
          <c:showLegendKey val="0"/>
          <c:showVal val="0"/>
          <c:showCatName val="0"/>
          <c:showSerName val="0"/>
          <c:showPercent val="0"/>
          <c:showBubbleSize val="0"/>
        </c:dLbls>
        <c:axId val="421290831"/>
        <c:axId val="1097888047"/>
      </c:scatterChart>
      <c:valAx>
        <c:axId val="421290831"/>
        <c:scaling>
          <c:orientation val="minMax"/>
          <c:max val="2021"/>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88047"/>
        <c:crosses val="autoZero"/>
        <c:crossBetween val="midCat"/>
      </c:valAx>
      <c:valAx>
        <c:axId val="10978880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90831"/>
        <c:crosses val="autoZero"/>
        <c:crossBetween val="midCat"/>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Commercial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Liquids</c:v>
          </c:tx>
          <c:spPr>
            <a:ln w="19050" cap="rnd">
              <a:solidFill>
                <a:schemeClr val="accent1"/>
              </a:solidFill>
              <a:round/>
            </a:ln>
            <a:effectLst/>
          </c:spPr>
          <c:marker>
            <c:symbol val="none"/>
          </c:marker>
          <c:trendline>
            <c:spPr>
              <a:ln w="19050" cap="rnd">
                <a:solidFill>
                  <a:schemeClr val="accent2">
                    <a:lumMod val="60000"/>
                    <a:lumOff val="40000"/>
                  </a:schemeClr>
                </a:solidFill>
                <a:prstDash val="dash"/>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energy!$C$73:$I$73</c:f>
              <c:numCache>
                <c:formatCode>0.00E+00</c:formatCode>
                <c:ptCount val="7"/>
                <c:pt idx="0">
                  <c:v>44900</c:v>
                </c:pt>
                <c:pt idx="1">
                  <c:v>82300</c:v>
                </c:pt>
                <c:pt idx="2">
                  <c:v>82700</c:v>
                </c:pt>
                <c:pt idx="3">
                  <c:v>71500</c:v>
                </c:pt>
                <c:pt idx="4">
                  <c:v>75400</c:v>
                </c:pt>
                <c:pt idx="5">
                  <c:v>116000</c:v>
                </c:pt>
                <c:pt idx="6">
                  <c:v>123000</c:v>
                </c:pt>
              </c:numCache>
            </c:numRef>
          </c:yVal>
          <c:smooth val="0"/>
          <c:extLst>
            <c:ext xmlns:c16="http://schemas.microsoft.com/office/drawing/2014/chart" uri="{C3380CC4-5D6E-409C-BE32-E72D297353CC}">
              <c16:uniqueId val="{00000001-652E-4138-8F48-33E8C016E66B}"/>
            </c:ext>
          </c:extLst>
        </c:ser>
        <c:ser>
          <c:idx val="1"/>
          <c:order val="1"/>
          <c:tx>
            <c:v>Solids</c:v>
          </c:tx>
          <c:spPr>
            <a:ln w="19050" cap="rnd">
              <a:solidFill>
                <a:schemeClr val="accent2"/>
              </a:solidFill>
              <a:round/>
            </a:ln>
            <a:effectLst/>
          </c:spPr>
          <c:marker>
            <c:symbol val="none"/>
          </c:marker>
          <c:trendline>
            <c:spPr>
              <a:ln w="19050" cap="rnd">
                <a:solidFill>
                  <a:schemeClr val="bg2">
                    <a:lumMod val="50000"/>
                  </a:schemeClr>
                </a:solidFill>
                <a:prstDash val="dash"/>
              </a:ln>
              <a:effectLst/>
            </c:spPr>
            <c:trendlineType val="linear"/>
            <c:dispRSqr val="0"/>
            <c:dispEq val="1"/>
            <c:trendlineLbl>
              <c:layout>
                <c:manualLayout>
                  <c:x val="5.6474109353570709E-2"/>
                  <c:y val="-5.302494250840261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energy!$C$74:$I$74</c:f>
              <c:numCache>
                <c:formatCode>0.00E+00</c:formatCode>
                <c:ptCount val="7"/>
                <c:pt idx="0">
                  <c:v>272000</c:v>
                </c:pt>
                <c:pt idx="1">
                  <c:v>248000</c:v>
                </c:pt>
                <c:pt idx="2">
                  <c:v>246000</c:v>
                </c:pt>
                <c:pt idx="3">
                  <c:v>248000</c:v>
                </c:pt>
                <c:pt idx="4">
                  <c:v>239000</c:v>
                </c:pt>
                <c:pt idx="5">
                  <c:v>228000</c:v>
                </c:pt>
                <c:pt idx="6">
                  <c:v>241000</c:v>
                </c:pt>
              </c:numCache>
            </c:numRef>
          </c:yVal>
          <c:smooth val="0"/>
          <c:extLst>
            <c:ext xmlns:c16="http://schemas.microsoft.com/office/drawing/2014/chart" uri="{C3380CC4-5D6E-409C-BE32-E72D297353CC}">
              <c16:uniqueId val="{00000003-652E-4138-8F48-33E8C016E66B}"/>
            </c:ext>
          </c:extLst>
        </c:ser>
        <c:ser>
          <c:idx val="2"/>
          <c:order val="2"/>
          <c:tx>
            <c:v>Biomass</c:v>
          </c:tx>
          <c:spPr>
            <a:ln w="19050" cap="rnd">
              <a:solidFill>
                <a:schemeClr val="accent3"/>
              </a:solidFill>
              <a:round/>
            </a:ln>
            <a:effectLst/>
          </c:spPr>
          <c:marker>
            <c:symbol val="none"/>
          </c:marker>
          <c:trendline>
            <c:spPr>
              <a:ln w="19050" cap="rnd">
                <a:solidFill>
                  <a:schemeClr val="accent6">
                    <a:lumMod val="60000"/>
                    <a:lumOff val="40000"/>
                  </a:schemeClr>
                </a:solidFill>
                <a:prstDash val="dash"/>
              </a:ln>
              <a:effectLst/>
            </c:spPr>
            <c:trendlineType val="linear"/>
            <c:dispRSqr val="0"/>
            <c:dispEq val="1"/>
            <c:trendlineLbl>
              <c:layout>
                <c:manualLayout>
                  <c:x val="0.1365770264563268"/>
                  <c:y val="1.32832365212138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energy!$C$76:$I$76</c:f>
              <c:numCache>
                <c:formatCode>0.00E+00</c:formatCode>
                <c:ptCount val="7"/>
                <c:pt idx="0">
                  <c:v>4780</c:v>
                </c:pt>
                <c:pt idx="1">
                  <c:v>36400</c:v>
                </c:pt>
                <c:pt idx="2">
                  <c:v>140000</c:v>
                </c:pt>
                <c:pt idx="3">
                  <c:v>140000</c:v>
                </c:pt>
                <c:pt idx="4">
                  <c:v>318000</c:v>
                </c:pt>
                <c:pt idx="5">
                  <c:v>188000</c:v>
                </c:pt>
                <c:pt idx="6">
                  <c:v>159000</c:v>
                </c:pt>
              </c:numCache>
            </c:numRef>
          </c:yVal>
          <c:smooth val="0"/>
          <c:extLst>
            <c:ext xmlns:c16="http://schemas.microsoft.com/office/drawing/2014/chart" uri="{C3380CC4-5D6E-409C-BE32-E72D297353CC}">
              <c16:uniqueId val="{00000005-652E-4138-8F48-33E8C016E66B}"/>
            </c:ext>
          </c:extLst>
        </c:ser>
        <c:ser>
          <c:idx val="3"/>
          <c:order val="3"/>
          <c:tx>
            <c:v>Electricity</c:v>
          </c:tx>
          <c:spPr>
            <a:ln w="19050" cap="rnd">
              <a:solidFill>
                <a:schemeClr val="accent4"/>
              </a:solidFill>
              <a:round/>
            </a:ln>
            <a:effectLst/>
          </c:spPr>
          <c:marker>
            <c:symbol val="none"/>
          </c:marker>
          <c:trendline>
            <c:spPr>
              <a:ln w="19050" cap="rnd">
                <a:solidFill>
                  <a:srgbClr val="BD92DE"/>
                </a:solidFill>
                <a:prstDash val="dash"/>
              </a:ln>
              <a:effectLst/>
            </c:spPr>
            <c:trendlineType val="linear"/>
            <c:dispRSqr val="0"/>
            <c:dispEq val="1"/>
            <c:trendlineLbl>
              <c:layout>
                <c:manualLayout>
                  <c:x val="4.2847992293751835E-3"/>
                  <c:y val="4.583443141983490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energy!$C$72:$I$72</c:f>
              <c:numCache>
                <c:formatCode>0.00E+00</c:formatCode>
                <c:ptCount val="7"/>
                <c:pt idx="0">
                  <c:v>484000</c:v>
                </c:pt>
                <c:pt idx="1">
                  <c:v>474000</c:v>
                </c:pt>
                <c:pt idx="2">
                  <c:v>471000</c:v>
                </c:pt>
                <c:pt idx="3">
                  <c:v>479000</c:v>
                </c:pt>
                <c:pt idx="4">
                  <c:v>595000</c:v>
                </c:pt>
                <c:pt idx="5">
                  <c:v>578000</c:v>
                </c:pt>
                <c:pt idx="6">
                  <c:v>487000</c:v>
                </c:pt>
              </c:numCache>
            </c:numRef>
          </c:yVal>
          <c:smooth val="0"/>
          <c:extLst>
            <c:ext xmlns:c16="http://schemas.microsoft.com/office/drawing/2014/chart" uri="{C3380CC4-5D6E-409C-BE32-E72D297353CC}">
              <c16:uniqueId val="{00000007-652E-4138-8F48-33E8C016E66B}"/>
            </c:ext>
          </c:extLst>
        </c:ser>
        <c:dLbls>
          <c:showLegendKey val="0"/>
          <c:showVal val="0"/>
          <c:showCatName val="0"/>
          <c:showSerName val="0"/>
          <c:showPercent val="0"/>
          <c:showBubbleSize val="0"/>
        </c:dLbls>
        <c:axId val="447770975"/>
        <c:axId val="400186703"/>
      </c:scatterChart>
      <c:valAx>
        <c:axId val="447770975"/>
        <c:scaling>
          <c:orientation val="minMax"/>
          <c:max val="2021"/>
          <c:min val="2015"/>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86703"/>
        <c:crosses val="autoZero"/>
        <c:crossBetween val="midCat"/>
      </c:valAx>
      <c:valAx>
        <c:axId val="400186703"/>
        <c:scaling>
          <c:orientation val="minMax"/>
          <c:min val="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70975"/>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Households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547391609354413"/>
          <c:y val="0.14373555247341657"/>
          <c:w val="0.79868373031222883"/>
          <c:h val="0.65217443347424575"/>
        </c:manualLayout>
      </c:layout>
      <c:scatterChart>
        <c:scatterStyle val="lineMarker"/>
        <c:varyColors val="0"/>
        <c:ser>
          <c:idx val="0"/>
          <c:order val="0"/>
          <c:tx>
            <c:v>Electricity</c:v>
          </c:tx>
          <c:spPr>
            <a:ln w="19050" cap="rnd">
              <a:solidFill>
                <a:schemeClr val="accent1"/>
              </a:solidFill>
              <a:round/>
            </a:ln>
            <a:effectLst/>
          </c:spPr>
          <c:marker>
            <c:symbol val="circle"/>
            <c:size val="5"/>
            <c:spPr>
              <a:solidFill>
                <a:srgbClr val="CC99FF"/>
              </a:solidFill>
              <a:ln w="9525">
                <a:solidFill>
                  <a:srgbClr val="CC99FF"/>
                </a:solidFill>
              </a:ln>
              <a:effectLst/>
            </c:spPr>
          </c:marker>
          <c:trendline>
            <c:spPr>
              <a:ln w="19050" cap="rnd">
                <a:solidFill>
                  <a:srgbClr val="CC99FF"/>
                </a:solidFill>
                <a:prstDash val="dash"/>
              </a:ln>
              <a:effectLst/>
            </c:spPr>
            <c:trendlineType val="linear"/>
            <c:dispRSqr val="0"/>
            <c:dispEq val="0"/>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energy!$C$67:$I$67</c:f>
              <c:numCache>
                <c:formatCode>0.00E+00</c:formatCode>
                <c:ptCount val="7"/>
                <c:pt idx="0">
                  <c:v>647000</c:v>
                </c:pt>
                <c:pt idx="1">
                  <c:v>706000</c:v>
                </c:pt>
                <c:pt idx="2">
                  <c:v>630000</c:v>
                </c:pt>
                <c:pt idx="3">
                  <c:v>597000</c:v>
                </c:pt>
                <c:pt idx="4">
                  <c:v>780000</c:v>
                </c:pt>
                <c:pt idx="5">
                  <c:v>901000</c:v>
                </c:pt>
                <c:pt idx="6">
                  <c:v>735000</c:v>
                </c:pt>
              </c:numCache>
            </c:numRef>
          </c:yVal>
          <c:smooth val="0"/>
          <c:extLst>
            <c:ext xmlns:c16="http://schemas.microsoft.com/office/drawing/2014/chart" uri="{C3380CC4-5D6E-409C-BE32-E72D297353CC}">
              <c16:uniqueId val="{00000001-1B22-44ED-990F-549F84097582}"/>
            </c:ext>
          </c:extLst>
        </c:ser>
        <c:ser>
          <c:idx val="1"/>
          <c:order val="1"/>
          <c:tx>
            <c:v>Solids</c:v>
          </c:tx>
          <c:spPr>
            <a:ln w="19050" cap="rnd">
              <a:solidFill>
                <a:schemeClr val="accent2"/>
              </a:solidFill>
              <a:round/>
            </a:ln>
            <a:effectLst/>
          </c:spPr>
          <c:marker>
            <c:symbol val="circle"/>
            <c:size val="5"/>
            <c:spPr>
              <a:solidFill>
                <a:schemeClr val="tx1"/>
              </a:solidFill>
              <a:ln w="9525">
                <a:solidFill>
                  <a:schemeClr val="tx1"/>
                </a:solidFill>
              </a:ln>
              <a:effectLst/>
            </c:spPr>
          </c:marker>
          <c:trendline>
            <c:spPr>
              <a:ln w="19050" cap="rnd">
                <a:solidFill>
                  <a:schemeClr val="tx1"/>
                </a:solidFill>
                <a:prstDash val="dash"/>
              </a:ln>
              <a:effectLst/>
            </c:spPr>
            <c:trendlineType val="linear"/>
            <c:dispRSqr val="0"/>
            <c:dispEq val="0"/>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energy!$C$69:$I$69</c:f>
              <c:numCache>
                <c:formatCode>0.00E+00</c:formatCode>
                <c:ptCount val="7"/>
                <c:pt idx="0">
                  <c:v>532000</c:v>
                </c:pt>
                <c:pt idx="1">
                  <c:v>540000</c:v>
                </c:pt>
                <c:pt idx="2">
                  <c:v>490000</c:v>
                </c:pt>
                <c:pt idx="3">
                  <c:v>488000</c:v>
                </c:pt>
                <c:pt idx="4">
                  <c:v>479000</c:v>
                </c:pt>
                <c:pt idx="5">
                  <c:v>589000</c:v>
                </c:pt>
                <c:pt idx="6">
                  <c:v>557000</c:v>
                </c:pt>
              </c:numCache>
            </c:numRef>
          </c:yVal>
          <c:smooth val="0"/>
          <c:extLst>
            <c:ext xmlns:c16="http://schemas.microsoft.com/office/drawing/2014/chart" uri="{C3380CC4-5D6E-409C-BE32-E72D297353CC}">
              <c16:uniqueId val="{00000003-1B22-44ED-990F-549F84097582}"/>
            </c:ext>
          </c:extLst>
        </c:ser>
        <c:ser>
          <c:idx val="2"/>
          <c:order val="2"/>
          <c:tx>
            <c:v>Biomass</c:v>
          </c:tx>
          <c:spPr>
            <a:ln w="19050" cap="rnd">
              <a:solidFill>
                <a:schemeClr val="accent3"/>
              </a:solidFill>
              <a:round/>
            </a:ln>
            <a:effectLst/>
          </c:spPr>
          <c:marker>
            <c:symbol val="circle"/>
            <c:size val="5"/>
            <c:spPr>
              <a:solidFill>
                <a:schemeClr val="accent3"/>
              </a:solidFill>
              <a:ln w="9525">
                <a:solidFill>
                  <a:schemeClr val="accent6">
                    <a:lumMod val="60000"/>
                    <a:lumOff val="40000"/>
                  </a:schemeClr>
                </a:solidFill>
              </a:ln>
              <a:effectLst/>
            </c:spPr>
          </c:marker>
          <c:trendline>
            <c:spPr>
              <a:ln w="19050" cap="rnd">
                <a:solidFill>
                  <a:schemeClr val="accent6">
                    <a:lumMod val="60000"/>
                    <a:lumOff val="40000"/>
                  </a:schemeClr>
                </a:solidFill>
                <a:prstDash val="dash"/>
              </a:ln>
              <a:effectLst/>
            </c:spPr>
            <c:trendlineType val="linear"/>
            <c:dispRSqr val="0"/>
            <c:dispEq val="0"/>
          </c:trendline>
          <c:xVal>
            <c:numRef>
              <c:f>energy!$C$56:$I$56</c:f>
              <c:numCache>
                <c:formatCode>General</c:formatCode>
                <c:ptCount val="7"/>
                <c:pt idx="0">
                  <c:v>2015</c:v>
                </c:pt>
                <c:pt idx="1">
                  <c:v>2016</c:v>
                </c:pt>
                <c:pt idx="2">
                  <c:v>2017</c:v>
                </c:pt>
                <c:pt idx="3">
                  <c:v>2018</c:v>
                </c:pt>
                <c:pt idx="4">
                  <c:v>2019</c:v>
                </c:pt>
                <c:pt idx="5">
                  <c:v>2020</c:v>
                </c:pt>
                <c:pt idx="6">
                  <c:v>2021</c:v>
                </c:pt>
              </c:numCache>
            </c:numRef>
          </c:xVal>
          <c:yVal>
            <c:numRef>
              <c:f>energy!$C$71:$I$71</c:f>
              <c:numCache>
                <c:formatCode>0.00E+00</c:formatCode>
                <c:ptCount val="7"/>
                <c:pt idx="0">
                  <c:v>837000</c:v>
                </c:pt>
                <c:pt idx="1">
                  <c:v>955000</c:v>
                </c:pt>
                <c:pt idx="2">
                  <c:v>1510000</c:v>
                </c:pt>
                <c:pt idx="3">
                  <c:v>743000</c:v>
                </c:pt>
                <c:pt idx="4">
                  <c:v>1520000</c:v>
                </c:pt>
                <c:pt idx="5">
                  <c:v>1620000</c:v>
                </c:pt>
                <c:pt idx="6">
                  <c:v>945000</c:v>
                </c:pt>
              </c:numCache>
            </c:numRef>
          </c:yVal>
          <c:smooth val="0"/>
          <c:extLst>
            <c:ext xmlns:c16="http://schemas.microsoft.com/office/drawing/2014/chart" uri="{C3380CC4-5D6E-409C-BE32-E72D297353CC}">
              <c16:uniqueId val="{00000005-1B22-44ED-990F-549F84097582}"/>
            </c:ext>
          </c:extLst>
        </c:ser>
        <c:dLbls>
          <c:showLegendKey val="0"/>
          <c:showVal val="0"/>
          <c:showCatName val="0"/>
          <c:showSerName val="0"/>
          <c:showPercent val="0"/>
          <c:showBubbleSize val="0"/>
        </c:dLbls>
        <c:axId val="1790163520"/>
        <c:axId val="685670256"/>
      </c:scatterChart>
      <c:valAx>
        <c:axId val="1790163520"/>
        <c:scaling>
          <c:orientation val="minMax"/>
          <c:max val="2021"/>
          <c:min val="2015"/>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670256"/>
        <c:crosses val="autoZero"/>
        <c:crossBetween val="midCat"/>
      </c:valAx>
      <c:valAx>
        <c:axId val="685670256"/>
        <c:scaling>
          <c:orientation val="minMax"/>
        </c:scaling>
        <c:delete val="0"/>
        <c:axPos val="l"/>
        <c:majorGridlines>
          <c:spPr>
            <a:ln w="9525" cap="flat" cmpd="sng" algn="ctr">
              <a:solidFill>
                <a:schemeClr val="tx1">
                  <a:lumMod val="15000"/>
                  <a:lumOff val="85000"/>
                </a:schemeClr>
              </a:solidFill>
              <a:round/>
            </a:ln>
            <a:effectLst/>
          </c:spPr>
        </c:majorGridlines>
        <c:title>
          <c:layout>
            <c:manualLayout>
              <c:xMode val="edge"/>
              <c:yMode val="edge"/>
              <c:x val="2.775464890369137E-3"/>
              <c:y val="0.299067349591009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63520"/>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layout>
        <c:manualLayout>
          <c:xMode val="edge"/>
          <c:yMode val="edge"/>
          <c:x val="0.27368848682315966"/>
          <c:y val="0.92620551932441841"/>
          <c:w val="0.50658827758209235"/>
          <c:h val="7.2349971389362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Net Exports Projection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economy!$I$6:$AJ$6</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economy!$I$7:$AJ$7</c:f>
              <c:numCache>
                <c:formatCode>#,##0.00</c:formatCode>
                <c:ptCount val="28"/>
                <c:pt idx="0">
                  <c:v>143.81119100000001</c:v>
                </c:pt>
                <c:pt idx="1">
                  <c:v>143.88235000000003</c:v>
                </c:pt>
                <c:pt idx="2">
                  <c:v>143.95350900000003</c:v>
                </c:pt>
                <c:pt idx="3">
                  <c:v>144.02466800000005</c:v>
                </c:pt>
                <c:pt idx="4">
                  <c:v>144.09582700000001</c:v>
                </c:pt>
                <c:pt idx="5">
                  <c:v>144.16698600000004</c:v>
                </c:pt>
                <c:pt idx="6">
                  <c:v>144.23814500000003</c:v>
                </c:pt>
                <c:pt idx="7">
                  <c:v>144.30930400000003</c:v>
                </c:pt>
                <c:pt idx="8">
                  <c:v>144.38046300000002</c:v>
                </c:pt>
                <c:pt idx="9">
                  <c:v>144.45162200000004</c:v>
                </c:pt>
                <c:pt idx="10">
                  <c:v>144.52278100000001</c:v>
                </c:pt>
                <c:pt idx="11">
                  <c:v>144.59394000000003</c:v>
                </c:pt>
                <c:pt idx="12">
                  <c:v>144.66509900000003</c:v>
                </c:pt>
                <c:pt idx="13">
                  <c:v>144.73625800000002</c:v>
                </c:pt>
                <c:pt idx="14">
                  <c:v>144.80741700000002</c:v>
                </c:pt>
                <c:pt idx="15">
                  <c:v>144.87857600000004</c:v>
                </c:pt>
                <c:pt idx="16">
                  <c:v>144.949735</c:v>
                </c:pt>
                <c:pt idx="17">
                  <c:v>145.02089400000003</c:v>
                </c:pt>
                <c:pt idx="18">
                  <c:v>145.09205300000002</c:v>
                </c:pt>
                <c:pt idx="19">
                  <c:v>145.16321200000002</c:v>
                </c:pt>
                <c:pt idx="20">
                  <c:v>145.23437100000001</c:v>
                </c:pt>
                <c:pt idx="21">
                  <c:v>145.30553000000003</c:v>
                </c:pt>
                <c:pt idx="22">
                  <c:v>145.376689</c:v>
                </c:pt>
                <c:pt idx="23">
                  <c:v>145.44784800000002</c:v>
                </c:pt>
                <c:pt idx="24">
                  <c:v>145.51900700000002</c:v>
                </c:pt>
                <c:pt idx="25">
                  <c:v>145.59016600000004</c:v>
                </c:pt>
                <c:pt idx="26">
                  <c:v>145.66132500000003</c:v>
                </c:pt>
                <c:pt idx="27">
                  <c:v>145.73248400000003</c:v>
                </c:pt>
              </c:numCache>
            </c:numRef>
          </c:yVal>
          <c:smooth val="0"/>
          <c:extLst>
            <c:ext xmlns:c16="http://schemas.microsoft.com/office/drawing/2014/chart" uri="{C3380CC4-5D6E-409C-BE32-E72D297353CC}">
              <c16:uniqueId val="{00000000-08C6-427A-B371-8F875D6580A6}"/>
            </c:ext>
          </c:extLst>
        </c:ser>
        <c:dLbls>
          <c:showLegendKey val="0"/>
          <c:showVal val="0"/>
          <c:showCatName val="0"/>
          <c:showSerName val="0"/>
          <c:showPercent val="0"/>
          <c:showBubbleSize val="0"/>
        </c:dLbls>
        <c:axId val="622984960"/>
        <c:axId val="622983520"/>
      </c:scatterChart>
      <c:valAx>
        <c:axId val="622984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83520"/>
        <c:crosses val="autoZero"/>
        <c:crossBetween val="midCat"/>
      </c:valAx>
      <c:valAx>
        <c:axId val="622983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84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Net exports lineal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5258464566929134"/>
                  <c:y val="-0.165959827938174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[1]Economic_MP!$E$75:$L$75</c:f>
              <c:numCache>
                <c:formatCode>General</c:formatCode>
                <c:ptCount val="8"/>
                <c:pt idx="0">
                  <c:v>0</c:v>
                </c:pt>
                <c:pt idx="1">
                  <c:v>0</c:v>
                </c:pt>
                <c:pt idx="2">
                  <c:v>0</c:v>
                </c:pt>
                <c:pt idx="3">
                  <c:v>0</c:v>
                </c:pt>
                <c:pt idx="4">
                  <c:v>0</c:v>
                </c:pt>
                <c:pt idx="5">
                  <c:v>0</c:v>
                </c:pt>
                <c:pt idx="6">
                  <c:v>0</c:v>
                </c:pt>
                <c:pt idx="7">
                  <c:v>0</c:v>
                </c:pt>
              </c:numCache>
            </c:numRef>
          </c:xVal>
          <c:yVal>
            <c:numRef>
              <c:f>[1]Economic_MP!$E$76:$L$76</c:f>
              <c:numCache>
                <c:formatCode>General</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1-8D4F-4FD7-9F90-14B1A6F8A48F}"/>
            </c:ext>
          </c:extLst>
        </c:ser>
        <c:dLbls>
          <c:showLegendKey val="0"/>
          <c:showVal val="0"/>
          <c:showCatName val="0"/>
          <c:showSerName val="0"/>
          <c:showPercent val="0"/>
          <c:showBubbleSize val="0"/>
        </c:dLbls>
        <c:axId val="622966720"/>
        <c:axId val="622953280"/>
      </c:scatterChart>
      <c:valAx>
        <c:axId val="62296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53280"/>
        <c:crosses val="autoZero"/>
        <c:crossBetween val="midCat"/>
      </c:valAx>
      <c:valAx>
        <c:axId val="6229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66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Investment lineal regresion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[1]Economic_MP!$J$51:$L$51</c:f>
              <c:numCache>
                <c:formatCode>General</c:formatCode>
                <c:ptCount val="3"/>
                <c:pt idx="0">
                  <c:v>0</c:v>
                </c:pt>
                <c:pt idx="1">
                  <c:v>0</c:v>
                </c:pt>
                <c:pt idx="2">
                  <c:v>0</c:v>
                </c:pt>
              </c:numCache>
            </c:numRef>
          </c:xVal>
          <c:yVal>
            <c:numRef>
              <c:f>[1]Economic_MP!$J$52:$L$52</c:f>
              <c:numCache>
                <c:formatCode>General</c:formatCode>
                <c:ptCount val="3"/>
                <c:pt idx="0">
                  <c:v>0</c:v>
                </c:pt>
                <c:pt idx="1">
                  <c:v>0</c:v>
                </c:pt>
                <c:pt idx="2">
                  <c:v>0</c:v>
                </c:pt>
              </c:numCache>
            </c:numRef>
          </c:yVal>
          <c:smooth val="0"/>
          <c:extLst>
            <c:ext xmlns:c16="http://schemas.microsoft.com/office/drawing/2014/chart" uri="{C3380CC4-5D6E-409C-BE32-E72D297353CC}">
              <c16:uniqueId val="{00000001-3E61-4ED7-B2C2-83EDA79C210B}"/>
            </c:ext>
          </c:extLst>
        </c:ser>
        <c:dLbls>
          <c:showLegendKey val="0"/>
          <c:showVal val="0"/>
          <c:showCatName val="0"/>
          <c:showSerName val="0"/>
          <c:showPercent val="0"/>
          <c:showBubbleSize val="0"/>
        </c:dLbls>
        <c:axId val="2118101648"/>
        <c:axId val="2118103568"/>
      </c:scatterChart>
      <c:valAx>
        <c:axId val="2118101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03568"/>
        <c:crosses val="autoZero"/>
        <c:crossBetween val="midCat"/>
      </c:valAx>
      <c:valAx>
        <c:axId val="211810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01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Taxes less subsides lineal regresion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[1]Economic_MP!$J$6:$L$6</c:f>
              <c:numCache>
                <c:formatCode>General</c:formatCode>
                <c:ptCount val="3"/>
                <c:pt idx="0">
                  <c:v>0</c:v>
                </c:pt>
                <c:pt idx="1">
                  <c:v>0</c:v>
                </c:pt>
                <c:pt idx="2">
                  <c:v>0</c:v>
                </c:pt>
              </c:numCache>
            </c:numRef>
          </c:xVal>
          <c:yVal>
            <c:numRef>
              <c:f>[1]Economic_MP!$J$13:$L$13</c:f>
              <c:numCache>
                <c:formatCode>General</c:formatCode>
                <c:ptCount val="3"/>
                <c:pt idx="0">
                  <c:v>0</c:v>
                </c:pt>
                <c:pt idx="1">
                  <c:v>0</c:v>
                </c:pt>
                <c:pt idx="2">
                  <c:v>0</c:v>
                </c:pt>
              </c:numCache>
            </c:numRef>
          </c:yVal>
          <c:smooth val="0"/>
          <c:extLst>
            <c:ext xmlns:c16="http://schemas.microsoft.com/office/drawing/2014/chart" uri="{C3380CC4-5D6E-409C-BE32-E72D297353CC}">
              <c16:uniqueId val="{00000001-D566-4A4A-8D88-5923B24031D7}"/>
            </c:ext>
          </c:extLst>
        </c:ser>
        <c:dLbls>
          <c:showLegendKey val="0"/>
          <c:showVal val="0"/>
          <c:showCatName val="0"/>
          <c:showSerName val="0"/>
          <c:showPercent val="0"/>
          <c:showBubbleSize val="0"/>
        </c:dLbls>
        <c:axId val="916814560"/>
        <c:axId val="1604577888"/>
      </c:scatterChart>
      <c:valAx>
        <c:axId val="91681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77888"/>
        <c:crosses val="autoZero"/>
        <c:crossBetween val="midCat"/>
      </c:valAx>
      <c:valAx>
        <c:axId val="160457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14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Investment projection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economy!$G$6:$AJ$6</c:f>
              <c:numCache>
                <c:formatCode>General</c:formatCode>
                <c:ptCount val="3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numCache>
            </c:numRef>
          </c:xVal>
          <c:yVal>
            <c:numRef>
              <c:f>economy!$G$8:$AJ$8</c:f>
              <c:numCache>
                <c:formatCode>#,##0.00</c:formatCode>
                <c:ptCount val="30"/>
                <c:pt idx="0">
                  <c:v>1361.1944607157468</c:v>
                </c:pt>
                <c:pt idx="1">
                  <c:v>1414.4375410319485</c:v>
                </c:pt>
                <c:pt idx="2">
                  <c:v>1619.6500000000233</c:v>
                </c:pt>
                <c:pt idx="3">
                  <c:v>1779.2000000000116</c:v>
                </c:pt>
                <c:pt idx="4">
                  <c:v>1938.75</c:v>
                </c:pt>
                <c:pt idx="5">
                  <c:v>2098.3000000000466</c:v>
                </c:pt>
                <c:pt idx="6">
                  <c:v>2257.8500000000349</c:v>
                </c:pt>
                <c:pt idx="7">
                  <c:v>2417.4000000000233</c:v>
                </c:pt>
                <c:pt idx="8">
                  <c:v>2576.9500000000116</c:v>
                </c:pt>
                <c:pt idx="9">
                  <c:v>2736.5</c:v>
                </c:pt>
                <c:pt idx="10">
                  <c:v>2896.0500000000466</c:v>
                </c:pt>
                <c:pt idx="11">
                  <c:v>3055.6000000000349</c:v>
                </c:pt>
                <c:pt idx="12">
                  <c:v>3215.1500000000233</c:v>
                </c:pt>
                <c:pt idx="13">
                  <c:v>3374.7000000000116</c:v>
                </c:pt>
                <c:pt idx="14">
                  <c:v>3534.25</c:v>
                </c:pt>
                <c:pt idx="15">
                  <c:v>3693.8000000000466</c:v>
                </c:pt>
                <c:pt idx="16">
                  <c:v>3853.3500000000349</c:v>
                </c:pt>
                <c:pt idx="17">
                  <c:v>4012.9000000000233</c:v>
                </c:pt>
                <c:pt idx="18">
                  <c:v>4172.4500000000116</c:v>
                </c:pt>
                <c:pt idx="19">
                  <c:v>4332</c:v>
                </c:pt>
                <c:pt idx="20">
                  <c:v>4491.5500000000466</c:v>
                </c:pt>
                <c:pt idx="21">
                  <c:v>4651.1000000000349</c:v>
                </c:pt>
                <c:pt idx="22">
                  <c:v>4810.6500000000233</c:v>
                </c:pt>
                <c:pt idx="23">
                  <c:v>4970.2000000000116</c:v>
                </c:pt>
                <c:pt idx="24">
                  <c:v>5129.75</c:v>
                </c:pt>
                <c:pt idx="25">
                  <c:v>5289.3000000000466</c:v>
                </c:pt>
                <c:pt idx="26">
                  <c:v>5448.8500000000349</c:v>
                </c:pt>
                <c:pt idx="27">
                  <c:v>5608.4000000000233</c:v>
                </c:pt>
                <c:pt idx="28">
                  <c:v>5767.9500000000116</c:v>
                </c:pt>
                <c:pt idx="29">
                  <c:v>5927.5</c:v>
                </c:pt>
              </c:numCache>
            </c:numRef>
          </c:yVal>
          <c:smooth val="0"/>
          <c:extLst>
            <c:ext xmlns:c16="http://schemas.microsoft.com/office/drawing/2014/chart" uri="{C3380CC4-5D6E-409C-BE32-E72D297353CC}">
              <c16:uniqueId val="{00000000-A782-42F9-944C-875D263A2FFE}"/>
            </c:ext>
          </c:extLst>
        </c:ser>
        <c:dLbls>
          <c:showLegendKey val="0"/>
          <c:showVal val="0"/>
          <c:showCatName val="0"/>
          <c:showSerName val="0"/>
          <c:showPercent val="0"/>
          <c:showBubbleSize val="0"/>
        </c:dLbls>
        <c:axId val="802560960"/>
        <c:axId val="802560000"/>
      </c:scatterChart>
      <c:valAx>
        <c:axId val="80256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560000"/>
        <c:crosses val="autoZero"/>
        <c:crossBetween val="midCat"/>
      </c:valAx>
      <c:valAx>
        <c:axId val="802560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560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Government expending</a:t>
            </a:r>
          </a:p>
          <a:p>
            <a:pPr>
              <a:defRPr/>
            </a:pP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[1]Economic_MP!$F$26:$H$26</c:f>
              <c:numCache>
                <c:formatCode>General</c:formatCode>
                <c:ptCount val="3"/>
                <c:pt idx="0">
                  <c:v>0</c:v>
                </c:pt>
                <c:pt idx="1">
                  <c:v>0</c:v>
                </c:pt>
                <c:pt idx="2">
                  <c:v>0</c:v>
                </c:pt>
              </c:numCache>
            </c:numRef>
          </c:xVal>
          <c:yVal>
            <c:numRef>
              <c:f>[1]Economic_MP!$F$27:$H$27</c:f>
              <c:numCache>
                <c:formatCode>General</c:formatCode>
                <c:ptCount val="3"/>
                <c:pt idx="0">
                  <c:v>0</c:v>
                </c:pt>
                <c:pt idx="1">
                  <c:v>0</c:v>
                </c:pt>
                <c:pt idx="2">
                  <c:v>0</c:v>
                </c:pt>
              </c:numCache>
            </c:numRef>
          </c:yVal>
          <c:smooth val="0"/>
          <c:extLst>
            <c:ext xmlns:c16="http://schemas.microsoft.com/office/drawing/2014/chart" uri="{C3380CC4-5D6E-409C-BE32-E72D297353CC}">
              <c16:uniqueId val="{00000001-CD7A-4BE0-A311-67129D7FDBB3}"/>
            </c:ext>
          </c:extLst>
        </c:ser>
        <c:dLbls>
          <c:showLegendKey val="0"/>
          <c:showVal val="0"/>
          <c:showCatName val="0"/>
          <c:showSerName val="0"/>
          <c:showPercent val="0"/>
          <c:showBubbleSize val="0"/>
        </c:dLbls>
        <c:axId val="1604578368"/>
        <c:axId val="1604575488"/>
      </c:scatterChart>
      <c:valAx>
        <c:axId val="160457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75488"/>
        <c:crosses val="autoZero"/>
        <c:crossBetween val="midCat"/>
      </c:valAx>
      <c:valAx>
        <c:axId val="160457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783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[1]Economic_MP!$E$18:$L$18</c:f>
              <c:numCache>
                <c:formatCode>General</c:formatCode>
                <c:ptCount val="8"/>
                <c:pt idx="0">
                  <c:v>0</c:v>
                </c:pt>
                <c:pt idx="1">
                  <c:v>0</c:v>
                </c:pt>
                <c:pt idx="2">
                  <c:v>0</c:v>
                </c:pt>
                <c:pt idx="3">
                  <c:v>0</c:v>
                </c:pt>
                <c:pt idx="4">
                  <c:v>0</c:v>
                </c:pt>
                <c:pt idx="5">
                  <c:v>0</c:v>
                </c:pt>
                <c:pt idx="6">
                  <c:v>0</c:v>
                </c:pt>
                <c:pt idx="7">
                  <c:v>0</c:v>
                </c:pt>
              </c:numCache>
            </c:numRef>
          </c:xVal>
          <c:yVal>
            <c:numRef>
              <c:f>[1]Economic_MP!$E$19:$L$19</c:f>
              <c:numCache>
                <c:formatCode>General</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1-2508-4780-B12F-BDFB3C2F8C96}"/>
            </c:ext>
          </c:extLst>
        </c:ser>
        <c:dLbls>
          <c:showLegendKey val="0"/>
          <c:showVal val="0"/>
          <c:showCatName val="0"/>
          <c:showSerName val="0"/>
          <c:showPercent val="0"/>
          <c:showBubbleSize val="0"/>
        </c:dLbls>
        <c:axId val="906157648"/>
        <c:axId val="906158128"/>
      </c:scatterChart>
      <c:valAx>
        <c:axId val="906157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8128"/>
        <c:crosses val="autoZero"/>
        <c:crossBetween val="midCat"/>
      </c:valAx>
      <c:valAx>
        <c:axId val="90615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7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Transport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[1]Economic_MP!$E$18:$L$18</c:f>
              <c:numCache>
                <c:formatCode>General</c:formatCode>
                <c:ptCount val="8"/>
                <c:pt idx="0">
                  <c:v>0</c:v>
                </c:pt>
                <c:pt idx="1">
                  <c:v>0</c:v>
                </c:pt>
                <c:pt idx="2">
                  <c:v>0</c:v>
                </c:pt>
                <c:pt idx="3">
                  <c:v>0</c:v>
                </c:pt>
                <c:pt idx="4">
                  <c:v>0</c:v>
                </c:pt>
                <c:pt idx="5">
                  <c:v>0</c:v>
                </c:pt>
                <c:pt idx="6">
                  <c:v>0</c:v>
                </c:pt>
                <c:pt idx="7">
                  <c:v>0</c:v>
                </c:pt>
              </c:numCache>
            </c:numRef>
          </c:xVal>
          <c:yVal>
            <c:numRef>
              <c:f>[1]Economic_MP!$E$20:$L$20</c:f>
              <c:numCache>
                <c:formatCode>General</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1-F8BE-4ED2-BA18-33DD2190D7B1}"/>
            </c:ext>
          </c:extLst>
        </c:ser>
        <c:dLbls>
          <c:showLegendKey val="0"/>
          <c:showVal val="0"/>
          <c:showCatName val="0"/>
          <c:showSerName val="0"/>
          <c:showPercent val="0"/>
          <c:showBubbleSize val="0"/>
        </c:dLbls>
        <c:axId val="917304016"/>
        <c:axId val="916497200"/>
      </c:scatterChart>
      <c:valAx>
        <c:axId val="91730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497200"/>
        <c:crosses val="autoZero"/>
        <c:crossBetween val="midCat"/>
      </c:valAx>
      <c:valAx>
        <c:axId val="91649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040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commercial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[1]Economic_MP!$E$18:$L$18</c:f>
              <c:numCache>
                <c:formatCode>General</c:formatCode>
                <c:ptCount val="8"/>
                <c:pt idx="0">
                  <c:v>0</c:v>
                </c:pt>
                <c:pt idx="1">
                  <c:v>0</c:v>
                </c:pt>
                <c:pt idx="2">
                  <c:v>0</c:v>
                </c:pt>
                <c:pt idx="3">
                  <c:v>0</c:v>
                </c:pt>
                <c:pt idx="4">
                  <c:v>0</c:v>
                </c:pt>
                <c:pt idx="5">
                  <c:v>0</c:v>
                </c:pt>
                <c:pt idx="6">
                  <c:v>0</c:v>
                </c:pt>
                <c:pt idx="7">
                  <c:v>0</c:v>
                </c:pt>
              </c:numCache>
            </c:numRef>
          </c:xVal>
          <c:yVal>
            <c:numRef>
              <c:f>[1]Economic_MP!$E$21:$L$21</c:f>
              <c:numCache>
                <c:formatCode>General</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1-5B6F-44B6-AE3D-A2E8B27CFE76}"/>
            </c:ext>
          </c:extLst>
        </c:ser>
        <c:dLbls>
          <c:showLegendKey val="0"/>
          <c:showVal val="0"/>
          <c:showCatName val="0"/>
          <c:showSerName val="0"/>
          <c:showPercent val="0"/>
          <c:showBubbleSize val="0"/>
        </c:dLbls>
        <c:axId val="832088912"/>
        <c:axId val="832087472"/>
      </c:scatterChart>
      <c:valAx>
        <c:axId val="83208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87472"/>
        <c:crosses val="autoZero"/>
        <c:crossBetween val="midCat"/>
      </c:valAx>
      <c:valAx>
        <c:axId val="83208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889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[1]Economic_MP!$E$18:$L$18</c:f>
              <c:numCache>
                <c:formatCode>General</c:formatCode>
                <c:ptCount val="8"/>
                <c:pt idx="0">
                  <c:v>0</c:v>
                </c:pt>
                <c:pt idx="1">
                  <c:v>0</c:v>
                </c:pt>
                <c:pt idx="2">
                  <c:v>0</c:v>
                </c:pt>
                <c:pt idx="3">
                  <c:v>0</c:v>
                </c:pt>
                <c:pt idx="4">
                  <c:v>0</c:v>
                </c:pt>
                <c:pt idx="5">
                  <c:v>0</c:v>
                </c:pt>
                <c:pt idx="6">
                  <c:v>0</c:v>
                </c:pt>
                <c:pt idx="7">
                  <c:v>0</c:v>
                </c:pt>
              </c:numCache>
            </c:numRef>
          </c:xVal>
          <c:yVal>
            <c:numRef>
              <c:f>[1]Economic_MP!$E$22:$L$22</c:f>
              <c:numCache>
                <c:formatCode>General</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1-D10B-4A0B-B1E3-FE4081C69D00}"/>
            </c:ext>
          </c:extLst>
        </c:ser>
        <c:dLbls>
          <c:showLegendKey val="0"/>
          <c:showVal val="0"/>
          <c:showCatName val="0"/>
          <c:showSerName val="0"/>
          <c:showPercent val="0"/>
          <c:showBubbleSize val="0"/>
        </c:dLbls>
        <c:axId val="832688720"/>
        <c:axId val="832691600"/>
      </c:scatterChart>
      <c:valAx>
        <c:axId val="832688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91600"/>
        <c:crosses val="autoZero"/>
        <c:crossBetween val="midCat"/>
      </c:valAx>
      <c:valAx>
        <c:axId val="83269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88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5</xdr:col>
      <xdr:colOff>201098</xdr:colOff>
      <xdr:row>0</xdr:row>
      <xdr:rowOff>78740</xdr:rowOff>
    </xdr:from>
    <xdr:to>
      <xdr:col>6</xdr:col>
      <xdr:colOff>263616</xdr:colOff>
      <xdr:row>0</xdr:row>
      <xdr:rowOff>612140</xdr:rowOff>
    </xdr:to>
    <xdr:pic>
      <xdr:nvPicPr>
        <xdr:cNvPr id="4" name="Imagen 3" descr="AfriLabs &amp; several partners from Europe &amp; Africa commence the ONEPlanET  project – ONEPlanET Project">
          <a:extLst>
            <a:ext uri="{FF2B5EF4-FFF2-40B4-BE49-F238E27FC236}">
              <a16:creationId xmlns:a16="http://schemas.microsoft.com/office/drawing/2014/main" id="{9754EE59-710F-4B20-8375-AF0F58A5AD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0398" y="78740"/>
          <a:ext cx="854998" cy="53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130809</xdr:colOff>
      <xdr:row>0</xdr:row>
      <xdr:rowOff>125006</xdr:rowOff>
    </xdr:from>
    <xdr:to>
      <xdr:col>0</xdr:col>
      <xdr:colOff>1673848</xdr:colOff>
      <xdr:row>0</xdr:row>
      <xdr:rowOff>574040</xdr:rowOff>
    </xdr:to>
    <xdr:pic>
      <xdr:nvPicPr>
        <xdr:cNvPr id="5" name="Imagen 4" descr="HOME - GEEDS">
          <a:extLst>
            <a:ext uri="{FF2B5EF4-FFF2-40B4-BE49-F238E27FC236}">
              <a16:creationId xmlns:a16="http://schemas.microsoft.com/office/drawing/2014/main" id="{0BDC47CB-AF8B-48B3-9411-642F8387FC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809" y="125006"/>
          <a:ext cx="1536689" cy="464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281132</xdr:colOff>
      <xdr:row>0</xdr:row>
      <xdr:rowOff>556293</xdr:rowOff>
    </xdr:from>
    <xdr:to>
      <xdr:col>26</xdr:col>
      <xdr:colOff>131527</xdr:colOff>
      <xdr:row>64</xdr:row>
      <xdr:rowOff>170776</xdr:rowOff>
    </xdr:to>
    <xdr:pic>
      <xdr:nvPicPr>
        <xdr:cNvPr id="7" name="Imagen 6">
          <a:extLst>
            <a:ext uri="{FF2B5EF4-FFF2-40B4-BE49-F238E27FC236}">
              <a16:creationId xmlns:a16="http://schemas.microsoft.com/office/drawing/2014/main" id="{155B1145-53A5-400C-9894-37C1DA4101BC}"/>
            </a:ext>
          </a:extLst>
        </xdr:cNvPr>
        <xdr:cNvPicPr>
          <a:picLocks noChangeAspect="1"/>
        </xdr:cNvPicPr>
      </xdr:nvPicPr>
      <xdr:blipFill>
        <a:blip xmlns:r="http://schemas.openxmlformats.org/officeDocument/2006/relationships" r:embed="rId3"/>
        <a:stretch>
          <a:fillRect/>
        </a:stretch>
      </xdr:blipFill>
      <xdr:spPr>
        <a:xfrm>
          <a:off x="12908561" y="556293"/>
          <a:ext cx="10180937" cy="13842112"/>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299544</xdr:colOff>
      <xdr:row>0</xdr:row>
      <xdr:rowOff>78542</xdr:rowOff>
    </xdr:from>
    <xdr:ext cx="709579" cy="458289"/>
    <xdr:pic>
      <xdr:nvPicPr>
        <xdr:cNvPr id="2" name="Imagen 1" descr="AfriLabs &amp; several partners from Europe &amp; Africa commence the ONEPlanET  project – ONEPlanET Project">
          <a:extLst>
            <a:ext uri="{FF2B5EF4-FFF2-40B4-BE49-F238E27FC236}">
              <a16:creationId xmlns:a16="http://schemas.microsoft.com/office/drawing/2014/main" id="{B5BEC6BA-2A4B-41A7-9BDE-8E63B779BC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1944" y="78542"/>
          <a:ext cx="709579" cy="4582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279584</xdr:colOff>
      <xdr:row>0</xdr:row>
      <xdr:rowOff>136065</xdr:rowOff>
    </xdr:from>
    <xdr:ext cx="1394262" cy="399985"/>
    <xdr:pic>
      <xdr:nvPicPr>
        <xdr:cNvPr id="3" name="Imagen 2" descr="HOME - GEEDS">
          <a:extLst>
            <a:ext uri="{FF2B5EF4-FFF2-40B4-BE49-F238E27FC236}">
              <a16:creationId xmlns:a16="http://schemas.microsoft.com/office/drawing/2014/main" id="{A57AF3DE-7761-429F-8B9C-328C687259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9584" y="136065"/>
          <a:ext cx="1394262" cy="399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40</xdr:col>
      <xdr:colOff>0</xdr:colOff>
      <xdr:row>54</xdr:row>
      <xdr:rowOff>0</xdr:rowOff>
    </xdr:from>
    <xdr:to>
      <xdr:col>55</xdr:col>
      <xdr:colOff>491259</xdr:colOff>
      <xdr:row>116</xdr:row>
      <xdr:rowOff>45893</xdr:rowOff>
    </xdr:to>
    <xdr:sp macro="" textlink="">
      <xdr:nvSpPr>
        <xdr:cNvPr id="4" name="Rectángulo 3">
          <a:extLst>
            <a:ext uri="{FF2B5EF4-FFF2-40B4-BE49-F238E27FC236}">
              <a16:creationId xmlns:a16="http://schemas.microsoft.com/office/drawing/2014/main" id="{CCAE1C01-ACF5-41A1-9D50-B7C63381D24B}"/>
            </a:ext>
          </a:extLst>
        </xdr:cNvPr>
        <xdr:cNvSpPr/>
      </xdr:nvSpPr>
      <xdr:spPr>
        <a:xfrm>
          <a:off x="31699200" y="9509760"/>
          <a:ext cx="12378459" cy="11201573"/>
        </a:xfrm>
        <a:prstGeom prst="rect">
          <a:avLst/>
        </a:prstGeom>
        <a:noFill/>
        <a:ln w="38100">
          <a:solidFill>
            <a:srgbClr val="0099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40</xdr:col>
      <xdr:colOff>349250</xdr:colOff>
      <xdr:row>60</xdr:row>
      <xdr:rowOff>158301</xdr:rowOff>
    </xdr:from>
    <xdr:to>
      <xdr:col>47</xdr:col>
      <xdr:colOff>161104</xdr:colOff>
      <xdr:row>79</xdr:row>
      <xdr:rowOff>65574</xdr:rowOff>
    </xdr:to>
    <xdr:graphicFrame macro="">
      <xdr:nvGraphicFramePr>
        <xdr:cNvPr id="5" name="Gráfico 4">
          <a:extLst>
            <a:ext uri="{FF2B5EF4-FFF2-40B4-BE49-F238E27FC236}">
              <a16:creationId xmlns:a16="http://schemas.microsoft.com/office/drawing/2014/main" id="{2882071A-5A69-490A-836C-81635787E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119967</xdr:colOff>
      <xdr:row>100</xdr:row>
      <xdr:rowOff>95250</xdr:rowOff>
    </xdr:from>
    <xdr:to>
      <xdr:col>51</xdr:col>
      <xdr:colOff>38100</xdr:colOff>
      <xdr:row>116</xdr:row>
      <xdr:rowOff>40640</xdr:rowOff>
    </xdr:to>
    <xdr:graphicFrame macro="">
      <xdr:nvGraphicFramePr>
        <xdr:cNvPr id="6" name="Gráfico 5">
          <a:extLst>
            <a:ext uri="{FF2B5EF4-FFF2-40B4-BE49-F238E27FC236}">
              <a16:creationId xmlns:a16="http://schemas.microsoft.com/office/drawing/2014/main" id="{11FA8ED4-DDF4-4BC5-A70E-CF7C2A9DF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551292</xdr:colOff>
      <xdr:row>61</xdr:row>
      <xdr:rowOff>12311</xdr:rowOff>
    </xdr:from>
    <xdr:to>
      <xdr:col>54</xdr:col>
      <xdr:colOff>729615</xdr:colOff>
      <xdr:row>79</xdr:row>
      <xdr:rowOff>154342</xdr:rowOff>
    </xdr:to>
    <xdr:graphicFrame macro="">
      <xdr:nvGraphicFramePr>
        <xdr:cNvPr id="7" name="Gráfico 6">
          <a:extLst>
            <a:ext uri="{FF2B5EF4-FFF2-40B4-BE49-F238E27FC236}">
              <a16:creationId xmlns:a16="http://schemas.microsoft.com/office/drawing/2014/main" id="{B4149500-5A49-4F93-9EE3-2AF2DFA33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672865</xdr:colOff>
      <xdr:row>81</xdr:row>
      <xdr:rowOff>78430</xdr:rowOff>
    </xdr:from>
    <xdr:to>
      <xdr:col>55</xdr:col>
      <xdr:colOff>25400</xdr:colOff>
      <xdr:row>99</xdr:row>
      <xdr:rowOff>50800</xdr:rowOff>
    </xdr:to>
    <xdr:graphicFrame macro="">
      <xdr:nvGraphicFramePr>
        <xdr:cNvPr id="8" name="Gráfico 7">
          <a:extLst>
            <a:ext uri="{FF2B5EF4-FFF2-40B4-BE49-F238E27FC236}">
              <a16:creationId xmlns:a16="http://schemas.microsoft.com/office/drawing/2014/main" id="{01B8775B-1026-4BCF-B8D5-53093701F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466842</xdr:colOff>
      <xdr:row>81</xdr:row>
      <xdr:rowOff>124320</xdr:rowOff>
    </xdr:from>
    <xdr:to>
      <xdr:col>47</xdr:col>
      <xdr:colOff>692150</xdr:colOff>
      <xdr:row>99</xdr:row>
      <xdr:rowOff>69850</xdr:rowOff>
    </xdr:to>
    <xdr:graphicFrame macro="">
      <xdr:nvGraphicFramePr>
        <xdr:cNvPr id="9" name="Gráfico 8">
          <a:extLst>
            <a:ext uri="{FF2B5EF4-FFF2-40B4-BE49-F238E27FC236}">
              <a16:creationId xmlns:a16="http://schemas.microsoft.com/office/drawing/2014/main" id="{6DA0C942-518C-4201-9A6F-848747F9F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44</xdr:col>
      <xdr:colOff>538480</xdr:colOff>
      <xdr:row>56</xdr:row>
      <xdr:rowOff>92710</xdr:rowOff>
    </xdr:from>
    <xdr:ext cx="3927102" cy="655885"/>
    <xdr:sp macro="" textlink="">
      <xdr:nvSpPr>
        <xdr:cNvPr id="10" name="CuadroTexto 9">
          <a:extLst>
            <a:ext uri="{FF2B5EF4-FFF2-40B4-BE49-F238E27FC236}">
              <a16:creationId xmlns:a16="http://schemas.microsoft.com/office/drawing/2014/main" id="{D8878A72-D8B3-42AB-82AF-8231281E8FF8}"/>
            </a:ext>
          </a:extLst>
        </xdr:cNvPr>
        <xdr:cNvSpPr txBox="1"/>
      </xdr:nvSpPr>
      <xdr:spPr>
        <a:xfrm>
          <a:off x="35407600" y="9968230"/>
          <a:ext cx="392710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ES" sz="2400"/>
            <a:t>Historical</a:t>
          </a:r>
          <a:r>
            <a:rPr lang="es-ES" sz="2400" baseline="0"/>
            <a:t> energy intensities</a:t>
          </a:r>
        </a:p>
        <a:p>
          <a:pPr algn="ctr"/>
          <a:r>
            <a:rPr lang="es-ES" sz="1200" baseline="0"/>
            <a:t>(data obtained after the downscaling process made in WP2)</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38</xdr:col>
      <xdr:colOff>396240</xdr:colOff>
      <xdr:row>0</xdr:row>
      <xdr:rowOff>163830</xdr:rowOff>
    </xdr:from>
    <xdr:to>
      <xdr:col>46</xdr:col>
      <xdr:colOff>91440</xdr:colOff>
      <xdr:row>15</xdr:row>
      <xdr:rowOff>163830</xdr:rowOff>
    </xdr:to>
    <xdr:graphicFrame macro="">
      <xdr:nvGraphicFramePr>
        <xdr:cNvPr id="2" name="Chart 1">
          <a:extLst>
            <a:ext uri="{FF2B5EF4-FFF2-40B4-BE49-F238E27FC236}">
              <a16:creationId xmlns:a16="http://schemas.microsoft.com/office/drawing/2014/main" id="{36CF57FE-9909-481E-9556-76739B3C9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388620</xdr:colOff>
      <xdr:row>16</xdr:row>
      <xdr:rowOff>15240</xdr:rowOff>
    </xdr:from>
    <xdr:to>
      <xdr:col>46</xdr:col>
      <xdr:colOff>83820</xdr:colOff>
      <xdr:row>31</xdr:row>
      <xdr:rowOff>15240</xdr:rowOff>
    </xdr:to>
    <xdr:graphicFrame macro="">
      <xdr:nvGraphicFramePr>
        <xdr:cNvPr id="3" name="Chart 2">
          <a:extLst>
            <a:ext uri="{FF2B5EF4-FFF2-40B4-BE49-F238E27FC236}">
              <a16:creationId xmlns:a16="http://schemas.microsoft.com/office/drawing/2014/main" id="{BCDF09A6-1EBB-469E-B961-7E8194F5F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99060</xdr:colOff>
      <xdr:row>16</xdr:row>
      <xdr:rowOff>22860</xdr:rowOff>
    </xdr:from>
    <xdr:to>
      <xdr:col>53</xdr:col>
      <xdr:colOff>403860</xdr:colOff>
      <xdr:row>31</xdr:row>
      <xdr:rowOff>22860</xdr:rowOff>
    </xdr:to>
    <xdr:graphicFrame macro="">
      <xdr:nvGraphicFramePr>
        <xdr:cNvPr id="4" name="Chart 3">
          <a:extLst>
            <a:ext uri="{FF2B5EF4-FFF2-40B4-BE49-F238E27FC236}">
              <a16:creationId xmlns:a16="http://schemas.microsoft.com/office/drawing/2014/main" id="{6E132E4B-8222-43E8-A49E-9752B3A9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541020</xdr:colOff>
      <xdr:row>16</xdr:row>
      <xdr:rowOff>22860</xdr:rowOff>
    </xdr:from>
    <xdr:to>
      <xdr:col>61</xdr:col>
      <xdr:colOff>236220</xdr:colOff>
      <xdr:row>31</xdr:row>
      <xdr:rowOff>22860</xdr:rowOff>
    </xdr:to>
    <xdr:graphicFrame macro="">
      <xdr:nvGraphicFramePr>
        <xdr:cNvPr id="5" name="Chart 4">
          <a:extLst>
            <a:ext uri="{FF2B5EF4-FFF2-40B4-BE49-F238E27FC236}">
              <a16:creationId xmlns:a16="http://schemas.microsoft.com/office/drawing/2014/main" id="{ADB5B2AF-C897-4544-B3A7-70CC968A9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121920</xdr:colOff>
      <xdr:row>1</xdr:row>
      <xdr:rowOff>49530</xdr:rowOff>
    </xdr:from>
    <xdr:to>
      <xdr:col>53</xdr:col>
      <xdr:colOff>426720</xdr:colOff>
      <xdr:row>16</xdr:row>
      <xdr:rowOff>49530</xdr:rowOff>
    </xdr:to>
    <xdr:graphicFrame macro="">
      <xdr:nvGraphicFramePr>
        <xdr:cNvPr id="6" name="Chart 5">
          <a:extLst>
            <a:ext uri="{FF2B5EF4-FFF2-40B4-BE49-F238E27FC236}">
              <a16:creationId xmlns:a16="http://schemas.microsoft.com/office/drawing/2014/main" id="{BB880948-DAD4-4C32-8B8C-FE6129E23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61</xdr:col>
      <xdr:colOff>320040</xdr:colOff>
      <xdr:row>16</xdr:row>
      <xdr:rowOff>53340</xdr:rowOff>
    </xdr:from>
    <xdr:to>
      <xdr:col>69</xdr:col>
      <xdr:colOff>15240</xdr:colOff>
      <xdr:row>31</xdr:row>
      <xdr:rowOff>53340</xdr:rowOff>
    </xdr:to>
    <xdr:graphicFrame macro="">
      <xdr:nvGraphicFramePr>
        <xdr:cNvPr id="7" name="Chart 6">
          <a:extLst>
            <a:ext uri="{FF2B5EF4-FFF2-40B4-BE49-F238E27FC236}">
              <a16:creationId xmlns:a16="http://schemas.microsoft.com/office/drawing/2014/main" id="{1949CCEC-EFCB-4FF0-86CF-7E32CAF34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69</xdr:col>
      <xdr:colOff>121920</xdr:colOff>
      <xdr:row>16</xdr:row>
      <xdr:rowOff>83820</xdr:rowOff>
    </xdr:from>
    <xdr:to>
      <xdr:col>76</xdr:col>
      <xdr:colOff>426720</xdr:colOff>
      <xdr:row>31</xdr:row>
      <xdr:rowOff>83820</xdr:rowOff>
    </xdr:to>
    <xdr:graphicFrame macro="">
      <xdr:nvGraphicFramePr>
        <xdr:cNvPr id="8" name="Chart 7">
          <a:extLst>
            <a:ext uri="{FF2B5EF4-FFF2-40B4-BE49-F238E27FC236}">
              <a16:creationId xmlns:a16="http://schemas.microsoft.com/office/drawing/2014/main" id="{BF194414-1548-462F-A07C-CF8D997BA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77</xdr:col>
      <xdr:colOff>0</xdr:colOff>
      <xdr:row>17</xdr:row>
      <xdr:rowOff>0</xdr:rowOff>
    </xdr:from>
    <xdr:to>
      <xdr:col>84</xdr:col>
      <xdr:colOff>304800</xdr:colOff>
      <xdr:row>32</xdr:row>
      <xdr:rowOff>0</xdr:rowOff>
    </xdr:to>
    <xdr:graphicFrame macro="">
      <xdr:nvGraphicFramePr>
        <xdr:cNvPr id="9" name="Chart 8">
          <a:extLst>
            <a:ext uri="{FF2B5EF4-FFF2-40B4-BE49-F238E27FC236}">
              <a16:creationId xmlns:a16="http://schemas.microsoft.com/office/drawing/2014/main" id="{63681758-90B3-4A2C-9EDE-F4C2CA9AE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84</xdr:col>
      <xdr:colOff>335280</xdr:colOff>
      <xdr:row>17</xdr:row>
      <xdr:rowOff>30480</xdr:rowOff>
    </xdr:from>
    <xdr:to>
      <xdr:col>92</xdr:col>
      <xdr:colOff>30480</xdr:colOff>
      <xdr:row>32</xdr:row>
      <xdr:rowOff>30480</xdr:rowOff>
    </xdr:to>
    <xdr:graphicFrame macro="">
      <xdr:nvGraphicFramePr>
        <xdr:cNvPr id="10" name="Chart 9">
          <a:extLst>
            <a:ext uri="{FF2B5EF4-FFF2-40B4-BE49-F238E27FC236}">
              <a16:creationId xmlns:a16="http://schemas.microsoft.com/office/drawing/2014/main" id="{6B4939D3-A806-4284-96FB-E2BF92EC2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92</xdr:col>
      <xdr:colOff>76200</xdr:colOff>
      <xdr:row>17</xdr:row>
      <xdr:rowOff>60960</xdr:rowOff>
    </xdr:from>
    <xdr:to>
      <xdr:col>99</xdr:col>
      <xdr:colOff>381000</xdr:colOff>
      <xdr:row>32</xdr:row>
      <xdr:rowOff>60960</xdr:rowOff>
    </xdr:to>
    <xdr:graphicFrame macro="">
      <xdr:nvGraphicFramePr>
        <xdr:cNvPr id="11" name="Chart 10">
          <a:extLst>
            <a:ext uri="{FF2B5EF4-FFF2-40B4-BE49-F238E27FC236}">
              <a16:creationId xmlns:a16="http://schemas.microsoft.com/office/drawing/2014/main" id="{22E76483-5F5B-4733-A72D-84F9D1E39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_parameter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vaes-my.sharepoint.com/GONZALO/GEEDS/PROYECTOS/ONEPlanet/ONEPlanET_Model_Inkomati_V10/scenario_parameters/scenario_parameters_delet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Libro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constants"/>
      <sheetName val="energy"/>
      <sheetName val="economy"/>
      <sheetName val="population"/>
      <sheetName val="land"/>
      <sheetName val="Economic_MP"/>
    </sheetNames>
    <sheetDataSet>
      <sheetData sheetId="0"/>
      <sheetData sheetId="1"/>
      <sheetData sheetId="2"/>
      <sheetData sheetId="3">
        <row r="13">
          <cell r="E13">
            <v>7.5029180049841555</v>
          </cell>
          <cell r="F13">
            <v>7.8023922605970064</v>
          </cell>
          <cell r="G13">
            <v>7.6012804187785665</v>
          </cell>
          <cell r="H13">
            <v>9.0616351173398986</v>
          </cell>
          <cell r="I13">
            <v>8.8840572894076129</v>
          </cell>
          <cell r="J13">
            <v>8.6628312766361155</v>
          </cell>
        </row>
        <row r="19">
          <cell r="E19">
            <v>0.21957585885508746</v>
          </cell>
          <cell r="F19">
            <v>0.22384142010024255</v>
          </cell>
          <cell r="G19">
            <v>0.23181435244232823</v>
          </cell>
          <cell r="H19">
            <v>0.24773536199325791</v>
          </cell>
          <cell r="I19">
            <v>0.26179657492529096</v>
          </cell>
          <cell r="J19">
            <v>0.27556921146604574</v>
          </cell>
        </row>
        <row r="20">
          <cell r="E20">
            <v>3.7848705545859285E-2</v>
          </cell>
          <cell r="F20">
            <v>3.8679960312773411E-2</v>
          </cell>
          <cell r="G20">
            <v>3.8528077762132462E-2</v>
          </cell>
          <cell r="H20">
            <v>6.1583177765931051E-2</v>
          </cell>
          <cell r="I20">
            <v>6.7476171722962872E-2</v>
          </cell>
          <cell r="J20">
            <v>6.7537264426432111E-2</v>
          </cell>
        </row>
        <row r="21">
          <cell r="E21">
            <v>0.43268726747184033</v>
          </cell>
          <cell r="F21">
            <v>0.42939448765568772</v>
          </cell>
          <cell r="G21">
            <v>0.41555556687410405</v>
          </cell>
          <cell r="H21">
            <v>0.40695145692449169</v>
          </cell>
          <cell r="I21">
            <v>0.39932144108065437</v>
          </cell>
          <cell r="J21">
            <v>0.38703417768412218</v>
          </cell>
        </row>
        <row r="22">
          <cell r="E22">
            <v>0.30988816812721276</v>
          </cell>
          <cell r="F22">
            <v>0.30808413193129636</v>
          </cell>
          <cell r="G22">
            <v>0.31410200292143525</v>
          </cell>
          <cell r="H22">
            <v>0.28373000331631942</v>
          </cell>
          <cell r="I22">
            <v>0.2714058122710919</v>
          </cell>
          <cell r="J22">
            <v>0.26985934642339993</v>
          </cell>
        </row>
        <row r="27">
          <cell r="E27">
            <v>12.333878525893132</v>
          </cell>
          <cell r="F27">
            <v>11.31184455051066</v>
          </cell>
          <cell r="G27">
            <v>11.125208354243727</v>
          </cell>
          <cell r="H27">
            <v>11.573952314735099</v>
          </cell>
          <cell r="I27">
            <v>11.495091494002988</v>
          </cell>
          <cell r="J27">
            <v>11.685396609344188</v>
          </cell>
        </row>
        <row r="28">
          <cell r="E28">
            <v>74.567756935664292</v>
          </cell>
          <cell r="F28">
            <v>77.878571783673976</v>
          </cell>
          <cell r="G28">
            <v>80.02264011429304</v>
          </cell>
          <cell r="H28">
            <v>84.102453071224019</v>
          </cell>
          <cell r="I28">
            <v>86.772921210502346</v>
          </cell>
          <cell r="J28">
            <v>97.165464289665209</v>
          </cell>
        </row>
        <row r="33">
          <cell r="E33">
            <v>0.4052752428415542</v>
          </cell>
          <cell r="F33">
            <v>0.41732073036253342</v>
          </cell>
          <cell r="G33">
            <v>0.43076097381671125</v>
          </cell>
          <cell r="H33">
            <v>0.44603853437394386</v>
          </cell>
          <cell r="I33">
            <v>0.44594524161630689</v>
          </cell>
          <cell r="J33">
            <v>0.45833999754950538</v>
          </cell>
        </row>
        <row r="37">
          <cell r="E37">
            <v>41.924009008000951</v>
          </cell>
        </row>
        <row r="51">
          <cell r="E51">
            <v>2015</v>
          </cell>
          <cell r="F51">
            <v>2016</v>
          </cell>
          <cell r="G51">
            <v>2017</v>
          </cell>
          <cell r="H51">
            <v>2018</v>
          </cell>
          <cell r="I51">
            <v>2019</v>
          </cell>
          <cell r="J51">
            <v>2020</v>
          </cell>
        </row>
        <row r="52">
          <cell r="E52">
            <v>25.817914622223867</v>
          </cell>
          <cell r="F52">
            <v>29.701970163462672</v>
          </cell>
          <cell r="G52">
            <v>33.096007959385062</v>
          </cell>
          <cell r="H52">
            <v>37.735817826163299</v>
          </cell>
          <cell r="I52">
            <v>42.245679584279941</v>
          </cell>
          <cell r="J52">
            <v>41.128137648430084</v>
          </cell>
        </row>
        <row r="71">
          <cell r="E71">
            <v>0.10190270992018936</v>
          </cell>
          <cell r="F71">
            <v>0.10046709949008054</v>
          </cell>
          <cell r="G71">
            <v>0.10033668830878872</v>
          </cell>
          <cell r="H71">
            <v>9.9330383411396425E-2</v>
          </cell>
          <cell r="I71">
            <v>9.9045430440162632E-2</v>
          </cell>
          <cell r="J71">
            <v>9.338440284761286E-2</v>
          </cell>
        </row>
        <row r="76">
          <cell r="E76">
            <v>-9.273781440095604</v>
          </cell>
          <cell r="F76">
            <v>-10.11184337271618</v>
          </cell>
          <cell r="G76">
            <v>-9.2394000236721823</v>
          </cell>
          <cell r="H76">
            <v>-11.5097613929346</v>
          </cell>
          <cell r="I76">
            <v>-10.670601808229801</v>
          </cell>
          <cell r="J76">
            <v>-15.798736624714785</v>
          </cell>
        </row>
      </sheetData>
      <sheetData sheetId="4">
        <row r="3">
          <cell r="C3">
            <v>0</v>
          </cell>
          <cell r="D3">
            <v>0</v>
          </cell>
          <cell r="E3">
            <v>0</v>
          </cell>
          <cell r="F3">
            <v>0</v>
          </cell>
          <cell r="G3">
            <v>0</v>
          </cell>
          <cell r="H3">
            <v>0</v>
          </cell>
        </row>
        <row r="4">
          <cell r="C4">
            <v>0</v>
          </cell>
          <cell r="D4">
            <v>0</v>
          </cell>
          <cell r="E4">
            <v>0</v>
          </cell>
          <cell r="F4">
            <v>0</v>
          </cell>
          <cell r="G4">
            <v>0</v>
          </cell>
          <cell r="H4">
            <v>0</v>
          </cell>
        </row>
        <row r="5">
          <cell r="C5">
            <v>0</v>
          </cell>
          <cell r="D5">
            <v>0</v>
          </cell>
          <cell r="E5">
            <v>0</v>
          </cell>
          <cell r="F5">
            <v>0</v>
          </cell>
          <cell r="G5">
            <v>0</v>
          </cell>
          <cell r="H5">
            <v>0</v>
          </cell>
        </row>
        <row r="6">
          <cell r="C6">
            <v>0</v>
          </cell>
          <cell r="D6">
            <v>0</v>
          </cell>
          <cell r="E6">
            <v>0</v>
          </cell>
          <cell r="F6">
            <v>0</v>
          </cell>
          <cell r="G6">
            <v>0</v>
          </cell>
          <cell r="H6">
            <v>0</v>
          </cell>
        </row>
        <row r="7">
          <cell r="C7">
            <v>0</v>
          </cell>
          <cell r="D7">
            <v>0</v>
          </cell>
          <cell r="E7">
            <v>0</v>
          </cell>
          <cell r="F7">
            <v>0</v>
          </cell>
          <cell r="G7">
            <v>0</v>
          </cell>
          <cell r="H7">
            <v>0</v>
          </cell>
        </row>
        <row r="8">
          <cell r="C8">
            <v>0</v>
          </cell>
          <cell r="D8">
            <v>0</v>
          </cell>
          <cell r="E8">
            <v>0</v>
          </cell>
          <cell r="F8">
            <v>0</v>
          </cell>
          <cell r="G8">
            <v>0</v>
          </cell>
          <cell r="H8">
            <v>0</v>
          </cell>
        </row>
        <row r="9">
          <cell r="C9">
            <v>0</v>
          </cell>
          <cell r="D9">
            <v>0</v>
          </cell>
          <cell r="E9">
            <v>0</v>
          </cell>
          <cell r="F9">
            <v>0</v>
          </cell>
          <cell r="G9">
            <v>0</v>
          </cell>
          <cell r="H9">
            <v>0</v>
          </cell>
        </row>
        <row r="10">
          <cell r="C10">
            <v>0</v>
          </cell>
          <cell r="D10">
            <v>0</v>
          </cell>
          <cell r="E10">
            <v>0</v>
          </cell>
          <cell r="F10">
            <v>0</v>
          </cell>
          <cell r="G10">
            <v>0</v>
          </cell>
          <cell r="H10">
            <v>0</v>
          </cell>
        </row>
        <row r="11">
          <cell r="C11">
            <v>0</v>
          </cell>
          <cell r="D11">
            <v>0</v>
          </cell>
          <cell r="E11">
            <v>0</v>
          </cell>
          <cell r="F11">
            <v>0</v>
          </cell>
          <cell r="G11">
            <v>0</v>
          </cell>
          <cell r="H11">
            <v>0</v>
          </cell>
        </row>
        <row r="12">
          <cell r="C12">
            <v>0</v>
          </cell>
          <cell r="D12">
            <v>0</v>
          </cell>
          <cell r="E12">
            <v>0</v>
          </cell>
          <cell r="F12">
            <v>0</v>
          </cell>
          <cell r="G12">
            <v>0</v>
          </cell>
          <cell r="H12">
            <v>0</v>
          </cell>
        </row>
        <row r="13">
          <cell r="C13">
            <v>0</v>
          </cell>
          <cell r="D13">
            <v>0</v>
          </cell>
          <cell r="E13">
            <v>0</v>
          </cell>
          <cell r="F13">
            <v>0</v>
          </cell>
          <cell r="G13">
            <v>0</v>
          </cell>
          <cell r="H13">
            <v>0</v>
          </cell>
        </row>
        <row r="14">
          <cell r="C14">
            <v>0</v>
          </cell>
          <cell r="D14">
            <v>0</v>
          </cell>
          <cell r="E14">
            <v>0</v>
          </cell>
          <cell r="F14">
            <v>0</v>
          </cell>
          <cell r="G14">
            <v>0</v>
          </cell>
          <cell r="H14">
            <v>0</v>
          </cell>
        </row>
        <row r="15">
          <cell r="C15">
            <v>0</v>
          </cell>
          <cell r="D15">
            <v>0</v>
          </cell>
          <cell r="E15">
            <v>0</v>
          </cell>
          <cell r="F15">
            <v>0</v>
          </cell>
          <cell r="G15">
            <v>0</v>
          </cell>
          <cell r="H15">
            <v>0</v>
          </cell>
        </row>
        <row r="16">
          <cell r="C16">
            <v>0</v>
          </cell>
          <cell r="D16">
            <v>0</v>
          </cell>
          <cell r="E16">
            <v>0</v>
          </cell>
          <cell r="F16">
            <v>0</v>
          </cell>
          <cell r="G16">
            <v>0</v>
          </cell>
          <cell r="H16">
            <v>0</v>
          </cell>
        </row>
        <row r="17">
          <cell r="C17">
            <v>0</v>
          </cell>
          <cell r="D17">
            <v>0</v>
          </cell>
          <cell r="E17">
            <v>0</v>
          </cell>
          <cell r="F17">
            <v>0</v>
          </cell>
          <cell r="G17">
            <v>0</v>
          </cell>
          <cell r="H17">
            <v>0</v>
          </cell>
        </row>
        <row r="18">
          <cell r="C18">
            <v>42.421067637747818</v>
          </cell>
          <cell r="D18">
            <v>41.718971885943454</v>
          </cell>
          <cell r="E18">
            <v>41.26821004533415</v>
          </cell>
          <cell r="F18">
            <v>40.79966723825963</v>
          </cell>
          <cell r="G18">
            <v>40.190674916868204</v>
          </cell>
          <cell r="H18">
            <v>39.596962473749699</v>
          </cell>
        </row>
        <row r="19">
          <cell r="C19">
            <v>84.364891189887857</v>
          </cell>
          <cell r="D19">
            <v>83.2688586005373</v>
          </cell>
          <cell r="E19">
            <v>82.634627978424135</v>
          </cell>
          <cell r="F19">
            <v>81.878225543882365</v>
          </cell>
          <cell r="G19">
            <v>80.767218590735325</v>
          </cell>
          <cell r="H19">
            <v>79.638532367950816</v>
          </cell>
        </row>
        <row r="20">
          <cell r="C20">
            <v>130.71553424286705</v>
          </cell>
          <cell r="D20">
            <v>129.13455554510762</v>
          </cell>
          <cell r="E20">
            <v>128.24284918834354</v>
          </cell>
          <cell r="F20">
            <v>127.11079297903677</v>
          </cell>
          <cell r="G20">
            <v>125.46068273680783</v>
          </cell>
          <cell r="H20">
            <v>123.77642444343758</v>
          </cell>
        </row>
        <row r="21">
          <cell r="C21">
            <v>175.85005923367768</v>
          </cell>
          <cell r="D21">
            <v>173.70700796127068</v>
          </cell>
          <cell r="E21">
            <v>172.47625684244719</v>
          </cell>
          <cell r="F21">
            <v>170.89088453820921</v>
          </cell>
          <cell r="G21">
            <v>168.72197478778963</v>
          </cell>
          <cell r="H21">
            <v>166.52731174216194</v>
          </cell>
        </row>
        <row r="22">
          <cell r="C22">
            <v>205.9885555451076</v>
          </cell>
          <cell r="D22">
            <v>203.29235535476667</v>
          </cell>
          <cell r="E22">
            <v>201.67128959193511</v>
          </cell>
          <cell r="F22">
            <v>199.61643691761486</v>
          </cell>
          <cell r="G22">
            <v>197.08462741309995</v>
          </cell>
          <cell r="H22">
            <v>194.55625351660785</v>
          </cell>
        </row>
        <row r="23">
          <cell r="C23">
            <v>219.36622671214337</v>
          </cell>
          <cell r="D23">
            <v>216.17952833545627</v>
          </cell>
          <cell r="E23">
            <v>214.16013865775389</v>
          </cell>
          <cell r="F23">
            <v>211.66022499736448</v>
          </cell>
          <cell r="G23">
            <v>208.93871695602513</v>
          </cell>
          <cell r="H23">
            <v>206.26525440220678</v>
          </cell>
        </row>
        <row r="24">
          <cell r="C24">
            <v>224.68355614804443</v>
          </cell>
          <cell r="D24">
            <v>221.25866727587226</v>
          </cell>
          <cell r="E24">
            <v>219.03892905521917</v>
          </cell>
          <cell r="F24">
            <v>216.24059050859276</v>
          </cell>
          <cell r="G24">
            <v>213.41866149098621</v>
          </cell>
          <cell r="H24">
            <v>210.65624442468882</v>
          </cell>
        </row>
        <row r="25">
          <cell r="C25">
            <v>224.29877288266982</v>
          </cell>
          <cell r="D25">
            <v>220.88076913283737</v>
          </cell>
          <cell r="E25">
            <v>218.66079883914807</v>
          </cell>
          <cell r="F25">
            <v>215.7185828487905</v>
          </cell>
          <cell r="G25">
            <v>212.86172090360759</v>
          </cell>
          <cell r="H25">
            <v>210.04092603084828</v>
          </cell>
        </row>
        <row r="26">
          <cell r="C26">
            <v>222.47335974514857</v>
          </cell>
          <cell r="D26">
            <v>219.12736526617883</v>
          </cell>
          <cell r="E26">
            <v>216.96040192563655</v>
          </cell>
          <cell r="F26">
            <v>213.94910727427697</v>
          </cell>
          <cell r="G26">
            <v>211.07366166992989</v>
          </cell>
          <cell r="H26">
            <v>208.19995313678118</v>
          </cell>
        </row>
        <row r="27">
          <cell r="C27">
            <v>220.15159357057632</v>
          </cell>
          <cell r="D27">
            <v>216.88472555784526</v>
          </cell>
          <cell r="E27">
            <v>214.77611843886223</v>
          </cell>
          <cell r="F27">
            <v>211.7450535428232</v>
          </cell>
          <cell r="G27">
            <v>208.85653623062115</v>
          </cell>
          <cell r="H27">
            <v>205.93333269563459</v>
          </cell>
        </row>
        <row r="28">
          <cell r="C28">
            <v>217.40006265354856</v>
          </cell>
          <cell r="D28">
            <v>214.15252232432709</v>
          </cell>
          <cell r="E28">
            <v>212.05052044941087</v>
          </cell>
          <cell r="F28">
            <v>209.00929055275924</v>
          </cell>
          <cell r="G28">
            <v>206.11453884980523</v>
          </cell>
          <cell r="H28">
            <v>203.15579482545985</v>
          </cell>
        </row>
        <row r="29">
          <cell r="C29">
            <v>213.82697052905195</v>
          </cell>
          <cell r="D29">
            <v>210.52598068551356</v>
          </cell>
          <cell r="E29">
            <v>208.36885466207434</v>
          </cell>
          <cell r="F29">
            <v>205.32176122798563</v>
          </cell>
          <cell r="G29">
            <v>202.44063635400113</v>
          </cell>
          <cell r="H29">
            <v>199.47793549946095</v>
          </cell>
        </row>
        <row r="30">
          <cell r="C30">
            <v>209.506233900653</v>
          </cell>
          <cell r="D30">
            <v>206.17756478747717</v>
          </cell>
          <cell r="E30">
            <v>203.9902475430913</v>
          </cell>
          <cell r="F30">
            <v>200.97064215769348</v>
          </cell>
          <cell r="G30">
            <v>198.13430911329101</v>
          </cell>
          <cell r="H30">
            <v>195.20786423440543</v>
          </cell>
        </row>
        <row r="31">
          <cell r="C31">
            <v>204.36187435325445</v>
          </cell>
          <cell r="D31">
            <v>201.04359999601178</v>
          </cell>
          <cell r="E31">
            <v>198.85856031218316</v>
          </cell>
          <cell r="F31">
            <v>195.89828261029487</v>
          </cell>
          <cell r="G31">
            <v>193.1353011520203</v>
          </cell>
          <cell r="H31">
            <v>190.2833011520203</v>
          </cell>
        </row>
        <row r="32">
          <cell r="C32">
            <v>198.15945859654909</v>
          </cell>
          <cell r="D32">
            <v>194.84653119000299</v>
          </cell>
          <cell r="E32">
            <v>192.65637199308273</v>
          </cell>
          <cell r="F32">
            <v>189.74872112016388</v>
          </cell>
          <cell r="G32">
            <v>187.06543819871376</v>
          </cell>
          <cell r="H32">
            <v>184.30076588222332</v>
          </cell>
        </row>
        <row r="33">
          <cell r="C33">
            <v>190.80253479850441</v>
          </cell>
          <cell r="D33">
            <v>187.47390421970249</v>
          </cell>
          <cell r="E33">
            <v>185.25950599659893</v>
          </cell>
          <cell r="F33">
            <v>182.39343182969722</v>
          </cell>
          <cell r="G33">
            <v>179.80440488390167</v>
          </cell>
          <cell r="H33">
            <v>177.13926842133873</v>
          </cell>
        </row>
        <row r="34">
          <cell r="C34">
            <v>183.60380917455336</v>
          </cell>
          <cell r="D34">
            <v>180.34430042655879</v>
          </cell>
          <cell r="E34">
            <v>178.18127769220143</v>
          </cell>
          <cell r="F34">
            <v>175.3855049884753</v>
          </cell>
          <cell r="G34">
            <v>172.88947804267974</v>
          </cell>
          <cell r="H34">
            <v>170.30848036039541</v>
          </cell>
        </row>
        <row r="35">
          <cell r="C35">
            <v>176.47055464982185</v>
          </cell>
          <cell r="D35">
            <v>173.36180615018245</v>
          </cell>
          <cell r="E35">
            <v>171.32468012674323</v>
          </cell>
          <cell r="F35">
            <v>168.63170157031482</v>
          </cell>
          <cell r="G35">
            <v>166.23321047844678</v>
          </cell>
          <cell r="H35">
            <v>163.72588511265286</v>
          </cell>
        </row>
        <row r="36">
          <cell r="C36">
            <v>169.22258854876446</v>
          </cell>
          <cell r="D36">
            <v>166.37293956956813</v>
          </cell>
          <cell r="E36">
            <v>164.54293001604336</v>
          </cell>
          <cell r="F36">
            <v>161.98144646145283</v>
          </cell>
          <cell r="G36">
            <v>159.65676646635382</v>
          </cell>
          <cell r="H36">
            <v>157.2085297578862</v>
          </cell>
        </row>
        <row r="37">
          <cell r="C37">
            <v>161.66468111606054</v>
          </cell>
          <cell r="D37">
            <v>159.14781556237619</v>
          </cell>
          <cell r="E37">
            <v>157.57832418784605</v>
          </cell>
          <cell r="F37">
            <v>155.16731405019073</v>
          </cell>
          <cell r="G37">
            <v>152.89481368745999</v>
          </cell>
          <cell r="H37">
            <v>150.49691929425754</v>
          </cell>
        </row>
        <row r="38">
          <cell r="C38">
            <v>153.50834893845067</v>
          </cell>
          <cell r="D38">
            <v>151.28195839395568</v>
          </cell>
          <cell r="E38">
            <v>149.93060739195829</v>
          </cell>
          <cell r="F38">
            <v>147.65227652394043</v>
          </cell>
          <cell r="G38">
            <v>145.43097737848055</v>
          </cell>
          <cell r="H38">
            <v>143.08286554399749</v>
          </cell>
        </row>
        <row r="39">
          <cell r="C39">
            <v>143.75299054050677</v>
          </cell>
          <cell r="D39">
            <v>141.64765707211114</v>
          </cell>
          <cell r="E39">
            <v>140.38045180353942</v>
          </cell>
          <cell r="F39">
            <v>138.20256117897577</v>
          </cell>
          <cell r="G39">
            <v>136.10512093552157</v>
          </cell>
          <cell r="H39">
            <v>133.8436312945766</v>
          </cell>
        </row>
        <row r="40">
          <cell r="C40">
            <v>132.74455507381498</v>
          </cell>
          <cell r="D40">
            <v>130.72911136319047</v>
          </cell>
          <cell r="E40">
            <v>129.5206524366798</v>
          </cell>
          <cell r="F40">
            <v>127.45569010426115</v>
          </cell>
          <cell r="G40">
            <v>125.51904169038906</v>
          </cell>
          <cell r="H40">
            <v>123.37882729228564</v>
          </cell>
        </row>
        <row r="41">
          <cell r="C41">
            <v>120.47685827057575</v>
          </cell>
          <cell r="D41">
            <v>118.52741687766687</v>
          </cell>
          <cell r="E41">
            <v>117.35339819461041</v>
          </cell>
          <cell r="F41">
            <v>115.41427086157913</v>
          </cell>
          <cell r="G41">
            <v>113.67264866804103</v>
          </cell>
          <cell r="H41">
            <v>111.68661853773722</v>
          </cell>
        </row>
        <row r="42">
          <cell r="C42">
            <v>107.00267732861545</v>
          </cell>
          <cell r="D42">
            <v>105.03622666484389</v>
          </cell>
          <cell r="E42">
            <v>103.8179165149361</v>
          </cell>
          <cell r="F42">
            <v>101.97875832613947</v>
          </cell>
          <cell r="G42">
            <v>100.445301133214</v>
          </cell>
          <cell r="H42">
            <v>98.633292587812818</v>
          </cell>
        </row>
        <row r="43">
          <cell r="C43">
            <v>91.81262126063973</v>
          </cell>
          <cell r="D43">
            <v>89.701446565171238</v>
          </cell>
          <cell r="E43">
            <v>88.336831042118092</v>
          </cell>
          <cell r="F43">
            <v>86.579544069367103</v>
          </cell>
          <cell r="G43">
            <v>85.322978951928377</v>
          </cell>
          <cell r="H43">
            <v>83.731692845969974</v>
          </cell>
        </row>
        <row r="44">
          <cell r="C44">
            <v>76.896439009087388</v>
          </cell>
          <cell r="D44">
            <v>74.828587361697132</v>
          </cell>
          <cell r="E44">
            <v>73.437472201374746</v>
          </cell>
          <cell r="F44">
            <v>71.801549128791592</v>
          </cell>
          <cell r="G44">
            <v>70.713139741102779</v>
          </cell>
          <cell r="H44">
            <v>69.318083390464949</v>
          </cell>
        </row>
        <row r="45">
          <cell r="C45">
            <v>62.000950800259204</v>
          </cell>
          <cell r="D45">
            <v>60.094809278271768</v>
          </cell>
          <cell r="E45">
            <v>58.755646312712727</v>
          </cell>
          <cell r="F45">
            <v>57.280161165868073</v>
          </cell>
          <cell r="G45">
            <v>56.31843640870963</v>
          </cell>
          <cell r="H45">
            <v>55.121423227877095</v>
          </cell>
        </row>
        <row r="46">
          <cell r="C46">
            <v>48.79011259755724</v>
          </cell>
          <cell r="D46">
            <v>47.074848519300943</v>
          </cell>
          <cell r="E46">
            <v>45.803570676081613</v>
          </cell>
          <cell r="F46">
            <v>44.474454064836145</v>
          </cell>
          <cell r="G46">
            <v>43.581316010019073</v>
          </cell>
          <cell r="H46">
            <v>42.551204900997547</v>
          </cell>
        </row>
        <row r="47">
          <cell r="C47">
            <v>37.67731988237626</v>
          </cell>
          <cell r="D47">
            <v>36.164354224118298</v>
          </cell>
          <cell r="E47">
            <v>34.968033211093669</v>
          </cell>
          <cell r="F47">
            <v>33.764378428205035</v>
          </cell>
          <cell r="G47">
            <v>32.891056831049909</v>
          </cell>
          <cell r="H47">
            <v>31.993986574118011</v>
          </cell>
        </row>
        <row r="48">
          <cell r="C48">
            <v>29.733645954825377</v>
          </cell>
          <cell r="D48">
            <v>28.42546908297227</v>
          </cell>
          <cell r="E48">
            <v>27.297035510003035</v>
          </cell>
          <cell r="F48">
            <v>26.163490969343325</v>
          </cell>
          <cell r="G48">
            <v>25.203000461605768</v>
          </cell>
          <cell r="H48">
            <v>24.364222396986719</v>
          </cell>
        </row>
        <row r="49">
          <cell r="C49">
            <v>22.847381857762763</v>
          </cell>
          <cell r="D49">
            <v>21.760438651200047</v>
          </cell>
          <cell r="E49">
            <v>20.76901898452488</v>
          </cell>
          <cell r="F49">
            <v>19.782481397012209</v>
          </cell>
          <cell r="G49">
            <v>18.880495887436776</v>
          </cell>
          <cell r="H49">
            <v>18.159765628054384</v>
          </cell>
        </row>
        <row r="50">
          <cell r="C50">
            <v>17.419641884718207</v>
          </cell>
          <cell r="D50">
            <v>16.531535269796997</v>
          </cell>
          <cell r="E50">
            <v>15.682014631755617</v>
          </cell>
          <cell r="F50">
            <v>14.840091559172457</v>
          </cell>
          <cell r="G50">
            <v>14.021362025251609</v>
          </cell>
          <cell r="H50">
            <v>13.411519205924606</v>
          </cell>
        </row>
        <row r="51">
          <cell r="C51">
            <v>12.996380548170723</v>
          </cell>
          <cell r="D51">
            <v>12.289388085448255</v>
          </cell>
          <cell r="E51">
            <v>11.590838183895645</v>
          </cell>
          <cell r="F51">
            <v>10.901067797885172</v>
          </cell>
          <cell r="G51">
            <v>10.204299729590382</v>
          </cell>
          <cell r="H51">
            <v>9.7068825219619423</v>
          </cell>
        </row>
        <row r="52">
          <cell r="C52">
            <v>8.3069849254449331</v>
          </cell>
          <cell r="D52">
            <v>7.8204605187647873</v>
          </cell>
          <cell r="E52">
            <v>7.3311681851208927</v>
          </cell>
          <cell r="F52">
            <v>6.8508373171030552</v>
          </cell>
          <cell r="G52">
            <v>6.369903522734095</v>
          </cell>
          <cell r="H52">
            <v>6.0339882700905623</v>
          </cell>
        </row>
        <row r="53">
          <cell r="C53">
            <v>0</v>
          </cell>
          <cell r="D53">
            <v>0</v>
          </cell>
          <cell r="E53">
            <v>0</v>
          </cell>
          <cell r="F53">
            <v>0</v>
          </cell>
          <cell r="G53">
            <v>0</v>
          </cell>
          <cell r="H53">
            <v>0</v>
          </cell>
        </row>
        <row r="54">
          <cell r="C54">
            <v>0</v>
          </cell>
          <cell r="D54">
            <v>0</v>
          </cell>
          <cell r="E54">
            <v>0</v>
          </cell>
          <cell r="F54">
            <v>0</v>
          </cell>
          <cell r="G54">
            <v>0</v>
          </cell>
          <cell r="H54">
            <v>0</v>
          </cell>
        </row>
        <row r="55">
          <cell r="C55">
            <v>0</v>
          </cell>
          <cell r="D55">
            <v>0</v>
          </cell>
          <cell r="E55">
            <v>0</v>
          </cell>
          <cell r="F55">
            <v>0</v>
          </cell>
          <cell r="G55">
            <v>0</v>
          </cell>
          <cell r="H55">
            <v>0</v>
          </cell>
        </row>
        <row r="56">
          <cell r="C56">
            <v>0</v>
          </cell>
          <cell r="D56">
            <v>0</v>
          </cell>
          <cell r="E56">
            <v>0</v>
          </cell>
          <cell r="F56">
            <v>0</v>
          </cell>
          <cell r="G56">
            <v>0</v>
          </cell>
          <cell r="H56">
            <v>0</v>
          </cell>
        </row>
        <row r="57">
          <cell r="C57">
            <v>0</v>
          </cell>
          <cell r="D57">
            <v>0</v>
          </cell>
          <cell r="E57">
            <v>0</v>
          </cell>
          <cell r="F57">
            <v>0</v>
          </cell>
          <cell r="G57">
            <v>0</v>
          </cell>
          <cell r="H57">
            <v>0</v>
          </cell>
        </row>
        <row r="58">
          <cell r="C58">
            <v>0</v>
          </cell>
          <cell r="D58">
            <v>0</v>
          </cell>
          <cell r="E58">
            <v>0</v>
          </cell>
          <cell r="F58">
            <v>0</v>
          </cell>
          <cell r="G58">
            <v>0</v>
          </cell>
          <cell r="H58">
            <v>0</v>
          </cell>
        </row>
        <row r="59">
          <cell r="C59">
            <v>0</v>
          </cell>
          <cell r="D59">
            <v>0</v>
          </cell>
          <cell r="E59">
            <v>0</v>
          </cell>
          <cell r="F59">
            <v>0</v>
          </cell>
          <cell r="G59">
            <v>0</v>
          </cell>
          <cell r="H59">
            <v>0</v>
          </cell>
        </row>
        <row r="60">
          <cell r="C60">
            <v>0</v>
          </cell>
          <cell r="D60">
            <v>0</v>
          </cell>
          <cell r="E60">
            <v>0</v>
          </cell>
          <cell r="F60">
            <v>0</v>
          </cell>
          <cell r="G60">
            <v>0</v>
          </cell>
          <cell r="H60">
            <v>0</v>
          </cell>
        </row>
        <row r="61">
          <cell r="C61">
            <v>0</v>
          </cell>
          <cell r="D61">
            <v>0</v>
          </cell>
          <cell r="E61">
            <v>0</v>
          </cell>
          <cell r="F61">
            <v>0</v>
          </cell>
          <cell r="G61">
            <v>0</v>
          </cell>
          <cell r="H61">
            <v>0</v>
          </cell>
        </row>
        <row r="62">
          <cell r="C62">
            <v>0</v>
          </cell>
          <cell r="D62">
            <v>0</v>
          </cell>
          <cell r="E62">
            <v>0</v>
          </cell>
          <cell r="F62">
            <v>0</v>
          </cell>
          <cell r="G62">
            <v>0</v>
          </cell>
          <cell r="H62">
            <v>0</v>
          </cell>
        </row>
        <row r="63">
          <cell r="C63">
            <v>0</v>
          </cell>
          <cell r="D63">
            <v>0</v>
          </cell>
          <cell r="E63">
            <v>0</v>
          </cell>
          <cell r="F63">
            <v>0</v>
          </cell>
          <cell r="G63">
            <v>0</v>
          </cell>
          <cell r="H63">
            <v>0</v>
          </cell>
        </row>
        <row r="64">
          <cell r="C64">
            <v>0</v>
          </cell>
          <cell r="D64">
            <v>0</v>
          </cell>
          <cell r="E64">
            <v>0</v>
          </cell>
          <cell r="F64">
            <v>0</v>
          </cell>
          <cell r="G64">
            <v>0</v>
          </cell>
          <cell r="H64">
            <v>0</v>
          </cell>
        </row>
        <row r="65">
          <cell r="C65">
            <v>0</v>
          </cell>
          <cell r="D65">
            <v>0</v>
          </cell>
          <cell r="E65">
            <v>0</v>
          </cell>
          <cell r="F65">
            <v>0</v>
          </cell>
          <cell r="G65">
            <v>0</v>
          </cell>
          <cell r="H65">
            <v>0</v>
          </cell>
        </row>
        <row r="66">
          <cell r="C66">
            <v>0</v>
          </cell>
          <cell r="D66">
            <v>0</v>
          </cell>
          <cell r="E66">
            <v>0</v>
          </cell>
          <cell r="F66">
            <v>0</v>
          </cell>
          <cell r="G66">
            <v>0</v>
          </cell>
          <cell r="H66">
            <v>0</v>
          </cell>
        </row>
        <row r="67">
          <cell r="C67">
            <v>0</v>
          </cell>
          <cell r="D67">
            <v>0</v>
          </cell>
          <cell r="E67">
            <v>0</v>
          </cell>
          <cell r="F67">
            <v>0</v>
          </cell>
          <cell r="G67">
            <v>0</v>
          </cell>
          <cell r="H67">
            <v>0</v>
          </cell>
        </row>
        <row r="68">
          <cell r="C68">
            <v>0</v>
          </cell>
          <cell r="D68">
            <v>0</v>
          </cell>
          <cell r="E68">
            <v>0</v>
          </cell>
          <cell r="F68">
            <v>0</v>
          </cell>
          <cell r="G68">
            <v>0</v>
          </cell>
          <cell r="H68">
            <v>0</v>
          </cell>
        </row>
        <row r="69">
          <cell r="C69">
            <v>0</v>
          </cell>
          <cell r="D69">
            <v>0</v>
          </cell>
          <cell r="E69">
            <v>0</v>
          </cell>
          <cell r="F69">
            <v>0</v>
          </cell>
          <cell r="G69">
            <v>0</v>
          </cell>
          <cell r="H69">
            <v>0</v>
          </cell>
        </row>
        <row r="70">
          <cell r="C70">
            <v>0</v>
          </cell>
          <cell r="D70">
            <v>0</v>
          </cell>
          <cell r="E70">
            <v>0</v>
          </cell>
          <cell r="F70">
            <v>0</v>
          </cell>
          <cell r="G70">
            <v>0</v>
          </cell>
          <cell r="H70">
            <v>0</v>
          </cell>
        </row>
        <row r="71">
          <cell r="C71">
            <v>0</v>
          </cell>
          <cell r="D71">
            <v>0</v>
          </cell>
          <cell r="E71">
            <v>0</v>
          </cell>
          <cell r="F71">
            <v>0</v>
          </cell>
          <cell r="G71">
            <v>0</v>
          </cell>
          <cell r="H71">
            <v>0</v>
          </cell>
        </row>
        <row r="72">
          <cell r="C72">
            <v>0</v>
          </cell>
          <cell r="D72">
            <v>0</v>
          </cell>
          <cell r="E72">
            <v>0</v>
          </cell>
          <cell r="F72">
            <v>0</v>
          </cell>
          <cell r="G72">
            <v>0</v>
          </cell>
          <cell r="H72">
            <v>0</v>
          </cell>
        </row>
        <row r="73">
          <cell r="C73">
            <v>0</v>
          </cell>
          <cell r="D73">
            <v>0</v>
          </cell>
          <cell r="E73">
            <v>0</v>
          </cell>
          <cell r="F73">
            <v>0</v>
          </cell>
          <cell r="G73">
            <v>0</v>
          </cell>
          <cell r="H73">
            <v>0</v>
          </cell>
        </row>
        <row r="74">
          <cell r="C74">
            <v>0</v>
          </cell>
          <cell r="D74">
            <v>0</v>
          </cell>
          <cell r="E74">
            <v>0</v>
          </cell>
          <cell r="F74">
            <v>0</v>
          </cell>
          <cell r="G74">
            <v>0</v>
          </cell>
          <cell r="H74">
            <v>0</v>
          </cell>
        </row>
        <row r="75">
          <cell r="C75">
            <v>0</v>
          </cell>
          <cell r="D75">
            <v>0</v>
          </cell>
          <cell r="E75">
            <v>0</v>
          </cell>
          <cell r="F75">
            <v>0</v>
          </cell>
          <cell r="G75">
            <v>0</v>
          </cell>
          <cell r="H75">
            <v>0</v>
          </cell>
        </row>
        <row r="76">
          <cell r="C76">
            <v>0</v>
          </cell>
          <cell r="D76">
            <v>0</v>
          </cell>
          <cell r="E76">
            <v>0</v>
          </cell>
          <cell r="F76">
            <v>0</v>
          </cell>
          <cell r="G76">
            <v>0</v>
          </cell>
          <cell r="H76">
            <v>0</v>
          </cell>
        </row>
        <row r="77">
          <cell r="C77">
            <v>0</v>
          </cell>
          <cell r="D77">
            <v>0</v>
          </cell>
          <cell r="E77">
            <v>0</v>
          </cell>
          <cell r="F77">
            <v>0</v>
          </cell>
          <cell r="G77">
            <v>0</v>
          </cell>
          <cell r="H77">
            <v>0</v>
          </cell>
        </row>
        <row r="78">
          <cell r="C78">
            <v>0</v>
          </cell>
          <cell r="D78">
            <v>0</v>
          </cell>
          <cell r="E78">
            <v>0</v>
          </cell>
          <cell r="F78">
            <v>0</v>
          </cell>
          <cell r="G78">
            <v>0</v>
          </cell>
          <cell r="H78">
            <v>0</v>
          </cell>
        </row>
        <row r="79">
          <cell r="C79">
            <v>0</v>
          </cell>
          <cell r="D79">
            <v>0</v>
          </cell>
          <cell r="E79">
            <v>0</v>
          </cell>
          <cell r="F79">
            <v>0</v>
          </cell>
          <cell r="G79">
            <v>0</v>
          </cell>
          <cell r="H79">
            <v>0</v>
          </cell>
        </row>
        <row r="80">
          <cell r="C80">
            <v>0</v>
          </cell>
          <cell r="D80">
            <v>0</v>
          </cell>
          <cell r="E80">
            <v>0</v>
          </cell>
          <cell r="F80">
            <v>0</v>
          </cell>
          <cell r="G80">
            <v>0</v>
          </cell>
          <cell r="H80">
            <v>0</v>
          </cell>
        </row>
        <row r="81">
          <cell r="C81">
            <v>0</v>
          </cell>
          <cell r="D81">
            <v>0</v>
          </cell>
          <cell r="E81">
            <v>0</v>
          </cell>
          <cell r="F81">
            <v>0</v>
          </cell>
          <cell r="G81">
            <v>0</v>
          </cell>
          <cell r="H81">
            <v>0</v>
          </cell>
        </row>
        <row r="82">
          <cell r="C82">
            <v>0</v>
          </cell>
          <cell r="D82">
            <v>0</v>
          </cell>
          <cell r="E82">
            <v>0</v>
          </cell>
          <cell r="F82">
            <v>0</v>
          </cell>
          <cell r="G82">
            <v>0</v>
          </cell>
          <cell r="H82">
            <v>0</v>
          </cell>
        </row>
        <row r="83">
          <cell r="C83">
            <v>0</v>
          </cell>
          <cell r="D83">
            <v>0</v>
          </cell>
          <cell r="E83">
            <v>0</v>
          </cell>
          <cell r="F83">
            <v>0</v>
          </cell>
          <cell r="G83">
            <v>0</v>
          </cell>
          <cell r="H83">
            <v>0</v>
          </cell>
        </row>
        <row r="84">
          <cell r="C84">
            <v>0</v>
          </cell>
          <cell r="D84">
            <v>0</v>
          </cell>
          <cell r="E84">
            <v>0</v>
          </cell>
          <cell r="F84">
            <v>0</v>
          </cell>
          <cell r="G84">
            <v>0</v>
          </cell>
          <cell r="H84">
            <v>0</v>
          </cell>
        </row>
        <row r="85">
          <cell r="C85">
            <v>0</v>
          </cell>
          <cell r="D85">
            <v>0</v>
          </cell>
          <cell r="E85">
            <v>0</v>
          </cell>
          <cell r="F85">
            <v>0</v>
          </cell>
          <cell r="G85">
            <v>0</v>
          </cell>
          <cell r="H85">
            <v>0</v>
          </cell>
        </row>
        <row r="86">
          <cell r="C86">
            <v>0</v>
          </cell>
          <cell r="D86">
            <v>0</v>
          </cell>
          <cell r="E86">
            <v>0</v>
          </cell>
          <cell r="F86">
            <v>0</v>
          </cell>
          <cell r="G86">
            <v>0</v>
          </cell>
          <cell r="H86">
            <v>0</v>
          </cell>
        </row>
        <row r="87">
          <cell r="C87">
            <v>0</v>
          </cell>
          <cell r="D87">
            <v>0</v>
          </cell>
          <cell r="E87">
            <v>0</v>
          </cell>
          <cell r="F87">
            <v>0</v>
          </cell>
          <cell r="G87">
            <v>0</v>
          </cell>
          <cell r="H87">
            <v>0</v>
          </cell>
        </row>
        <row r="88">
          <cell r="C88">
            <v>0</v>
          </cell>
          <cell r="D88">
            <v>0</v>
          </cell>
          <cell r="E88">
            <v>0</v>
          </cell>
          <cell r="F88">
            <v>0</v>
          </cell>
          <cell r="G88">
            <v>0</v>
          </cell>
          <cell r="H88">
            <v>0</v>
          </cell>
        </row>
        <row r="89">
          <cell r="C89">
            <v>0</v>
          </cell>
          <cell r="D89">
            <v>0</v>
          </cell>
          <cell r="E89">
            <v>0</v>
          </cell>
          <cell r="F89">
            <v>0</v>
          </cell>
          <cell r="G89">
            <v>0</v>
          </cell>
          <cell r="H89">
            <v>0</v>
          </cell>
        </row>
        <row r="90">
          <cell r="C90">
            <v>0</v>
          </cell>
          <cell r="D90">
            <v>0</v>
          </cell>
          <cell r="E90">
            <v>0</v>
          </cell>
          <cell r="F90">
            <v>0</v>
          </cell>
          <cell r="G90">
            <v>0</v>
          </cell>
          <cell r="H90">
            <v>0</v>
          </cell>
        </row>
        <row r="91">
          <cell r="C91">
            <v>0</v>
          </cell>
          <cell r="D91">
            <v>0</v>
          </cell>
          <cell r="E91">
            <v>0</v>
          </cell>
          <cell r="F91">
            <v>0</v>
          </cell>
          <cell r="G91">
            <v>0</v>
          </cell>
          <cell r="H91">
            <v>0</v>
          </cell>
        </row>
        <row r="92">
          <cell r="C92">
            <v>0</v>
          </cell>
          <cell r="D92">
            <v>0</v>
          </cell>
          <cell r="E92">
            <v>0</v>
          </cell>
          <cell r="F92">
            <v>0</v>
          </cell>
          <cell r="G92">
            <v>0</v>
          </cell>
          <cell r="H92">
            <v>0</v>
          </cell>
        </row>
        <row r="93">
          <cell r="C93">
            <v>0</v>
          </cell>
          <cell r="D93">
            <v>0</v>
          </cell>
          <cell r="E93">
            <v>0</v>
          </cell>
          <cell r="F93">
            <v>0</v>
          </cell>
          <cell r="G93">
            <v>0</v>
          </cell>
          <cell r="H93">
            <v>0</v>
          </cell>
        </row>
        <row r="94">
          <cell r="C94">
            <v>0</v>
          </cell>
          <cell r="D94">
            <v>0</v>
          </cell>
          <cell r="E94">
            <v>0</v>
          </cell>
          <cell r="F94">
            <v>0</v>
          </cell>
          <cell r="G94">
            <v>0</v>
          </cell>
          <cell r="H94">
            <v>0</v>
          </cell>
        </row>
        <row r="95">
          <cell r="C95">
            <v>0</v>
          </cell>
          <cell r="D95">
            <v>0</v>
          </cell>
          <cell r="E95">
            <v>0</v>
          </cell>
          <cell r="F95">
            <v>0</v>
          </cell>
          <cell r="G95">
            <v>0</v>
          </cell>
          <cell r="H95">
            <v>0</v>
          </cell>
        </row>
        <row r="96">
          <cell r="C96">
            <v>0</v>
          </cell>
          <cell r="D96">
            <v>0</v>
          </cell>
          <cell r="E96">
            <v>0</v>
          </cell>
          <cell r="F96">
            <v>0</v>
          </cell>
          <cell r="G96">
            <v>0</v>
          </cell>
          <cell r="H96">
            <v>0</v>
          </cell>
        </row>
        <row r="97">
          <cell r="C97">
            <v>0</v>
          </cell>
          <cell r="D97">
            <v>0</v>
          </cell>
          <cell r="E97">
            <v>0</v>
          </cell>
          <cell r="F97">
            <v>0</v>
          </cell>
          <cell r="G97">
            <v>0</v>
          </cell>
          <cell r="H97">
            <v>0</v>
          </cell>
        </row>
        <row r="98">
          <cell r="C98">
            <v>0</v>
          </cell>
          <cell r="D98">
            <v>0</v>
          </cell>
          <cell r="E98">
            <v>0</v>
          </cell>
          <cell r="F98">
            <v>0</v>
          </cell>
          <cell r="G98">
            <v>0</v>
          </cell>
          <cell r="H98">
            <v>0</v>
          </cell>
        </row>
        <row r="99">
          <cell r="C99">
            <v>0</v>
          </cell>
          <cell r="D99">
            <v>0</v>
          </cell>
          <cell r="E99">
            <v>0</v>
          </cell>
          <cell r="F99">
            <v>0</v>
          </cell>
          <cell r="G99">
            <v>0</v>
          </cell>
          <cell r="H99">
            <v>0</v>
          </cell>
        </row>
        <row r="100">
          <cell r="C100">
            <v>0</v>
          </cell>
          <cell r="D100">
            <v>0</v>
          </cell>
          <cell r="E100">
            <v>0</v>
          </cell>
          <cell r="F100">
            <v>0</v>
          </cell>
          <cell r="G100">
            <v>0</v>
          </cell>
          <cell r="H100">
            <v>0</v>
          </cell>
        </row>
        <row r="101">
          <cell r="C101">
            <v>0</v>
          </cell>
          <cell r="D101">
            <v>0</v>
          </cell>
          <cell r="E101">
            <v>0</v>
          </cell>
          <cell r="F101">
            <v>0</v>
          </cell>
          <cell r="G101">
            <v>0</v>
          </cell>
          <cell r="H101">
            <v>0</v>
          </cell>
        </row>
        <row r="102">
          <cell r="C102">
            <v>0</v>
          </cell>
          <cell r="D102">
            <v>0</v>
          </cell>
          <cell r="E102">
            <v>0</v>
          </cell>
          <cell r="F102">
            <v>0</v>
          </cell>
          <cell r="G102">
            <v>0</v>
          </cell>
          <cell r="H102">
            <v>0</v>
          </cell>
        </row>
        <row r="103">
          <cell r="C103">
            <v>0</v>
          </cell>
          <cell r="D103">
            <v>0</v>
          </cell>
          <cell r="E103">
            <v>0</v>
          </cell>
          <cell r="F103">
            <v>0</v>
          </cell>
          <cell r="G103">
            <v>0</v>
          </cell>
          <cell r="H103">
            <v>0</v>
          </cell>
        </row>
        <row r="108">
          <cell r="C108">
            <v>0.52393851114356682</v>
          </cell>
          <cell r="D108">
            <v>0.46388952488774077</v>
          </cell>
          <cell r="E108">
            <v>0.42246423286120866</v>
          </cell>
          <cell r="F108">
            <v>0.44992284731752491</v>
          </cell>
          <cell r="G108">
            <v>0.48928751427298978</v>
          </cell>
          <cell r="H108">
            <v>0.3753222915415878</v>
          </cell>
        </row>
        <row r="109">
          <cell r="C109">
            <v>9.2689435875685927E-2</v>
          </cell>
          <cell r="D109">
            <v>8.4636516606575021E-2</v>
          </cell>
          <cell r="E109">
            <v>7.3393069753436097E-2</v>
          </cell>
          <cell r="F109">
            <v>6.5603404942495003E-2</v>
          </cell>
          <cell r="G109">
            <v>6.4797447625606006E-2</v>
          </cell>
          <cell r="H109">
            <v>5.5321793805796708E-2</v>
          </cell>
        </row>
        <row r="110">
          <cell r="C110">
            <v>5.5661616148554929E-2</v>
          </cell>
          <cell r="D110">
            <v>5.2206652928865303E-2</v>
          </cell>
          <cell r="E110">
            <v>4.6417248515005408E-2</v>
          </cell>
          <cell r="F110">
            <v>4.1407598175106572E-2</v>
          </cell>
          <cell r="G110">
            <v>3.967988497133642E-2</v>
          </cell>
          <cell r="H110">
            <v>3.3770347175364604E-2</v>
          </cell>
        </row>
        <row r="111">
          <cell r="C111">
            <v>3.421904894301931E-2</v>
          </cell>
          <cell r="D111">
            <v>3.2429863677709704E-2</v>
          </cell>
          <cell r="E111">
            <v>2.9094869540202666E-2</v>
          </cell>
          <cell r="F111">
            <v>2.7141671066017101E-2</v>
          </cell>
          <cell r="G111">
            <v>2.5345607970196821E-2</v>
          </cell>
          <cell r="H111">
            <v>2.1102458158964776E-2</v>
          </cell>
        </row>
        <row r="112">
          <cell r="C112">
            <v>2.195636673921459E-2</v>
          </cell>
          <cell r="D112">
            <v>2.0964075055255854E-2</v>
          </cell>
          <cell r="E112">
            <v>1.8701442155321019E-2</v>
          </cell>
          <cell r="F112">
            <v>1.8072380978104069E-2</v>
          </cell>
          <cell r="G112">
            <v>1.7103398694541559E-2</v>
          </cell>
          <cell r="H112">
            <v>1.3918642615487404E-2</v>
          </cell>
        </row>
        <row r="113">
          <cell r="C113">
            <v>1.5174212894652206E-2</v>
          </cell>
          <cell r="D113">
            <v>1.4349197003840172E-2</v>
          </cell>
          <cell r="E113">
            <v>1.274792549796163E-2</v>
          </cell>
          <cell r="F113">
            <v>1.2577847567178656E-2</v>
          </cell>
          <cell r="G113">
            <v>1.198866803731675E-2</v>
          </cell>
          <cell r="H113">
            <v>9.8777463722813843E-3</v>
          </cell>
        </row>
        <row r="114">
          <cell r="C114">
            <v>1.1577616158899426E-2</v>
          </cell>
          <cell r="D114">
            <v>1.0719494688447977E-2</v>
          </cell>
          <cell r="E114">
            <v>9.4179924523199367E-3</v>
          </cell>
          <cell r="F114">
            <v>9.466485274244988E-3</v>
          </cell>
          <cell r="G114">
            <v>8.9915010279875626E-3</v>
          </cell>
          <cell r="H114">
            <v>7.5365921996302767E-3</v>
          </cell>
        </row>
        <row r="115">
          <cell r="C115">
            <v>9.4196581174477555E-3</v>
          </cell>
          <cell r="D115">
            <v>8.8876823049790186E-3</v>
          </cell>
          <cell r="E115">
            <v>7.7025723985045206E-3</v>
          </cell>
          <cell r="F115">
            <v>7.7784057323341694E-3</v>
          </cell>
          <cell r="G115">
            <v>7.3626059142216996E-3</v>
          </cell>
          <cell r="H115">
            <v>6.2537679954378887E-3</v>
          </cell>
        </row>
        <row r="116">
          <cell r="C116">
            <v>8.1865392366182316E-3</v>
          </cell>
          <cell r="D116">
            <v>7.8360863070616529E-3</v>
          </cell>
          <cell r="E116">
            <v>7.0298586519102393E-3</v>
          </cell>
          <cell r="F116">
            <v>7.0502145573922469E-3</v>
          </cell>
          <cell r="G116">
            <v>6.5807362596140848E-3</v>
          </cell>
          <cell r="H116">
            <v>5.6764971035513151E-3</v>
          </cell>
        </row>
        <row r="117">
          <cell r="C117">
            <v>7.8782595164108519E-3</v>
          </cell>
          <cell r="D117">
            <v>7.3272495338758325E-3</v>
          </cell>
          <cell r="E117">
            <v>6.8280445279319544E-3</v>
          </cell>
          <cell r="F117">
            <v>7.1164137551142396E-3</v>
          </cell>
          <cell r="G117">
            <v>6.4830025527881328E-3</v>
          </cell>
          <cell r="H117">
            <v>5.6123558933416952E-3</v>
          </cell>
        </row>
        <row r="118">
          <cell r="C118">
            <v>8.0495260276371751E-3</v>
          </cell>
          <cell r="D118">
            <v>7.4629393400587182E-3</v>
          </cell>
          <cell r="E118">
            <v>6.9289515899210972E-3</v>
          </cell>
          <cell r="F118">
            <v>7.4805093425852004E-3</v>
          </cell>
          <cell r="G118">
            <v>6.9065152823672574E-3</v>
          </cell>
          <cell r="H118">
            <v>6.0292737597042213E-3</v>
          </cell>
        </row>
        <row r="119">
          <cell r="C119">
            <v>8.631832165806673E-3</v>
          </cell>
          <cell r="D119">
            <v>7.9717761132445403E-3</v>
          </cell>
          <cell r="E119">
            <v>7.6016653365153786E-3</v>
          </cell>
          <cell r="F119">
            <v>8.1756009186661274E-3</v>
          </cell>
          <cell r="G119">
            <v>7.7209628392501889E-3</v>
          </cell>
          <cell r="H119">
            <v>6.8951800975340831E-3</v>
          </cell>
        </row>
        <row r="120">
          <cell r="C120">
            <v>9.5909246286740805E-3</v>
          </cell>
          <cell r="D120">
            <v>8.853759853433299E-3</v>
          </cell>
          <cell r="E120">
            <v>8.577100269077086E-3</v>
          </cell>
          <cell r="F120">
            <v>9.3340868788010026E-3</v>
          </cell>
          <cell r="G120">
            <v>8.7960336143356587E-3</v>
          </cell>
          <cell r="H120">
            <v>8.0497218813072313E-3</v>
          </cell>
        </row>
        <row r="121">
          <cell r="C121">
            <v>1.1166576531956251E-2</v>
          </cell>
          <cell r="D121">
            <v>1.0142813012170713E-2</v>
          </cell>
          <cell r="E121">
            <v>9.8888920749359357E-3</v>
          </cell>
          <cell r="F121">
            <v>1.075736962982385E-2</v>
          </cell>
          <cell r="G121">
            <v>1.0327195021275571E-2</v>
          </cell>
          <cell r="H121">
            <v>9.4608285059188581E-3</v>
          </cell>
        </row>
        <row r="122">
          <cell r="C122">
            <v>1.3290281271162652E-2</v>
          </cell>
          <cell r="D122">
            <v>1.2076392750276835E-2</v>
          </cell>
          <cell r="E122">
            <v>1.1604312128751352E-2</v>
          </cell>
          <cell r="F122">
            <v>1.2412349572873673E-2</v>
          </cell>
          <cell r="G122">
            <v>1.2053823841867383E-2</v>
          </cell>
          <cell r="H122">
            <v>1.119264118157858E-2</v>
          </cell>
        </row>
        <row r="123">
          <cell r="C123">
            <v>1.589353224180276E-2</v>
          </cell>
          <cell r="D123">
            <v>1.4654499067751665E-2</v>
          </cell>
          <cell r="E123">
            <v>1.3925174554501622E-2</v>
          </cell>
          <cell r="F123">
            <v>1.4332126306811469E-2</v>
          </cell>
          <cell r="G123">
            <v>1.3943342173835785E-2</v>
          </cell>
          <cell r="H123">
            <v>1.2956524462343114E-2</v>
          </cell>
        </row>
        <row r="124">
          <cell r="C124">
            <v>1.887356953714078E-2</v>
          </cell>
          <cell r="D124">
            <v>1.78771319645952E-2</v>
          </cell>
          <cell r="E124">
            <v>1.6817843664857033E-2</v>
          </cell>
          <cell r="F124">
            <v>1.6814596221386206E-2</v>
          </cell>
          <cell r="G124">
            <v>1.6093483724006721E-2</v>
          </cell>
          <cell r="H124">
            <v>1.4720407743107648E-2</v>
          </cell>
        </row>
        <row r="125">
          <cell r="C125">
            <v>2.202487334370512E-2</v>
          </cell>
          <cell r="D125">
            <v>2.1371144473804511E-2</v>
          </cell>
          <cell r="E125">
            <v>2.018141239782844E-2</v>
          </cell>
          <cell r="F125">
            <v>1.9661161723431898E-2</v>
          </cell>
          <cell r="G125">
            <v>1.863456010148147E-2</v>
          </cell>
          <cell r="H125">
            <v>1.6708785259605848E-2</v>
          </cell>
        </row>
        <row r="126">
          <cell r="C126">
            <v>2.5826989892929485E-2</v>
          </cell>
          <cell r="D126">
            <v>2.4899079434559542E-2</v>
          </cell>
          <cell r="E126">
            <v>2.3578616818129561E-2</v>
          </cell>
          <cell r="F126">
            <v>2.273942441750457E-2</v>
          </cell>
          <cell r="G126">
            <v>2.1338525990332799E-2</v>
          </cell>
          <cell r="H126">
            <v>1.9114080642466575E-2</v>
          </cell>
        </row>
        <row r="127">
          <cell r="C127">
            <v>3.0108652673587557E-2</v>
          </cell>
          <cell r="D127">
            <v>2.8868006265408953E-2</v>
          </cell>
          <cell r="E127">
            <v>2.6740371427122683E-2</v>
          </cell>
          <cell r="F127">
            <v>2.5652189117272257E-2</v>
          </cell>
          <cell r="G127">
            <v>2.4009913976908815E-2</v>
          </cell>
          <cell r="H127">
            <v>2.1808011471270587E-2</v>
          </cell>
        </row>
        <row r="128">
          <cell r="C128">
            <v>3.3842262618321399E-2</v>
          </cell>
          <cell r="D128">
            <v>3.3074390257078409E-2</v>
          </cell>
          <cell r="E128">
            <v>3.0272118596742656E-2</v>
          </cell>
          <cell r="F128">
            <v>2.836635622387397E-2</v>
          </cell>
          <cell r="G128">
            <v>2.6420678745282294E-2</v>
          </cell>
          <cell r="H128">
            <v>2.4630224720493841E-2</v>
          </cell>
        </row>
        <row r="129">
          <cell r="C129">
            <v>3.8295191910205792E-2</v>
          </cell>
          <cell r="D129">
            <v>3.6500557863196274E-2</v>
          </cell>
          <cell r="E129">
            <v>3.3972044203011205E-2</v>
          </cell>
          <cell r="F129">
            <v>3.1610116912251629E-2</v>
          </cell>
          <cell r="G129">
            <v>2.8766287709105134E-2</v>
          </cell>
          <cell r="H129">
            <v>2.7484508574821903E-2</v>
          </cell>
        </row>
        <row r="130">
          <cell r="C130">
            <v>4.3809973571693382E-2</v>
          </cell>
          <cell r="D130">
            <v>4.0605174500228575E-2</v>
          </cell>
          <cell r="E130">
            <v>3.6898349000696329E-2</v>
          </cell>
          <cell r="F130">
            <v>3.5284172385822231E-2</v>
          </cell>
          <cell r="G130">
            <v>3.1763454718434322E-2</v>
          </cell>
          <cell r="H130">
            <v>3.0499145454674016E-2</v>
          </cell>
        </row>
        <row r="131">
          <cell r="C131">
            <v>4.9667288255633629E-2</v>
          </cell>
          <cell r="D131">
            <v>4.5897076941361116E-2</v>
          </cell>
          <cell r="E131">
            <v>4.056463891963516E-2</v>
          </cell>
          <cell r="F131">
            <v>3.8693431068504862E-2</v>
          </cell>
          <cell r="G131">
            <v>3.5509913480095807E-2</v>
          </cell>
          <cell r="H131">
            <v>3.4283476857041556E-2</v>
          </cell>
        </row>
        <row r="132">
          <cell r="C132">
            <v>5.6038402473252841E-2</v>
          </cell>
          <cell r="D132">
            <v>5.1562126349496598E-2</v>
          </cell>
          <cell r="E132">
            <v>4.5374542207784273E-2</v>
          </cell>
          <cell r="F132">
            <v>4.2830880926129418E-2</v>
          </cell>
          <cell r="G132">
            <v>3.9321528046307924E-2</v>
          </cell>
          <cell r="H132">
            <v>3.8741290966610109E-2</v>
          </cell>
        </row>
        <row r="133">
          <cell r="C133">
            <v>6.319734264251313E-2</v>
          </cell>
          <cell r="D133">
            <v>5.7837779885455069E-2</v>
          </cell>
          <cell r="E133">
            <v>5.0520802369230525E-2</v>
          </cell>
          <cell r="F133">
            <v>4.8027517947305864E-2</v>
          </cell>
          <cell r="G133">
            <v>4.3849856462577018E-2</v>
          </cell>
          <cell r="H133">
            <v>4.3199105076178648E-2</v>
          </cell>
        </row>
        <row r="134">
          <cell r="C134">
            <v>7.1383881879131375E-2</v>
          </cell>
          <cell r="D134">
            <v>6.4791882452327962E-2</v>
          </cell>
          <cell r="E134">
            <v>5.6104326465963056E-2</v>
          </cell>
          <cell r="F134">
            <v>5.3290354166204305E-2</v>
          </cell>
          <cell r="G134">
            <v>4.9160054533453734E-2</v>
          </cell>
          <cell r="H134">
            <v>4.7881413421480862E-2</v>
          </cell>
        </row>
        <row r="135">
          <cell r="C135">
            <v>7.9262141395542218E-2</v>
          </cell>
          <cell r="D135">
            <v>7.2526201404752452E-2</v>
          </cell>
          <cell r="E135">
            <v>6.2259657247300731E-2</v>
          </cell>
          <cell r="F135">
            <v>5.8453891588519755E-2</v>
          </cell>
          <cell r="G135">
            <v>5.4242207288403226E-2</v>
          </cell>
          <cell r="H135">
            <v>5.2724074792307125E-2</v>
          </cell>
        </row>
        <row r="136">
          <cell r="C136">
            <v>8.6592348076028836E-2</v>
          </cell>
          <cell r="D136">
            <v>7.97177611324454E-2</v>
          </cell>
          <cell r="E136">
            <v>6.9222244524551543E-2</v>
          </cell>
          <cell r="F136">
            <v>6.3418831417669227E-2</v>
          </cell>
          <cell r="G136">
            <v>5.8803113606947642E-2</v>
          </cell>
          <cell r="H136">
            <v>5.7149818296770863E-2</v>
          </cell>
        </row>
        <row r="137">
          <cell r="C137">
            <v>9.2792195782421719E-2</v>
          </cell>
          <cell r="D137">
            <v>8.5959492216858141E-2</v>
          </cell>
          <cell r="E137">
            <v>7.5814839241175505E-2</v>
          </cell>
          <cell r="F137">
            <v>6.8416870845679698E-2</v>
          </cell>
          <cell r="G137">
            <v>6.2614728173159759E-2</v>
          </cell>
          <cell r="H137">
            <v>6.087000848892879E-2</v>
          </cell>
        </row>
        <row r="138">
          <cell r="C138">
            <v>9.7108111865325059E-2</v>
          </cell>
          <cell r="D138">
            <v>9.0844325239442039E-2</v>
          </cell>
          <cell r="E138">
            <v>8.1734720211205175E-2</v>
          </cell>
          <cell r="F138">
            <v>7.278601789533122E-2</v>
          </cell>
          <cell r="G138">
            <v>6.610056371661871E-2</v>
          </cell>
          <cell r="H138">
            <v>6.3980857184095338E-2</v>
          </cell>
        </row>
        <row r="139">
          <cell r="C139">
            <v>9.916331000004093E-2</v>
          </cell>
          <cell r="D139">
            <v>9.3829500975465524E-2</v>
          </cell>
          <cell r="E139">
            <v>8.6578259186684006E-2</v>
          </cell>
          <cell r="F139">
            <v>7.6724870159789793E-2</v>
          </cell>
          <cell r="G139">
            <v>6.9065152823672565E-2</v>
          </cell>
          <cell r="H139">
            <v>6.6963423458842639E-2</v>
          </cell>
        </row>
        <row r="140">
          <cell r="C140">
            <v>9.8855030279833542E-2</v>
          </cell>
          <cell r="D140">
            <v>9.4643639812562838E-2</v>
          </cell>
          <cell r="E140">
            <v>8.9672742421017693E-2</v>
          </cell>
          <cell r="F140">
            <v>8.0200328040194432E-2</v>
          </cell>
          <cell r="G140">
            <v>7.1834274517074553E-2</v>
          </cell>
          <cell r="H140">
            <v>6.981770731317069E-2</v>
          </cell>
        </row>
        <row r="141">
          <cell r="C141">
            <v>9.6491552424910296E-2</v>
          </cell>
          <cell r="D141">
            <v>9.3354586653825428E-2</v>
          </cell>
          <cell r="E141">
            <v>9.0580905978919976E-2</v>
          </cell>
          <cell r="F141">
            <v>8.3013793943379127E-2</v>
          </cell>
          <cell r="G141">
            <v>7.4505662503650566E-2</v>
          </cell>
          <cell r="H141">
            <v>7.2832344193022813E-2</v>
          </cell>
        </row>
        <row r="142">
          <cell r="C142">
            <v>9.4744634010401813E-2</v>
          </cell>
          <cell r="D142">
            <v>9.0403333369347652E-2</v>
          </cell>
          <cell r="E142">
            <v>8.940365692237999E-2</v>
          </cell>
          <cell r="F142">
            <v>8.4701873485289944E-2</v>
          </cell>
          <cell r="G142">
            <v>7.6916427272024024E-2</v>
          </cell>
          <cell r="H142">
            <v>7.5975263493294143E-2</v>
          </cell>
        </row>
        <row r="143">
          <cell r="C143">
            <v>9.457336749917547E-2</v>
          </cell>
          <cell r="D143">
            <v>8.8401908728150097E-2</v>
          </cell>
          <cell r="E143">
            <v>8.651098781202457E-2</v>
          </cell>
          <cell r="F143">
            <v>8.5032869473899916E-2</v>
          </cell>
          <cell r="G143">
            <v>7.8610478190340533E-2</v>
          </cell>
          <cell r="H143">
            <v>7.8957829768041457E-2</v>
          </cell>
        </row>
        <row r="144">
          <cell r="C144">
            <v>9.7108111865325059E-2</v>
          </cell>
          <cell r="D144">
            <v>8.8300141373512928E-2</v>
          </cell>
          <cell r="E144">
            <v>8.44255751975823E-2</v>
          </cell>
          <cell r="F144">
            <v>8.4106080705792008E-2</v>
          </cell>
          <cell r="G144">
            <v>7.9294614138122194E-2</v>
          </cell>
          <cell r="H144">
            <v>8.1202772125378131E-2</v>
          </cell>
        </row>
        <row r="145">
          <cell r="C145">
            <v>9.7553404794513493E-2</v>
          </cell>
          <cell r="D145">
            <v>9.1183549754899243E-2</v>
          </cell>
          <cell r="E145">
            <v>8.4190125386274295E-2</v>
          </cell>
          <cell r="F145">
            <v>8.3344789931989086E-2</v>
          </cell>
          <cell r="G145">
            <v>7.9294614138122194E-2</v>
          </cell>
          <cell r="H145">
            <v>8.2389384514256092E-2</v>
          </cell>
        </row>
        <row r="146">
          <cell r="C146">
            <v>9.6080512797967116E-2</v>
          </cell>
          <cell r="D146">
            <v>9.2642215171365269E-2</v>
          </cell>
          <cell r="E146">
            <v>8.6847344685321709E-2</v>
          </cell>
          <cell r="F146">
            <v>8.3344789931989086E-2</v>
          </cell>
          <cell r="G146">
            <v>7.9490081551774089E-2</v>
          </cell>
          <cell r="H146">
            <v>8.309493782656191E-2</v>
          </cell>
        </row>
        <row r="147">
          <cell r="C147">
            <v>9.7005351958589267E-2</v>
          </cell>
          <cell r="D147">
            <v>9.2574370268273837E-2</v>
          </cell>
          <cell r="E147">
            <v>8.8091865116521145E-2</v>
          </cell>
          <cell r="F147">
            <v>8.4999769875038919E-2</v>
          </cell>
          <cell r="G147">
            <v>8.0141639597280448E-2</v>
          </cell>
          <cell r="H147">
            <v>8.3800491138867714E-2</v>
          </cell>
        </row>
        <row r="148">
          <cell r="C148">
            <v>9.7245125074306119E-2</v>
          </cell>
          <cell r="D148">
            <v>9.4779329618745717E-2</v>
          </cell>
          <cell r="E148">
            <v>8.7957322367202287E-2</v>
          </cell>
          <cell r="F148">
            <v>8.5032869473899916E-2</v>
          </cell>
          <cell r="G148">
            <v>8.2063735831524168E-2</v>
          </cell>
          <cell r="H148">
            <v>8.4570185661383149E-2</v>
          </cell>
        </row>
        <row r="149">
          <cell r="C149">
            <v>9.775892460798509E-2</v>
          </cell>
          <cell r="D149">
            <v>9.6000537874391709E-2</v>
          </cell>
          <cell r="E149">
            <v>9.0009099294314832E-2</v>
          </cell>
          <cell r="F149">
            <v>8.384128391490403E-2</v>
          </cell>
          <cell r="G149">
            <v>8.2682715974755183E-2</v>
          </cell>
          <cell r="H149">
            <v>8.6269927731938062E-2</v>
          </cell>
        </row>
        <row r="150">
          <cell r="C150">
            <v>9.8375484048399853E-2</v>
          </cell>
          <cell r="D150">
            <v>9.6916444066126178E-2</v>
          </cell>
          <cell r="E150">
            <v>9.1388162474833112E-2</v>
          </cell>
          <cell r="F150">
            <v>8.4668773886428947E-2</v>
          </cell>
          <cell r="G150">
            <v>8.2194047440625431E-2</v>
          </cell>
          <cell r="H150">
            <v>8.6911339834034249E-2</v>
          </cell>
        </row>
        <row r="151">
          <cell r="C151">
            <v>9.9060550093305139E-2</v>
          </cell>
          <cell r="D151">
            <v>9.7255668581583396E-2</v>
          </cell>
          <cell r="E151">
            <v>9.2699954280691957E-2</v>
          </cell>
          <cell r="F151">
            <v>8.5496263857953864E-2</v>
          </cell>
          <cell r="G151">
            <v>8.3073650802059001E-2</v>
          </cell>
          <cell r="H151">
            <v>8.6783057413615014E-2</v>
          </cell>
        </row>
        <row r="152">
          <cell r="C152">
            <v>9.9334576511267259E-2</v>
          </cell>
          <cell r="D152">
            <v>9.708605632385478E-2</v>
          </cell>
          <cell r="E152">
            <v>9.3809931962572521E-2</v>
          </cell>
          <cell r="F152">
            <v>8.6886447010115705E-2</v>
          </cell>
          <cell r="G152">
            <v>8.385552045666661E-2</v>
          </cell>
          <cell r="H152">
            <v>8.7937599197388167E-2</v>
          </cell>
        </row>
        <row r="153">
          <cell r="C153">
            <v>9.9231816604531453E-2</v>
          </cell>
          <cell r="D153">
            <v>9.6339762389848912E-2</v>
          </cell>
          <cell r="E153">
            <v>9.4617188458485671E-2</v>
          </cell>
          <cell r="F153">
            <v>8.8475227755443545E-2</v>
          </cell>
          <cell r="G153">
            <v>8.4800279622650812E-2</v>
          </cell>
          <cell r="H153">
            <v>8.9476988242419037E-2</v>
          </cell>
        </row>
        <row r="154">
          <cell r="C154">
            <v>9.9129056697795676E-2</v>
          </cell>
          <cell r="D154">
            <v>9.538993374656872E-2</v>
          </cell>
          <cell r="E154">
            <v>9.4852638269793663E-2</v>
          </cell>
          <cell r="F154">
            <v>9.0196406896215359E-2</v>
          </cell>
          <cell r="G154">
            <v>8.5549571374983105E-2</v>
          </cell>
          <cell r="H154">
            <v>9.1529506969126845E-2</v>
          </cell>
        </row>
        <row r="155">
          <cell r="C155">
            <v>9.9266069906776735E-2</v>
          </cell>
          <cell r="D155">
            <v>9.4948941876474333E-2</v>
          </cell>
          <cell r="E155">
            <v>9.458355277115596E-2</v>
          </cell>
          <cell r="F155">
            <v>9.1619689647238212E-2</v>
          </cell>
          <cell r="G155">
            <v>8.6494330540967307E-2</v>
          </cell>
          <cell r="H155">
            <v>9.3646166906044284E-2</v>
          </cell>
        </row>
        <row r="156">
          <cell r="C156">
            <v>9.9471589720248318E-2</v>
          </cell>
          <cell r="D156">
            <v>9.5356011295022997E-2</v>
          </cell>
          <cell r="E156">
            <v>9.4381738647177665E-2</v>
          </cell>
          <cell r="F156">
            <v>9.238098042104112E-2</v>
          </cell>
          <cell r="G156">
            <v>8.7439089706951509E-2</v>
          </cell>
          <cell r="H156">
            <v>9.6468380155267541E-2</v>
          </cell>
        </row>
        <row r="157">
          <cell r="C157">
            <v>0.10019090906739887</v>
          </cell>
          <cell r="D157">
            <v>9.6407607292940359E-2</v>
          </cell>
          <cell r="E157">
            <v>9.4549917083826235E-2</v>
          </cell>
          <cell r="F157">
            <v>9.2943673601678059E-2</v>
          </cell>
          <cell r="G157">
            <v>8.812322565473317E-2</v>
          </cell>
          <cell r="H157">
            <v>9.989993490148219E-2</v>
          </cell>
        </row>
        <row r="158">
          <cell r="C158">
            <v>0.10183506757517156</v>
          </cell>
          <cell r="D158">
            <v>9.8341187031046481E-2</v>
          </cell>
          <cell r="E158">
            <v>9.5054452393771943E-2</v>
          </cell>
          <cell r="F158">
            <v>9.3638765177758987E-2</v>
          </cell>
          <cell r="G158">
            <v>8.8970251113891424E-2</v>
          </cell>
          <cell r="H158">
            <v>0.10323527783238239</v>
          </cell>
        </row>
        <row r="159">
          <cell r="C159">
            <v>0.104609585057038</v>
          </cell>
          <cell r="D159">
            <v>0.10132636276706997</v>
          </cell>
          <cell r="E159">
            <v>9.6399879886960513E-2</v>
          </cell>
          <cell r="F159">
            <v>9.4764151539032865E-2</v>
          </cell>
          <cell r="G159">
            <v>9.0371100911730048E-2</v>
          </cell>
          <cell r="H159">
            <v>0.10666683257859702</v>
          </cell>
        </row>
        <row r="160">
          <cell r="C160">
            <v>0.10820618179279078</v>
          </cell>
          <cell r="D160">
            <v>0.10515959979173649</v>
          </cell>
          <cell r="E160">
            <v>9.9057099186007913E-2</v>
          </cell>
          <cell r="F160">
            <v>9.6981824662719637E-2</v>
          </cell>
          <cell r="G160">
            <v>9.2618976168726941E-2</v>
          </cell>
          <cell r="H160">
            <v>0.11041909337585976</v>
          </cell>
        </row>
        <row r="161">
          <cell r="C161">
            <v>0.11159725871507196</v>
          </cell>
          <cell r="D161">
            <v>0.10936598378340594</v>
          </cell>
          <cell r="E161">
            <v>0.10309338166557361</v>
          </cell>
          <cell r="F161">
            <v>0.10075517893287324</v>
          </cell>
          <cell r="G161">
            <v>9.6267701223562485E-2</v>
          </cell>
          <cell r="H161">
            <v>0.11484483688032349</v>
          </cell>
        </row>
        <row r="162">
          <cell r="C162">
            <v>0.11433752289469314</v>
          </cell>
          <cell r="D162">
            <v>0.11279215138952381</v>
          </cell>
          <cell r="E162">
            <v>0.10813873476503072</v>
          </cell>
          <cell r="F162">
            <v>0.10558772036657872</v>
          </cell>
          <cell r="G162">
            <v>0.10161047719671451</v>
          </cell>
          <cell r="H162">
            <v>0.12071375761450366</v>
          </cell>
        </row>
        <row r="163">
          <cell r="C163">
            <v>0.11594742810022057</v>
          </cell>
          <cell r="D163">
            <v>0.11509887809463287</v>
          </cell>
          <cell r="E163">
            <v>0.11284773099119069</v>
          </cell>
          <cell r="F163">
            <v>0.11075125778889416</v>
          </cell>
          <cell r="G163">
            <v>0.10740934380172099</v>
          </cell>
          <cell r="H163">
            <v>0.12841070283965797</v>
          </cell>
        </row>
        <row r="164">
          <cell r="C164">
            <v>0.11663249414512586</v>
          </cell>
          <cell r="D164">
            <v>0.1160826291894588</v>
          </cell>
          <cell r="E164">
            <v>0.11651402091012952</v>
          </cell>
          <cell r="F164">
            <v>0.11531900243171167</v>
          </cell>
          <cell r="G164">
            <v>0.11268696397032238</v>
          </cell>
          <cell r="H164">
            <v>0.13626800109033635</v>
          </cell>
        </row>
        <row r="165">
          <cell r="C165">
            <v>0.11635846772716375</v>
          </cell>
          <cell r="D165">
            <v>0.11628616389873311</v>
          </cell>
          <cell r="E165">
            <v>0.11849852646258265</v>
          </cell>
          <cell r="F165">
            <v>0.11856276312008933</v>
          </cell>
          <cell r="G165">
            <v>0.11688951336383831</v>
          </cell>
          <cell r="H165">
            <v>0.143066969372556</v>
          </cell>
        </row>
        <row r="166">
          <cell r="C166">
            <v>0.11416625638346682</v>
          </cell>
          <cell r="D166">
            <v>0.11594693938327591</v>
          </cell>
          <cell r="E166">
            <v>0.11910396883451752</v>
          </cell>
          <cell r="F166">
            <v>0.12015154386541717</v>
          </cell>
          <cell r="G166">
            <v>0.11969121295951558</v>
          </cell>
          <cell r="H166">
            <v>0.14932073736799389</v>
          </cell>
        </row>
        <row r="167">
          <cell r="C167">
            <v>0.1116657653195625</v>
          </cell>
          <cell r="D167">
            <v>0.11421689435444413</v>
          </cell>
          <cell r="E167">
            <v>0.11853216214991236</v>
          </cell>
          <cell r="F167">
            <v>0.12058183865061012</v>
          </cell>
          <cell r="G167">
            <v>0.12112464065962954</v>
          </cell>
          <cell r="H167">
            <v>0.15477274023581156</v>
          </cell>
        </row>
        <row r="168">
          <cell r="C168">
            <v>0.11067241955444983</v>
          </cell>
          <cell r="D168">
            <v>0.11258861668024948</v>
          </cell>
          <cell r="E168">
            <v>0.1162112997241621</v>
          </cell>
          <cell r="F168">
            <v>0.12015154386541717</v>
          </cell>
          <cell r="G168">
            <v>0.12197166611878779</v>
          </cell>
          <cell r="H168">
            <v>0.15948711918621858</v>
          </cell>
        </row>
        <row r="169">
          <cell r="C169">
            <v>0.11163151201731723</v>
          </cell>
          <cell r="D169">
            <v>0.11262253913179521</v>
          </cell>
          <cell r="E169">
            <v>0.11412588710971983</v>
          </cell>
          <cell r="F169">
            <v>0.11872826111439432</v>
          </cell>
          <cell r="G169">
            <v>0.12249291255519287</v>
          </cell>
          <cell r="H169">
            <v>0.16362422724473902</v>
          </cell>
        </row>
        <row r="170">
          <cell r="C170">
            <v>0.11358395024529731</v>
          </cell>
          <cell r="D170">
            <v>0.11455611886990133</v>
          </cell>
          <cell r="E170">
            <v>0.11412588710971983</v>
          </cell>
          <cell r="F170">
            <v>0.11813246833489638</v>
          </cell>
          <cell r="G170">
            <v>0.12268837996884477</v>
          </cell>
          <cell r="H170">
            <v>0.16635022867864785</v>
          </cell>
        </row>
        <row r="171">
          <cell r="C171">
            <v>0.11505684224184369</v>
          </cell>
          <cell r="D171">
            <v>0.11716814763892189</v>
          </cell>
          <cell r="E171">
            <v>0.11664856365944838</v>
          </cell>
          <cell r="F171">
            <v>0.12001914546997318</v>
          </cell>
          <cell r="G171">
            <v>0.12402407396213277</v>
          </cell>
          <cell r="H171">
            <v>0.16734441743689696</v>
          </cell>
        </row>
        <row r="172">
          <cell r="C172">
            <v>0.11676950735410692</v>
          </cell>
          <cell r="D172">
            <v>0.1187964253131165</v>
          </cell>
          <cell r="E172">
            <v>0.12038212495304663</v>
          </cell>
          <cell r="F172">
            <v>0.12418969492645875</v>
          </cell>
          <cell r="G172">
            <v>0.12777053272379427</v>
          </cell>
          <cell r="H172">
            <v>0.16827446498493642</v>
          </cell>
        </row>
        <row r="173">
          <cell r="C173">
            <v>0.11817389274616277</v>
          </cell>
          <cell r="D173">
            <v>0.12022116827803681</v>
          </cell>
          <cell r="E173">
            <v>0.12324115837607233</v>
          </cell>
          <cell r="F173">
            <v>0.12872433997041524</v>
          </cell>
          <cell r="G173">
            <v>0.13278752967419311</v>
          </cell>
          <cell r="H173">
            <v>0.17084011339332122</v>
          </cell>
        </row>
        <row r="174">
          <cell r="C174">
            <v>0.118721945582087</v>
          </cell>
          <cell r="D174">
            <v>0.12100138466358841</v>
          </cell>
          <cell r="E174">
            <v>0.1255956564891523</v>
          </cell>
          <cell r="F174">
            <v>0.13173640346676593</v>
          </cell>
          <cell r="G174">
            <v>0.13679461165405712</v>
          </cell>
          <cell r="H174">
            <v>0.17391889148338294</v>
          </cell>
        </row>
        <row r="175">
          <cell r="C175">
            <v>0.11855067907086068</v>
          </cell>
          <cell r="D175">
            <v>0.12079784995431407</v>
          </cell>
          <cell r="E175">
            <v>0.12653745573438432</v>
          </cell>
          <cell r="F175">
            <v>0.1330272878223448</v>
          </cell>
          <cell r="G175">
            <v>0.13839092886554769</v>
          </cell>
          <cell r="H175">
            <v>0.17545828052841381</v>
          </cell>
        </row>
        <row r="176">
          <cell r="C176">
            <v>0.1167010007496164</v>
          </cell>
          <cell r="D176">
            <v>0.11994978866567105</v>
          </cell>
          <cell r="E176">
            <v>0.12552838511449288</v>
          </cell>
          <cell r="F176">
            <v>0.13200120025765391</v>
          </cell>
          <cell r="G176">
            <v>0.13744616969956347</v>
          </cell>
          <cell r="H176">
            <v>0.17568277476414748</v>
          </cell>
        </row>
        <row r="177">
          <cell r="C177">
            <v>0.11550213517103212</v>
          </cell>
          <cell r="D177">
            <v>0.11757521705747054</v>
          </cell>
          <cell r="E177">
            <v>0.12310661562675349</v>
          </cell>
          <cell r="F177">
            <v>0.12915463475560821</v>
          </cell>
          <cell r="G177">
            <v>0.13451415849478493</v>
          </cell>
          <cell r="H177">
            <v>0.17465651540079355</v>
          </cell>
        </row>
        <row r="178">
          <cell r="C178">
            <v>0.11748882670125749</v>
          </cell>
          <cell r="D178">
            <v>0.11604870673791308</v>
          </cell>
          <cell r="E178">
            <v>0.11886851902320951</v>
          </cell>
          <cell r="F178">
            <v>0.12521578249114962</v>
          </cell>
          <cell r="G178">
            <v>0.13102832295132599</v>
          </cell>
          <cell r="H178">
            <v>0.1727643496996098</v>
          </cell>
        </row>
        <row r="179">
          <cell r="C179">
            <v>0.12303786166499033</v>
          </cell>
          <cell r="D179">
            <v>0.11767698441210769</v>
          </cell>
          <cell r="E179">
            <v>0.11604312128751353</v>
          </cell>
          <cell r="F179">
            <v>0.11902615750414328</v>
          </cell>
          <cell r="G179">
            <v>0.12643483873050626</v>
          </cell>
          <cell r="H179">
            <v>0.16955728918912882</v>
          </cell>
        </row>
        <row r="180">
          <cell r="C180">
            <v>0.12910069616240216</v>
          </cell>
          <cell r="D180">
            <v>0.12293496440169452</v>
          </cell>
          <cell r="E180">
            <v>0.1171867346567238</v>
          </cell>
          <cell r="F180">
            <v>0.11525280323398969</v>
          </cell>
          <cell r="G180">
            <v>0.12060339422322447</v>
          </cell>
          <cell r="H180">
            <v>0.1637845802702631</v>
          </cell>
        </row>
        <row r="181">
          <cell r="C181">
            <v>0.13214924006223072</v>
          </cell>
          <cell r="D181">
            <v>0.12897316077683296</v>
          </cell>
          <cell r="E181">
            <v>0.12273662306612663</v>
          </cell>
          <cell r="F181">
            <v>0.1178676715440084</v>
          </cell>
          <cell r="G181">
            <v>0.11920254442538582</v>
          </cell>
          <cell r="H181">
            <v>0.15615177625531837</v>
          </cell>
        </row>
        <row r="182">
          <cell r="C182">
            <v>0.13458122452164448</v>
          </cell>
          <cell r="D182">
            <v>0.13195833651285643</v>
          </cell>
          <cell r="E182">
            <v>0.13013647427866373</v>
          </cell>
          <cell r="F182">
            <v>0.12557987807862059</v>
          </cell>
          <cell r="G182">
            <v>0.12434985298488596</v>
          </cell>
          <cell r="H182">
            <v>0.15179017396106426</v>
          </cell>
        </row>
        <row r="183">
          <cell r="C183">
            <v>0.13728723539902038</v>
          </cell>
          <cell r="D183">
            <v>0.13446859792723981</v>
          </cell>
          <cell r="E183">
            <v>0.1350809203161317</v>
          </cell>
          <cell r="F183">
            <v>0.13498016415514358</v>
          </cell>
          <cell r="G183">
            <v>0.1338300225470033</v>
          </cell>
          <cell r="H183">
            <v>0.15073184399260556</v>
          </cell>
        </row>
        <row r="184">
          <cell r="C184">
            <v>0.13910266041801941</v>
          </cell>
          <cell r="D184">
            <v>0.13714847159935181</v>
          </cell>
          <cell r="E184">
            <v>0.13938628829433511</v>
          </cell>
          <cell r="F184">
            <v>0.14100429114784496</v>
          </cell>
          <cell r="G184">
            <v>0.14331019210912058</v>
          </cell>
          <cell r="H184">
            <v>0.15425961055413462</v>
          </cell>
        </row>
        <row r="185">
          <cell r="C185">
            <v>0.14030152599660367</v>
          </cell>
          <cell r="D185">
            <v>0.13877674927354644</v>
          </cell>
          <cell r="E185">
            <v>0.14298530683861449</v>
          </cell>
          <cell r="F185">
            <v>0.14464524702255455</v>
          </cell>
          <cell r="G185">
            <v>0.14682860555485486</v>
          </cell>
          <cell r="H185">
            <v>0.15894191889943682</v>
          </cell>
        </row>
        <row r="186">
          <cell r="C186">
            <v>0.13975347316067946</v>
          </cell>
          <cell r="D186">
            <v>0.13945519830446088</v>
          </cell>
          <cell r="E186">
            <v>0.14406164883316536</v>
          </cell>
          <cell r="F186">
            <v>0.14577063338382842</v>
          </cell>
          <cell r="G186">
            <v>0.14607931380252256</v>
          </cell>
          <cell r="H186">
            <v>0.16022474310362922</v>
          </cell>
        </row>
        <row r="187">
          <cell r="C187">
            <v>0.13920542032475522</v>
          </cell>
          <cell r="D187">
            <v>0.13789476553335772</v>
          </cell>
          <cell r="E187">
            <v>0.14261531427798763</v>
          </cell>
          <cell r="F187">
            <v>0.14328816346925369</v>
          </cell>
          <cell r="G187">
            <v>0.14243058874768702</v>
          </cell>
          <cell r="H187">
            <v>0.16105857883635424</v>
          </cell>
        </row>
        <row r="188">
          <cell r="C188">
            <v>0.14129487176171635</v>
          </cell>
          <cell r="D188">
            <v>0.13582549598906868</v>
          </cell>
          <cell r="E188">
            <v>0.13797358942648708</v>
          </cell>
          <cell r="F188">
            <v>0.13819082524466023</v>
          </cell>
          <cell r="G188">
            <v>0.13598016409717423</v>
          </cell>
          <cell r="H188">
            <v>0.16198862638439374</v>
          </cell>
        </row>
        <row r="189">
          <cell r="C189">
            <v>0.14639861379626079</v>
          </cell>
          <cell r="D189">
            <v>0.13589334089216012</v>
          </cell>
          <cell r="E189">
            <v>0.13265915082839227</v>
          </cell>
          <cell r="F189">
            <v>0.130908913495241</v>
          </cell>
          <cell r="G189">
            <v>0.12900849301025633</v>
          </cell>
          <cell r="H189">
            <v>0.16109064944145907</v>
          </cell>
        </row>
        <row r="190">
          <cell r="C190">
            <v>0.14975543741629671</v>
          </cell>
          <cell r="D190">
            <v>0.13853929211272636</v>
          </cell>
          <cell r="E190">
            <v>0.12993466015468544</v>
          </cell>
          <cell r="F190">
            <v>0.12438829251962472</v>
          </cell>
          <cell r="G190">
            <v>0.12197166611878779</v>
          </cell>
          <cell r="H190">
            <v>0.15817222437692138</v>
          </cell>
        </row>
        <row r="191">
          <cell r="C191">
            <v>0.14585056096033655</v>
          </cell>
          <cell r="D191">
            <v>0.13948912075600658</v>
          </cell>
          <cell r="E191">
            <v>0.13047283115196087</v>
          </cell>
          <cell r="F191">
            <v>0.12144242822099602</v>
          </cell>
          <cell r="G191">
            <v>0.11692209126611362</v>
          </cell>
          <cell r="H191">
            <v>0.15182224456616908</v>
          </cell>
        </row>
        <row r="192">
          <cell r="C192">
            <v>0.13715022219003931</v>
          </cell>
          <cell r="D192">
            <v>0.133959761154054</v>
          </cell>
          <cell r="E192">
            <v>0.13030465271531227</v>
          </cell>
          <cell r="F192">
            <v>0.12253471498340893</v>
          </cell>
          <cell r="G192">
            <v>0.11594475419785411</v>
          </cell>
          <cell r="H192">
            <v>0.14422151115632917</v>
          </cell>
        </row>
        <row r="193">
          <cell r="C193">
            <v>0.12581237914685678</v>
          </cell>
          <cell r="D193">
            <v>0.12449539717279771</v>
          </cell>
          <cell r="E193">
            <v>0.12478839999323918</v>
          </cell>
          <cell r="F193">
            <v>0.12316360736176785</v>
          </cell>
          <cell r="G193">
            <v>0.11842067477077821</v>
          </cell>
          <cell r="H193">
            <v>0.13838466102725383</v>
          </cell>
        </row>
        <row r="194">
          <cell r="C194">
            <v>0.11248784457344885</v>
          </cell>
          <cell r="D194">
            <v>0.1130974534534353</v>
          </cell>
          <cell r="E194">
            <v>0.11590857853819467</v>
          </cell>
          <cell r="F194">
            <v>0.11843036472464534</v>
          </cell>
          <cell r="G194">
            <v>0.11978894666634153</v>
          </cell>
          <cell r="H194">
            <v>0.13485689446572474</v>
          </cell>
        </row>
        <row r="195">
          <cell r="C195">
            <v>9.8615257164116704E-2</v>
          </cell>
          <cell r="D195">
            <v>0.10030868922069833</v>
          </cell>
          <cell r="E195">
            <v>0.10517879428001588</v>
          </cell>
          <cell r="F195">
            <v>0.10995686741623024</v>
          </cell>
          <cell r="G195">
            <v>0.11483710552049331</v>
          </cell>
          <cell r="H195">
            <v>0.12962938583364075</v>
          </cell>
        </row>
        <row r="196">
          <cell r="C196">
            <v>8.4468643336822427E-2</v>
          </cell>
          <cell r="D196">
            <v>8.7316390278686998E-2</v>
          </cell>
          <cell r="E196">
            <v>9.2901768404670251E-2</v>
          </cell>
          <cell r="F196">
            <v>9.9100198989823404E-2</v>
          </cell>
          <cell r="G196">
            <v>0.10532435805610067</v>
          </cell>
          <cell r="H196">
            <v>0.11888573312352951</v>
          </cell>
        </row>
        <row r="197">
          <cell r="C197">
            <v>7.0938588949942927E-2</v>
          </cell>
          <cell r="D197">
            <v>7.4188401530492804E-2</v>
          </cell>
          <cell r="E197">
            <v>8.0254749968697761E-2</v>
          </cell>
          <cell r="F197">
            <v>8.6621650219227742E-2</v>
          </cell>
          <cell r="G197">
            <v>9.3498579530160525E-2</v>
          </cell>
          <cell r="H197">
            <v>0.10573678503055754</v>
          </cell>
        </row>
        <row r="198">
          <cell r="C198">
            <v>5.9977532231458262E-2</v>
          </cell>
          <cell r="D198">
            <v>6.1738861813213038E-2</v>
          </cell>
          <cell r="E198">
            <v>6.7473188783406413E-2</v>
          </cell>
          <cell r="F198">
            <v>7.3878304657744101E-2</v>
          </cell>
          <cell r="G198">
            <v>8.0402262815482975E-2</v>
          </cell>
          <cell r="H198">
            <v>9.2106777861013428E-2</v>
          </cell>
        </row>
        <row r="199">
          <cell r="C199">
            <v>5.1688233088104232E-2</v>
          </cell>
          <cell r="D199">
            <v>5.1629971252588044E-2</v>
          </cell>
          <cell r="E199">
            <v>5.5431612719368778E-2</v>
          </cell>
          <cell r="F199">
            <v>6.1366656288287448E-2</v>
          </cell>
          <cell r="G199">
            <v>6.7729458830384559E-2</v>
          </cell>
          <cell r="H199">
            <v>7.8348488271050079E-2</v>
          </cell>
        </row>
        <row r="200">
          <cell r="C200">
            <v>4.5933678310899791E-2</v>
          </cell>
          <cell r="D200">
            <v>4.3827807397072115E-2</v>
          </cell>
          <cell r="E200">
            <v>4.5643627706421989E-2</v>
          </cell>
          <cell r="F200">
            <v>4.9881095483521667E-2</v>
          </cell>
          <cell r="G200">
            <v>5.5805946597618457E-2</v>
          </cell>
          <cell r="H200">
            <v>6.5263681388287725E-2</v>
          </cell>
        </row>
        <row r="201">
          <cell r="C201">
            <v>4.021337683594061E-2</v>
          </cell>
          <cell r="D201">
            <v>3.8196680440482349E-2</v>
          </cell>
          <cell r="E201">
            <v>3.810923374456604E-2</v>
          </cell>
          <cell r="F201">
            <v>4.0646307401303657E-2</v>
          </cell>
          <cell r="G201">
            <v>4.5022660944488438E-2</v>
          </cell>
          <cell r="H201">
            <v>5.2788216002516743E-2</v>
          </cell>
        </row>
        <row r="202">
          <cell r="C202">
            <v>3.3705249409340339E-2</v>
          </cell>
          <cell r="D202">
            <v>3.2667320838529752E-2</v>
          </cell>
          <cell r="E202">
            <v>3.2525709647833502E-2</v>
          </cell>
          <cell r="F202">
            <v>3.3529893646189413E-2</v>
          </cell>
          <cell r="G202">
            <v>3.6389516841529371E-2</v>
          </cell>
          <cell r="H202">
            <v>4.1435221795414118E-2</v>
          </cell>
        </row>
        <row r="203">
          <cell r="C203">
            <v>2.675182905355163E-2</v>
          </cell>
          <cell r="D203">
            <v>2.6086365238659794E-2</v>
          </cell>
          <cell r="E203">
            <v>2.6841278489111824E-2</v>
          </cell>
          <cell r="F203">
            <v>2.796916103754201E-2</v>
          </cell>
          <cell r="G203">
            <v>2.9483001559162114E-2</v>
          </cell>
          <cell r="H203">
            <v>3.2359240550752975E-2</v>
          </cell>
        </row>
        <row r="204">
          <cell r="C204">
            <v>2.0654741253894538E-2</v>
          </cell>
          <cell r="D204">
            <v>2.0760540345981526E-2</v>
          </cell>
          <cell r="E204">
            <v>2.1425932829027858E-2</v>
          </cell>
          <cell r="F204">
            <v>2.2938022010670547E-2</v>
          </cell>
          <cell r="G204">
            <v>2.4270537195111356E-2</v>
          </cell>
          <cell r="H204">
            <v>2.5464060453218893E-2</v>
          </cell>
        </row>
        <row r="205">
          <cell r="C205">
            <v>1.5345479405878527E-2</v>
          </cell>
          <cell r="D205">
            <v>1.5706095065669029E-2</v>
          </cell>
          <cell r="E205">
            <v>1.6716936602867893E-2</v>
          </cell>
          <cell r="F205">
            <v>1.8006181780382075E-2</v>
          </cell>
          <cell r="G205">
            <v>1.9644475072016304E-2</v>
          </cell>
          <cell r="H205">
            <v>2.0428975451763771E-2</v>
          </cell>
        </row>
        <row r="206">
          <cell r="C206">
            <v>1.1029563322975191E-2</v>
          </cell>
          <cell r="D206">
            <v>1.1431866170908129E-2</v>
          </cell>
          <cell r="E206">
            <v>1.2445204311994203E-2</v>
          </cell>
          <cell r="F206">
            <v>1.3868731922757518E-2</v>
          </cell>
          <cell r="G206">
            <v>1.5213880362573156E-2</v>
          </cell>
          <cell r="H206">
            <v>1.6099443762614463E-2</v>
          </cell>
        </row>
        <row r="207">
          <cell r="C207">
            <v>1000</v>
          </cell>
          <cell r="D207">
            <v>1000</v>
          </cell>
          <cell r="E207">
            <v>1000</v>
          </cell>
          <cell r="F207">
            <v>1000</v>
          </cell>
          <cell r="G207">
            <v>1000</v>
          </cell>
          <cell r="H207">
            <v>1000</v>
          </cell>
        </row>
        <row r="208">
          <cell r="C208">
            <v>1000</v>
          </cell>
          <cell r="D208">
            <v>1000</v>
          </cell>
          <cell r="E208">
            <v>1000</v>
          </cell>
          <cell r="F208">
            <v>1000</v>
          </cell>
          <cell r="G208">
            <v>1000</v>
          </cell>
          <cell r="H208">
            <v>1000</v>
          </cell>
        </row>
        <row r="213">
          <cell r="C213">
            <v>2015</v>
          </cell>
          <cell r="D213">
            <v>2016</v>
          </cell>
          <cell r="E213">
            <v>2017</v>
          </cell>
          <cell r="F213">
            <v>2018</v>
          </cell>
          <cell r="G213">
            <v>2019</v>
          </cell>
          <cell r="H213">
            <v>2020</v>
          </cell>
        </row>
        <row r="214">
          <cell r="C214">
            <v>46.806369893001026</v>
          </cell>
          <cell r="D214">
            <v>44.777342132660209</v>
          </cell>
          <cell r="E214">
            <v>42.885115997287627</v>
          </cell>
          <cell r="F214">
            <v>41.008765214455408</v>
          </cell>
          <cell r="G214">
            <v>39.299529740533643</v>
          </cell>
          <cell r="H214">
            <v>37.682943174886098</v>
          </cell>
        </row>
        <row r="215">
          <cell r="C215">
            <v>6.8662554418952357</v>
          </cell>
          <cell r="D215">
            <v>6.3081398027817848</v>
          </cell>
          <cell r="E215">
            <v>5.8154898605304357</v>
          </cell>
          <cell r="F215">
            <v>5.4090358521517077</v>
          </cell>
          <cell r="G215">
            <v>4.9802525344506003</v>
          </cell>
          <cell r="H215">
            <v>4.8376324664345383</v>
          </cell>
        </row>
        <row r="216">
          <cell r="C216">
            <v>4.3772343916049881</v>
          </cell>
          <cell r="D216">
            <v>4.0324300149956382</v>
          </cell>
          <cell r="E216">
            <v>3.72016736093547</v>
          </cell>
          <cell r="F216">
            <v>3.4687845608042442</v>
          </cell>
          <cell r="G216">
            <v>3.1945390475238584</v>
          </cell>
          <cell r="H216">
            <v>3.0992651233868593</v>
          </cell>
        </row>
        <row r="217">
          <cell r="C217">
            <v>3.0417786536015816</v>
          </cell>
          <cell r="D217">
            <v>2.8103020413161888</v>
          </cell>
          <cell r="E217">
            <v>2.6006915006356954</v>
          </cell>
          <cell r="F217">
            <v>2.4260427298826817</v>
          </cell>
          <cell r="G217">
            <v>2.2398998368463441</v>
          </cell>
          <cell r="H217">
            <v>2.1737363483163614</v>
          </cell>
        </row>
        <row r="218">
          <cell r="C218">
            <v>2.2148721715400832</v>
          </cell>
          <cell r="D218">
            <v>2.051475060772241</v>
          </cell>
          <cell r="E218">
            <v>1.9061299745933404</v>
          </cell>
          <cell r="F218">
            <v>1.780790099130787</v>
          </cell>
          <cell r="G218">
            <v>1.6528264856280463</v>
          </cell>
          <cell r="H218">
            <v>1.602809157661834</v>
          </cell>
        </row>
        <row r="219">
          <cell r="C219">
            <v>1.6863018406000134</v>
          </cell>
          <cell r="D219">
            <v>1.5662604634033714</v>
          </cell>
          <cell r="E219">
            <v>1.4608254486089314</v>
          </cell>
          <cell r="F219">
            <v>1.3637651506338349</v>
          </cell>
          <cell r="G219">
            <v>1.2714001056587543</v>
          </cell>
          <cell r="H219">
            <v>1.2337761048008546</v>
          </cell>
        </row>
        <row r="220">
          <cell r="C220">
            <v>1.436103653781752</v>
          </cell>
          <cell r="D220">
            <v>1.335509716901252</v>
          </cell>
          <cell r="E220">
            <v>1.2474535913835527</v>
          </cell>
          <cell r="F220">
            <v>1.1679983960139131</v>
          </cell>
          <cell r="G220">
            <v>1.091819143843803</v>
          </cell>
          <cell r="H220">
            <v>1.058870481861464</v>
          </cell>
        </row>
        <row r="221">
          <cell r="C221">
            <v>1.271926684068617</v>
          </cell>
          <cell r="D221">
            <v>1.1855928700390452</v>
          </cell>
          <cell r="E221">
            <v>1.1111699948741134</v>
          </cell>
          <cell r="F221">
            <v>1.0412812716891098</v>
          </cell>
          <cell r="G221">
            <v>0.97761742838166055</v>
          </cell>
          <cell r="H221">
            <v>0.94794804789622489</v>
          </cell>
        </row>
        <row r="222">
          <cell r="C222">
            <v>1.1385576958681267</v>
          </cell>
          <cell r="D222">
            <v>1.0642309316818406</v>
          </cell>
          <cell r="E222">
            <v>0.99938535508519089</v>
          </cell>
          <cell r="F222">
            <v>0.93801586239390189</v>
          </cell>
          <cell r="G222">
            <v>0.88124221608341369</v>
          </cell>
          <cell r="H222">
            <v>0.85611167575933678</v>
          </cell>
        </row>
        <row r="223">
          <cell r="C223">
            <v>1.0469924642703998</v>
          </cell>
          <cell r="D223">
            <v>0.98179160482192618</v>
          </cell>
          <cell r="E223">
            <v>0.92386448329402526</v>
          </cell>
          <cell r="F223">
            <v>0.86858634864350059</v>
          </cell>
          <cell r="G223">
            <v>0.81735910614754137</v>
          </cell>
          <cell r="H223">
            <v>0.79371576638413122</v>
          </cell>
        </row>
        <row r="224">
          <cell r="C224">
            <v>1.0061584721035142</v>
          </cell>
          <cell r="D224">
            <v>0.94318173127513438</v>
          </cell>
          <cell r="E224">
            <v>0.89009080485314496</v>
          </cell>
          <cell r="F224">
            <v>0.83867178749355287</v>
          </cell>
          <cell r="G224">
            <v>0.79080248745669457</v>
          </cell>
          <cell r="H224">
            <v>0.76835719968594507</v>
          </cell>
        </row>
        <row r="225">
          <cell r="C225">
            <v>1.0081174509624431</v>
          </cell>
          <cell r="D225">
            <v>0.94952866012050452</v>
          </cell>
          <cell r="E225">
            <v>0.89659717642452819</v>
          </cell>
          <cell r="F225">
            <v>0.84703138570428083</v>
          </cell>
          <cell r="G225">
            <v>0.80084514160553599</v>
          </cell>
          <cell r="H225">
            <v>0.77779732600312357</v>
          </cell>
        </row>
        <row r="226">
          <cell r="C226">
            <v>1.0415589438236188</v>
          </cell>
          <cell r="D226">
            <v>0.9809687665933795</v>
          </cell>
          <cell r="E226">
            <v>0.92944727483952039</v>
          </cell>
          <cell r="F226">
            <v>0.88060576169455373</v>
          </cell>
          <cell r="G226">
            <v>0.83434495924552987</v>
          </cell>
          <cell r="H226">
            <v>0.80992275182661944</v>
          </cell>
        </row>
        <row r="227">
          <cell r="C227">
            <v>1.1175484130113655</v>
          </cell>
          <cell r="D227">
            <v>1.0546231014992187</v>
          </cell>
          <cell r="E227">
            <v>1.0006730804907771</v>
          </cell>
          <cell r="F227">
            <v>0.94861456105227793</v>
          </cell>
          <cell r="G227">
            <v>0.90142606398554481</v>
          </cell>
          <cell r="H227">
            <v>0.87587893816407103</v>
          </cell>
        </row>
        <row r="228">
          <cell r="C228">
            <v>1.2534308570762858</v>
          </cell>
          <cell r="D228">
            <v>1.1841972206085434</v>
          </cell>
          <cell r="E228">
            <v>1.1281523577766457</v>
          </cell>
          <cell r="F228">
            <v>1.0725724328529223</v>
          </cell>
          <cell r="G228">
            <v>1.0237473560240915</v>
          </cell>
          <cell r="H228">
            <v>0.9934131208326894</v>
          </cell>
        </row>
        <row r="229">
          <cell r="C229">
            <v>1.4458982469218526</v>
          </cell>
          <cell r="D229">
            <v>1.3676982188240405</v>
          </cell>
          <cell r="E229">
            <v>1.308976372401391</v>
          </cell>
          <cell r="F229">
            <v>1.2482707979399925</v>
          </cell>
          <cell r="G229">
            <v>1.1962863100798515</v>
          </cell>
          <cell r="H229">
            <v>1.1608879885894188</v>
          </cell>
        </row>
        <row r="230">
          <cell r="C230">
            <v>1.6858139874814997</v>
          </cell>
          <cell r="D230">
            <v>1.6002275428352322</v>
          </cell>
          <cell r="E230">
            <v>1.5396767717742559</v>
          </cell>
          <cell r="F230">
            <v>1.470027136676781</v>
          </cell>
          <cell r="G230">
            <v>1.4146938489282195</v>
          </cell>
          <cell r="H230">
            <v>1.375966831622353</v>
          </cell>
        </row>
        <row r="231">
          <cell r="C231">
            <v>1.9718714881660024</v>
          </cell>
          <cell r="D231">
            <v>1.8774388901932009</v>
          </cell>
          <cell r="E231">
            <v>1.8091808675535812</v>
          </cell>
          <cell r="F231">
            <v>1.7325924379284852</v>
          </cell>
          <cell r="G231">
            <v>1.6722378225355423</v>
          </cell>
          <cell r="H231">
            <v>1.6257864886819362</v>
          </cell>
        </row>
        <row r="232">
          <cell r="C232">
            <v>2.2797066121931775</v>
          </cell>
          <cell r="D232">
            <v>2.1709561781072195</v>
          </cell>
          <cell r="E232">
            <v>2.0980551895542758</v>
          </cell>
          <cell r="F232">
            <v>2.0154017187502551</v>
          </cell>
          <cell r="G232">
            <v>1.9498031622462018</v>
          </cell>
          <cell r="H232">
            <v>1.8962043470462067</v>
          </cell>
        </row>
        <row r="233">
          <cell r="C233">
            <v>2.518473832060899</v>
          </cell>
          <cell r="D233">
            <v>2.3936557575658042</v>
          </cell>
          <cell r="E233">
            <v>2.3123398105676833</v>
          </cell>
          <cell r="F233">
            <v>2.2214387609670312</v>
          </cell>
          <cell r="G233">
            <v>2.1489768340630984</v>
          </cell>
          <cell r="H233">
            <v>2.0893832022867893</v>
          </cell>
        </row>
        <row r="234">
          <cell r="C234">
            <v>2.7540527172303837</v>
          </cell>
          <cell r="D234">
            <v>2.6105364617534135</v>
          </cell>
          <cell r="E234">
            <v>2.5198276399457304</v>
          </cell>
          <cell r="F234">
            <v>2.4238990041372688</v>
          </cell>
          <cell r="G234">
            <v>2.3410073213325142</v>
          </cell>
          <cell r="H234">
            <v>2.2721552527189259</v>
          </cell>
        </row>
        <row r="235">
          <cell r="C235">
            <v>2.9673684208157085</v>
          </cell>
          <cell r="D235">
            <v>2.8115256635587227</v>
          </cell>
          <cell r="E235">
            <v>2.7097060224714666</v>
          </cell>
          <cell r="F235">
            <v>2.608781597834668</v>
          </cell>
          <cell r="G235">
            <v>2.5171452401617227</v>
          </cell>
          <cell r="H235">
            <v>2.4399946007000679</v>
          </cell>
        </row>
        <row r="236">
          <cell r="C236">
            <v>3.1723759068146555</v>
          </cell>
          <cell r="D236">
            <v>3.0013509608726081</v>
          </cell>
          <cell r="E236">
            <v>2.8879802966328554</v>
          </cell>
          <cell r="F236">
            <v>2.7880290981236446</v>
          </cell>
          <cell r="G236">
            <v>2.6822951442308844</v>
          </cell>
          <cell r="H236">
            <v>2.5980649818586485</v>
          </cell>
        </row>
        <row r="237">
          <cell r="C237">
            <v>3.3534799675479814</v>
          </cell>
          <cell r="D237">
            <v>3.1691411980439419</v>
          </cell>
          <cell r="E237">
            <v>3.0458974959486289</v>
          </cell>
          <cell r="F237">
            <v>2.9456331170276546</v>
          </cell>
          <cell r="G237">
            <v>2.8308716212680749</v>
          </cell>
          <cell r="H237">
            <v>2.712884578178214</v>
          </cell>
        </row>
        <row r="238">
          <cell r="C238">
            <v>3.5155516632036372</v>
          </cell>
          <cell r="D238">
            <v>3.3211631080882587</v>
          </cell>
          <cell r="E238">
            <v>3.1879318979162679</v>
          </cell>
          <cell r="F238">
            <v>3.0918853715301564</v>
          </cell>
          <cell r="G238">
            <v>2.9694647697608341</v>
          </cell>
          <cell r="H238">
            <v>2.7796442246293678</v>
          </cell>
        </row>
        <row r="239">
          <cell r="C239">
            <v>3.683380360645033</v>
          </cell>
          <cell r="D239">
            <v>3.479042187235073</v>
          </cell>
          <cell r="E239">
            <v>3.3368637478361114</v>
          </cell>
          <cell r="F239">
            <v>3.2420293705086527</v>
          </cell>
          <cell r="G239">
            <v>3.1112515960218974</v>
          </cell>
          <cell r="H239">
            <v>2.8377478210692364</v>
          </cell>
        </row>
        <row r="240">
          <cell r="C240">
            <v>3.8399396400270205</v>
          </cell>
          <cell r="D240">
            <v>3.6278557512007934</v>
          </cell>
          <cell r="E240">
            <v>3.4756589664135302</v>
          </cell>
          <cell r="F240">
            <v>3.3856302543789716</v>
          </cell>
          <cell r="G240">
            <v>3.2455083904616311</v>
          </cell>
          <cell r="H240">
            <v>2.9015459921397371</v>
          </cell>
        </row>
        <row r="241">
          <cell r="C241">
            <v>4.0244003735947684</v>
          </cell>
          <cell r="D241">
            <v>3.8024932460064869</v>
          </cell>
          <cell r="E241">
            <v>3.6393079907968797</v>
          </cell>
          <cell r="F241">
            <v>3.5574016821009948</v>
          </cell>
          <cell r="G241">
            <v>3.4075265046945189</v>
          </cell>
          <cell r="H241">
            <v>3.0236496687693015</v>
          </cell>
        </row>
        <row r="242">
          <cell r="C242">
            <v>4.221553921854527</v>
          </cell>
          <cell r="D242">
            <v>3.9856352921179474</v>
          </cell>
          <cell r="E242">
            <v>3.8134270978421845</v>
          </cell>
          <cell r="F242">
            <v>3.7354948640678041</v>
          </cell>
          <cell r="G242">
            <v>3.5761404402873733</v>
          </cell>
          <cell r="H242">
            <v>3.1792187661338271</v>
          </cell>
        </row>
        <row r="243">
          <cell r="C243">
            <v>4.4256568253939248</v>
          </cell>
          <cell r="D243">
            <v>4.181856905996848</v>
          </cell>
          <cell r="E243">
            <v>4.0013733697954983</v>
          </cell>
          <cell r="F243">
            <v>3.9263108029422513</v>
          </cell>
          <cell r="G243">
            <v>3.7570777988843096</v>
          </cell>
          <cell r="H243">
            <v>3.3495414951311191</v>
          </cell>
        </row>
        <row r="244">
          <cell r="C244">
            <v>4.6826308916322299</v>
          </cell>
          <cell r="D244">
            <v>4.4280204558995795</v>
          </cell>
          <cell r="E244">
            <v>4.2351406925803525</v>
          </cell>
          <cell r="F244">
            <v>4.1640537131778323</v>
          </cell>
          <cell r="G244">
            <v>3.9827482207475899</v>
          </cell>
          <cell r="H244">
            <v>3.5607241121220237</v>
          </cell>
        </row>
        <row r="245">
          <cell r="C245">
            <v>4.8854127588997178</v>
          </cell>
          <cell r="D245">
            <v>4.6260443811139877</v>
          </cell>
          <cell r="E245">
            <v>4.4224339403112856</v>
          </cell>
          <cell r="F245">
            <v>4.3540386169744272</v>
          </cell>
          <cell r="G245">
            <v>4.1670617025039478</v>
          </cell>
          <cell r="H245">
            <v>3.7326773270683167</v>
          </cell>
        </row>
        <row r="246">
          <cell r="C246">
            <v>5.1890867984713589</v>
          </cell>
          <cell r="D246">
            <v>4.9151286793061262</v>
          </cell>
          <cell r="E246">
            <v>4.6967472349009158</v>
          </cell>
          <cell r="F246">
            <v>4.6346070735559</v>
          </cell>
          <cell r="G246">
            <v>4.431921121621623</v>
          </cell>
          <cell r="H246">
            <v>3.9871191346927941</v>
          </cell>
        </row>
        <row r="247">
          <cell r="C247">
            <v>5.4789180000959226</v>
          </cell>
          <cell r="D247">
            <v>5.1929633691073187</v>
          </cell>
          <cell r="E247">
            <v>4.9655022138953475</v>
          </cell>
          <cell r="F247">
            <v>4.9052862213549417</v>
          </cell>
          <cell r="G247">
            <v>4.6949463902302853</v>
          </cell>
          <cell r="H247">
            <v>4.2330825365905573</v>
          </cell>
        </row>
        <row r="248">
          <cell r="C248">
            <v>5.8075234557006494</v>
          </cell>
          <cell r="D248">
            <v>5.5167319179461858</v>
          </cell>
          <cell r="E248">
            <v>5.2757738653792154</v>
          </cell>
          <cell r="F248">
            <v>5.2184692761009188</v>
          </cell>
          <cell r="G248">
            <v>4.9942683898741898</v>
          </cell>
          <cell r="H248">
            <v>4.5199629792424272</v>
          </cell>
        </row>
        <row r="249">
          <cell r="C249">
            <v>6.173653110680009</v>
          </cell>
          <cell r="D249">
            <v>5.8697679955010882</v>
          </cell>
          <cell r="E249">
            <v>5.6150974327562206</v>
          </cell>
          <cell r="F249">
            <v>5.5635135214044427</v>
          </cell>
          <cell r="G249">
            <v>5.3271992791300411</v>
          </cell>
          <cell r="H249">
            <v>4.8370775237199757</v>
          </cell>
        </row>
        <row r="250">
          <cell r="C250">
            <v>6.5199448369477402</v>
          </cell>
          <cell r="D250">
            <v>6.2065431586459869</v>
          </cell>
          <cell r="E250">
            <v>5.9434956600019451</v>
          </cell>
          <cell r="F250">
            <v>5.8947555143491037</v>
          </cell>
          <cell r="G250">
            <v>5.6470152879138222</v>
          </cell>
          <cell r="H250">
            <v>5.1420034015220297</v>
          </cell>
        </row>
        <row r="251">
          <cell r="C251">
            <v>6.9056353294569934</v>
          </cell>
          <cell r="D251">
            <v>6.5846816844338401</v>
          </cell>
          <cell r="E251">
            <v>6.3068418451311636</v>
          </cell>
          <cell r="F251">
            <v>6.2639830177689335</v>
          </cell>
          <cell r="G251">
            <v>6.0073632812323217</v>
          </cell>
          <cell r="H251">
            <v>5.4886179568800042</v>
          </cell>
        </row>
        <row r="252">
          <cell r="C252">
            <v>7.3052551486227904</v>
          </cell>
          <cell r="D252">
            <v>6.9820907202406639</v>
          </cell>
          <cell r="E252">
            <v>6.6968036844383461</v>
          </cell>
          <cell r="F252">
            <v>6.6553348728087656</v>
          </cell>
          <cell r="G252">
            <v>6.3859587391151678</v>
          </cell>
          <cell r="H252">
            <v>5.8562465549762077</v>
          </cell>
        </row>
        <row r="253">
          <cell r="C253">
            <v>7.6976784461873606</v>
          </cell>
          <cell r="D253">
            <v>7.37571185109109</v>
          </cell>
          <cell r="E253">
            <v>7.0798241526758945</v>
          </cell>
          <cell r="F253">
            <v>7.0409427745476183</v>
          </cell>
          <cell r="G253">
            <v>6.7665891639576081</v>
          </cell>
          <cell r="H253">
            <v>6.2295738959920675</v>
          </cell>
        </row>
        <row r="254">
          <cell r="C254">
            <v>8.190712917493066</v>
          </cell>
          <cell r="D254">
            <v>7.8632746698719025</v>
          </cell>
          <cell r="E254">
            <v>7.5547809118815019</v>
          </cell>
          <cell r="F254">
            <v>7.5201333044749692</v>
          </cell>
          <cell r="G254">
            <v>7.2321959289741864</v>
          </cell>
          <cell r="H254">
            <v>6.6911135563559885</v>
          </cell>
        </row>
        <row r="255">
          <cell r="C255">
            <v>8.5386583822949778</v>
          </cell>
          <cell r="D255">
            <v>8.213395446894582</v>
          </cell>
          <cell r="E255">
            <v>7.9036888379892201</v>
          </cell>
          <cell r="F255">
            <v>7.8731040095288956</v>
          </cell>
          <cell r="G255">
            <v>7.5878816221909711</v>
          </cell>
          <cell r="H255">
            <v>7.0450201070383267</v>
          </cell>
        </row>
        <row r="256">
          <cell r="C256">
            <v>9.0671509913346604</v>
          </cell>
          <cell r="D256">
            <v>8.7470375356556271</v>
          </cell>
          <cell r="E256">
            <v>8.4268958454077509</v>
          </cell>
          <cell r="F256">
            <v>8.3899552618470139</v>
          </cell>
          <cell r="G256">
            <v>8.1003161763470501</v>
          </cell>
          <cell r="H256">
            <v>7.5544976891092279</v>
          </cell>
        </row>
        <row r="257">
          <cell r="C257">
            <v>9.523591582389475</v>
          </cell>
          <cell r="D257">
            <v>9.2092300825493716</v>
          </cell>
          <cell r="E257">
            <v>8.8902785214590381</v>
          </cell>
          <cell r="F257">
            <v>8.8593647115942158</v>
          </cell>
          <cell r="G257">
            <v>8.5638877601182948</v>
          </cell>
          <cell r="H257">
            <v>8.0196564545279561</v>
          </cell>
        </row>
        <row r="258">
          <cell r="C258">
            <v>10.061942771995716</v>
          </cell>
          <cell r="D258">
            <v>9.7487129111508981</v>
          </cell>
          <cell r="E258">
            <v>9.4269281178277904</v>
          </cell>
          <cell r="F258">
            <v>9.3963385608565488</v>
          </cell>
          <cell r="G258">
            <v>9.098985069325483</v>
          </cell>
          <cell r="H258">
            <v>8.5529189386463198</v>
          </cell>
        </row>
        <row r="259">
          <cell r="C259">
            <v>10.700094880417399</v>
          </cell>
          <cell r="D259">
            <v>10.397005660413198</v>
          </cell>
          <cell r="E259">
            <v>10.060032579855442</v>
          </cell>
          <cell r="F259">
            <v>10.033732157170526</v>
          </cell>
          <cell r="G259">
            <v>9.7308363174390102</v>
          </cell>
          <cell r="H259">
            <v>9.1871114605902591</v>
          </cell>
        </row>
        <row r="260">
          <cell r="C260">
            <v>11.28208371135733</v>
          </cell>
          <cell r="D260">
            <v>10.982744544805103</v>
          </cell>
          <cell r="E260">
            <v>10.647085268215132</v>
          </cell>
          <cell r="F260">
            <v>10.625723268793394</v>
          </cell>
          <cell r="G260">
            <v>10.325989922918131</v>
          </cell>
          <cell r="H260">
            <v>9.7804553360888757</v>
          </cell>
        </row>
        <row r="261">
          <cell r="C261">
            <v>11.966724992301975</v>
          </cell>
          <cell r="D261">
            <v>11.673383551299077</v>
          </cell>
          <cell r="E261">
            <v>11.339206065683415</v>
          </cell>
          <cell r="F261">
            <v>11.313148008397144</v>
          </cell>
          <cell r="G261">
            <v>11.0158932339031</v>
          </cell>
          <cell r="H261">
            <v>10.474265182162052</v>
          </cell>
        </row>
        <row r="262">
          <cell r="C262">
            <v>12.741040501089831</v>
          </cell>
          <cell r="D262">
            <v>12.462026292811125</v>
          </cell>
          <cell r="E262">
            <v>12.119567985652601</v>
          </cell>
          <cell r="F262">
            <v>12.090900641459596</v>
          </cell>
          <cell r="G262">
            <v>11.793003411032888</v>
          </cell>
          <cell r="H262">
            <v>11.262863402157064</v>
          </cell>
        </row>
        <row r="263">
          <cell r="C263">
            <v>13.532941564734021</v>
          </cell>
          <cell r="D263">
            <v>13.264798672752171</v>
          </cell>
          <cell r="E263">
            <v>12.926548795042191</v>
          </cell>
          <cell r="F263">
            <v>12.896579494817692</v>
          </cell>
          <cell r="G263">
            <v>12.592579052244437</v>
          </cell>
          <cell r="H263">
            <v>12.104959923412519</v>
          </cell>
        </row>
        <row r="264">
          <cell r="C264">
            <v>14.537501150907367</v>
          </cell>
          <cell r="D264">
            <v>14.27456100499521</v>
          </cell>
          <cell r="E264">
            <v>13.92009233915649</v>
          </cell>
          <cell r="F264">
            <v>13.886542907833414</v>
          </cell>
          <cell r="G264">
            <v>13.574121288100256</v>
          </cell>
          <cell r="H264">
            <v>13.144553151501595</v>
          </cell>
        </row>
        <row r="265">
          <cell r="C265">
            <v>15.255036524160426</v>
          </cell>
          <cell r="D265">
            <v>15.002625327718858</v>
          </cell>
          <cell r="E265">
            <v>14.656925526330571</v>
          </cell>
          <cell r="F265">
            <v>14.619009813984663</v>
          </cell>
          <cell r="G265">
            <v>14.329954542354022</v>
          </cell>
          <cell r="H265">
            <v>13.956727602028169</v>
          </cell>
        </row>
        <row r="266">
          <cell r="C266">
            <v>16.274899915335695</v>
          </cell>
          <cell r="D266">
            <v>16.050216705796114</v>
          </cell>
          <cell r="E266">
            <v>15.704842639202617</v>
          </cell>
          <cell r="F266">
            <v>15.652807339925586</v>
          </cell>
          <cell r="G266">
            <v>15.358860447293944</v>
          </cell>
          <cell r="H266">
            <v>15.056420169537052</v>
          </cell>
        </row>
        <row r="267">
          <cell r="C267">
            <v>17.181572681159491</v>
          </cell>
          <cell r="D267">
            <v>16.982470242452941</v>
          </cell>
          <cell r="E267">
            <v>16.640687438895327</v>
          </cell>
          <cell r="F267">
            <v>16.580609364419118</v>
          </cell>
          <cell r="G267">
            <v>16.292640874998661</v>
          </cell>
          <cell r="H267">
            <v>16.073271718392707</v>
          </cell>
        </row>
        <row r="268">
          <cell r="C268">
            <v>18.187394619370135</v>
          </cell>
          <cell r="D268">
            <v>18.011673215196844</v>
          </cell>
          <cell r="E268">
            <v>17.668931974886913</v>
          </cell>
          <cell r="F268">
            <v>17.600539702046536</v>
          </cell>
          <cell r="G268">
            <v>17.333930367111176</v>
          </cell>
          <cell r="H268">
            <v>17.206177742540156</v>
          </cell>
        </row>
        <row r="269">
          <cell r="C269">
            <v>19.259728431963588</v>
          </cell>
          <cell r="D269">
            <v>19.104674300197829</v>
          </cell>
          <cell r="E269">
            <v>18.774993466946984</v>
          </cell>
          <cell r="F269">
            <v>18.701710412155833</v>
          </cell>
          <cell r="G269">
            <v>18.444175312400731</v>
          </cell>
          <cell r="H269">
            <v>18.402634108091746</v>
          </cell>
        </row>
        <row r="270">
          <cell r="C270">
            <v>20.396709415153918</v>
          </cell>
          <cell r="D270">
            <v>20.260098250538384</v>
          </cell>
          <cell r="E270">
            <v>19.947389946436402</v>
          </cell>
          <cell r="F270">
            <v>19.863442225378016</v>
          </cell>
          <cell r="G270">
            <v>19.619983757868887</v>
          </cell>
          <cell r="H270">
            <v>19.684155556019348</v>
          </cell>
        </row>
        <row r="271">
          <cell r="C271">
            <v>21.635523480872909</v>
          </cell>
          <cell r="D271">
            <v>21.541490884786317</v>
          </cell>
          <cell r="E271">
            <v>21.229653621308657</v>
          </cell>
          <cell r="F271">
            <v>21.141888925365173</v>
          </cell>
          <cell r="G271">
            <v>20.909510057693431</v>
          </cell>
          <cell r="H271">
            <v>21.100431074756518</v>
          </cell>
        </row>
        <row r="272">
          <cell r="C272">
            <v>23.168470845812099</v>
          </cell>
          <cell r="D272">
            <v>23.105347098329691</v>
          </cell>
          <cell r="E272">
            <v>22.792423888010006</v>
          </cell>
          <cell r="F272">
            <v>22.677478196146044</v>
          </cell>
          <cell r="G272">
            <v>22.449652230773818</v>
          </cell>
          <cell r="H272">
            <v>22.809202140346887</v>
          </cell>
        </row>
        <row r="273">
          <cell r="C273">
            <v>24.816336480158942</v>
          </cell>
          <cell r="D273">
            <v>24.758626897700786</v>
          </cell>
          <cell r="E273">
            <v>24.447994798710106</v>
          </cell>
          <cell r="F273">
            <v>24.313107651926366</v>
          </cell>
          <cell r="G273">
            <v>24.094923826452757</v>
          </cell>
          <cell r="H273">
            <v>24.637102033958865</v>
          </cell>
        </row>
        <row r="274">
          <cell r="C274">
            <v>27.020835365653159</v>
          </cell>
          <cell r="D274">
            <v>26.977375530250555</v>
          </cell>
          <cell r="E274">
            <v>26.652702020580467</v>
          </cell>
          <cell r="F274">
            <v>26.502032888778473</v>
          </cell>
          <cell r="G274">
            <v>26.272468779141896</v>
          </cell>
          <cell r="H274">
            <v>27.012104258120523</v>
          </cell>
        </row>
        <row r="275">
          <cell r="C275">
            <v>28.712244718248328</v>
          </cell>
          <cell r="D275">
            <v>28.68569595898332</v>
          </cell>
          <cell r="E275">
            <v>28.357645323517513</v>
          </cell>
          <cell r="F275">
            <v>28.209943651011034</v>
          </cell>
          <cell r="G275">
            <v>27.974904293229649</v>
          </cell>
          <cell r="H275">
            <v>28.910577299296072</v>
          </cell>
        </row>
        <row r="276">
          <cell r="C276">
            <v>31.162444788047331</v>
          </cell>
          <cell r="D276">
            <v>31.170588844458432</v>
          </cell>
          <cell r="E276">
            <v>30.825811542812595</v>
          </cell>
          <cell r="F276">
            <v>30.635295473330363</v>
          </cell>
          <cell r="G276">
            <v>30.40090416708599</v>
          </cell>
          <cell r="H276">
            <v>31.51765789284741</v>
          </cell>
        </row>
        <row r="277">
          <cell r="C277">
            <v>33.465660208636486</v>
          </cell>
          <cell r="D277">
            <v>33.48676515410196</v>
          </cell>
          <cell r="E277">
            <v>33.147870377298048</v>
          </cell>
          <cell r="F277">
            <v>32.916368670509954</v>
          </cell>
          <cell r="G277">
            <v>32.699712212830235</v>
          </cell>
          <cell r="H277">
            <v>33.948503410395048</v>
          </cell>
        </row>
        <row r="278">
          <cell r="C278">
            <v>35.982417527733659</v>
          </cell>
          <cell r="D278">
            <v>36.018655582481372</v>
          </cell>
          <cell r="E278">
            <v>35.67429965895542</v>
          </cell>
          <cell r="F278">
            <v>35.417967688177633</v>
          </cell>
          <cell r="G278">
            <v>35.188220860373043</v>
          </cell>
          <cell r="H278">
            <v>36.600603738672362</v>
          </cell>
        </row>
        <row r="279">
          <cell r="C279">
            <v>38.730137179773465</v>
          </cell>
          <cell r="D279">
            <v>38.813125773643598</v>
          </cell>
          <cell r="E279">
            <v>38.471257488499099</v>
          </cell>
          <cell r="F279">
            <v>38.161096313092905</v>
          </cell>
          <cell r="G279">
            <v>37.94820633135496</v>
          </cell>
          <cell r="H279">
            <v>39.498215981288681</v>
          </cell>
        </row>
        <row r="280">
          <cell r="C280">
            <v>41.056652390311157</v>
          </cell>
          <cell r="D280">
            <v>41.115548814550273</v>
          </cell>
          <cell r="E280">
            <v>40.758254674217845</v>
          </cell>
          <cell r="F280">
            <v>40.404859054722579</v>
          </cell>
          <cell r="G280">
            <v>40.183853434688352</v>
          </cell>
          <cell r="H280">
            <v>41.88012432956306</v>
          </cell>
        </row>
        <row r="281">
          <cell r="C281">
            <v>43.81855044672929</v>
          </cell>
          <cell r="D281">
            <v>43.885930646467543</v>
          </cell>
          <cell r="E281">
            <v>43.533557832644995</v>
          </cell>
          <cell r="F281">
            <v>43.162180733450676</v>
          </cell>
          <cell r="G281">
            <v>42.927099229851954</v>
          </cell>
          <cell r="H281">
            <v>44.718385180348832</v>
          </cell>
        </row>
        <row r="282">
          <cell r="C282">
            <v>46.957640528765246</v>
          </cell>
          <cell r="D282">
            <v>47.031051830687808</v>
          </cell>
          <cell r="E282">
            <v>46.67908503524712</v>
          </cell>
          <cell r="F282">
            <v>46.246149329563615</v>
          </cell>
          <cell r="G282">
            <v>46.044438206804287</v>
          </cell>
          <cell r="H282">
            <v>47.883370059937256</v>
          </cell>
        </row>
        <row r="283">
          <cell r="C283">
            <v>50.270743380133972</v>
          </cell>
          <cell r="D283">
            <v>50.32560910530966</v>
          </cell>
          <cell r="E283">
            <v>49.959710716757336</v>
          </cell>
          <cell r="F283">
            <v>49.511761123978118</v>
          </cell>
          <cell r="G283">
            <v>49.297207892416722</v>
          </cell>
          <cell r="H283">
            <v>51.192802171288804</v>
          </cell>
        </row>
        <row r="284">
          <cell r="C284">
            <v>54.796788378164962</v>
          </cell>
          <cell r="D284">
            <v>54.815932892222847</v>
          </cell>
          <cell r="E284">
            <v>54.444692676335336</v>
          </cell>
          <cell r="F284">
            <v>53.932770094670886</v>
          </cell>
          <cell r="G284">
            <v>53.68154118883983</v>
          </cell>
          <cell r="H284">
            <v>55.614725857907814</v>
          </cell>
        </row>
        <row r="285">
          <cell r="C285">
            <v>58.250296989578196</v>
          </cell>
          <cell r="D285">
            <v>58.242203148166098</v>
          </cell>
          <cell r="E285">
            <v>57.863519611693796</v>
          </cell>
          <cell r="F285">
            <v>57.327543404532406</v>
          </cell>
          <cell r="G285">
            <v>57.070063724175277</v>
          </cell>
          <cell r="H285">
            <v>59.067031627912229</v>
          </cell>
        </row>
        <row r="286">
          <cell r="C286">
            <v>63.816307695391373</v>
          </cell>
          <cell r="D286">
            <v>63.748996811556033</v>
          </cell>
          <cell r="E286">
            <v>63.34244088894053</v>
          </cell>
          <cell r="F286">
            <v>62.763146784323794</v>
          </cell>
          <cell r="G286">
            <v>62.491620069384204</v>
          </cell>
          <cell r="H286">
            <v>64.490061726757489</v>
          </cell>
        </row>
        <row r="287">
          <cell r="C287">
            <v>68.844944872596329</v>
          </cell>
          <cell r="D287">
            <v>68.772237448116343</v>
          </cell>
          <cell r="E287">
            <v>68.320676252009292</v>
          </cell>
          <cell r="F287">
            <v>67.744713030990113</v>
          </cell>
          <cell r="G287">
            <v>67.439492929049109</v>
          </cell>
          <cell r="H287">
            <v>69.357255417891309</v>
          </cell>
        </row>
        <row r="288">
          <cell r="C288">
            <v>74.626218677668746</v>
          </cell>
          <cell r="D288">
            <v>74.471352146778244</v>
          </cell>
          <cell r="E288">
            <v>74.039837403997254</v>
          </cell>
          <cell r="F288">
            <v>73.385321145957221</v>
          </cell>
          <cell r="G288">
            <v>73.083798951388886</v>
          </cell>
          <cell r="H288">
            <v>74.788962229677338</v>
          </cell>
        </row>
        <row r="289">
          <cell r="C289">
            <v>80.99542279258803</v>
          </cell>
          <cell r="D289">
            <v>80.782936739062748</v>
          </cell>
          <cell r="E289">
            <v>80.312340480285783</v>
          </cell>
          <cell r="F289">
            <v>79.676151415464702</v>
          </cell>
          <cell r="G289">
            <v>79.278753443362575</v>
          </cell>
          <cell r="H289">
            <v>80.734833137889481</v>
          </cell>
        </row>
        <row r="290">
          <cell r="C290">
            <v>87.541248748735285</v>
          </cell>
          <cell r="D290">
            <v>87.25224997574233</v>
          </cell>
          <cell r="E290">
            <v>86.776021044493476</v>
          </cell>
          <cell r="F290">
            <v>86.124072510764975</v>
          </cell>
          <cell r="G290">
            <v>85.755360131825228</v>
          </cell>
          <cell r="H290">
            <v>86.831269382211161</v>
          </cell>
        </row>
        <row r="291">
          <cell r="C291">
            <v>94.559334321582753</v>
          </cell>
          <cell r="D291">
            <v>94.220388256196657</v>
          </cell>
          <cell r="E291">
            <v>93.735640770479932</v>
          </cell>
          <cell r="F291">
            <v>93.028403478188821</v>
          </cell>
          <cell r="G291">
            <v>92.641974974727304</v>
          </cell>
          <cell r="H291">
            <v>93.346117736083983</v>
          </cell>
        </row>
        <row r="292">
          <cell r="C292">
            <v>103.41592021065213</v>
          </cell>
          <cell r="D292">
            <v>102.94942853143465</v>
          </cell>
          <cell r="E292">
            <v>102.42914832228244</v>
          </cell>
          <cell r="F292">
            <v>101.7241796151428</v>
          </cell>
          <cell r="G292">
            <v>101.24868426347716</v>
          </cell>
          <cell r="H292">
            <v>101.40852972982209</v>
          </cell>
        </row>
        <row r="293">
          <cell r="C293">
            <v>111.58595047825406</v>
          </cell>
          <cell r="D293">
            <v>110.98255801544622</v>
          </cell>
          <cell r="E293">
            <v>110.42991290669354</v>
          </cell>
          <cell r="F293">
            <v>109.75613314800093</v>
          </cell>
          <cell r="G293">
            <v>109.21149239283884</v>
          </cell>
          <cell r="H293">
            <v>108.54295427927427</v>
          </cell>
        </row>
        <row r="294">
          <cell r="C294">
            <v>121.99423827535682</v>
          </cell>
          <cell r="D294">
            <v>121.3432970913905</v>
          </cell>
          <cell r="E294">
            <v>120.75457779755915</v>
          </cell>
          <cell r="F294">
            <v>120.12757126072002</v>
          </cell>
          <cell r="G294">
            <v>119.50726737802769</v>
          </cell>
          <cell r="H294">
            <v>117.83651733095671</v>
          </cell>
        </row>
        <row r="295">
          <cell r="C295">
            <v>130.47119459642025</v>
          </cell>
          <cell r="D295">
            <v>129.75674016844269</v>
          </cell>
          <cell r="E295">
            <v>129.13353888003536</v>
          </cell>
          <cell r="F295">
            <v>128.5268792767661</v>
          </cell>
          <cell r="G295">
            <v>127.87602232662651</v>
          </cell>
          <cell r="H295">
            <v>125.4682907519516</v>
          </cell>
        </row>
        <row r="296">
          <cell r="C296">
            <v>144.66267698247597</v>
          </cell>
          <cell r="D296">
            <v>143.949805655349</v>
          </cell>
          <cell r="E296">
            <v>143.20107047827102</v>
          </cell>
          <cell r="F296">
            <v>142.52023316115017</v>
          </cell>
          <cell r="G296">
            <v>141.86784268222502</v>
          </cell>
          <cell r="H296">
            <v>139.03720973995763</v>
          </cell>
        </row>
        <row r="297">
          <cell r="C297">
            <v>157.41176936791695</v>
          </cell>
          <cell r="D297">
            <v>156.63189587046472</v>
          </cell>
          <cell r="E297">
            <v>155.91292027827473</v>
          </cell>
          <cell r="F297">
            <v>155.18560886160358</v>
          </cell>
          <cell r="G297">
            <v>154.40953489025529</v>
          </cell>
          <cell r="H297">
            <v>154.23281952693108</v>
          </cell>
        </row>
        <row r="298">
          <cell r="C298">
            <v>172.69109862736664</v>
          </cell>
          <cell r="D298">
            <v>171.76945598069187</v>
          </cell>
          <cell r="E298">
            <v>171.05339021951843</v>
          </cell>
          <cell r="F298">
            <v>170.2715400448802</v>
          </cell>
          <cell r="G298">
            <v>169.44701834535775</v>
          </cell>
          <cell r="H298">
            <v>175.72026362512594</v>
          </cell>
        </row>
        <row r="299">
          <cell r="C299">
            <v>185.94494898635344</v>
          </cell>
          <cell r="D299">
            <v>185.11079124381794</v>
          </cell>
          <cell r="E299">
            <v>184.230857940275</v>
          </cell>
          <cell r="F299">
            <v>183.32341134231041</v>
          </cell>
          <cell r="G299">
            <v>182.64052159034088</v>
          </cell>
          <cell r="H299">
            <v>197.05759129306483</v>
          </cell>
        </row>
        <row r="300">
          <cell r="C300">
            <v>201.38148994146238</v>
          </cell>
          <cell r="D300">
            <v>200.5012470468258</v>
          </cell>
          <cell r="E300">
            <v>199.65539263576304</v>
          </cell>
          <cell r="F300">
            <v>198.85769853264949</v>
          </cell>
          <cell r="G300">
            <v>198.02859477885414</v>
          </cell>
          <cell r="H300">
            <v>220.46429611661816</v>
          </cell>
        </row>
        <row r="301">
          <cell r="C301">
            <v>216.60250850455952</v>
          </cell>
          <cell r="D301">
            <v>215.55963613231751</v>
          </cell>
          <cell r="E301">
            <v>214.85749931009173</v>
          </cell>
          <cell r="F301">
            <v>213.82389741811014</v>
          </cell>
          <cell r="G301">
            <v>212.97070486223186</v>
          </cell>
          <cell r="H301">
            <v>241.61261858168689</v>
          </cell>
        </row>
        <row r="302">
          <cell r="C302">
            <v>233.55026967234639</v>
          </cell>
          <cell r="D302">
            <v>232.65366514924631</v>
          </cell>
          <cell r="E302">
            <v>231.76470219861756</v>
          </cell>
          <cell r="F302">
            <v>230.75944089427685</v>
          </cell>
          <cell r="G302">
            <v>229.98538540727887</v>
          </cell>
          <cell r="H302">
            <v>261.61389506321279</v>
          </cell>
        </row>
        <row r="303">
          <cell r="C303">
            <v>249.98819978472386</v>
          </cell>
          <cell r="D303">
            <v>248.46482620717651</v>
          </cell>
          <cell r="E303">
            <v>247.64607137714873</v>
          </cell>
          <cell r="F303">
            <v>246.87091044607274</v>
          </cell>
          <cell r="G303">
            <v>245.60254348455624</v>
          </cell>
          <cell r="H303">
            <v>280.91900530491631</v>
          </cell>
        </row>
        <row r="304">
          <cell r="C304">
            <v>270.34078423914741</v>
          </cell>
          <cell r="D304">
            <v>268.89996511304855</v>
          </cell>
          <cell r="E304">
            <v>267.56970877450692</v>
          </cell>
          <cell r="F304">
            <v>267.21700499983046</v>
          </cell>
          <cell r="G304">
            <v>266.13817624179381</v>
          </cell>
          <cell r="H304">
            <v>303.65583415322067</v>
          </cell>
        </row>
        <row r="305">
          <cell r="C305">
            <v>284.86887135694951</v>
          </cell>
          <cell r="D305">
            <v>283.4995296190063</v>
          </cell>
          <cell r="E305">
            <v>282.14229524748026</v>
          </cell>
          <cell r="F305">
            <v>281.35686395090818</v>
          </cell>
          <cell r="G305">
            <v>279.93977959205142</v>
          </cell>
          <cell r="H305">
            <v>320.96219648576863</v>
          </cell>
        </row>
        <row r="306">
          <cell r="C306">
            <v>306.56433032766375</v>
          </cell>
          <cell r="D306">
            <v>306.07835328572918</v>
          </cell>
          <cell r="E306">
            <v>304.64503867978652</v>
          </cell>
          <cell r="F306">
            <v>303.41922697558346</v>
          </cell>
          <cell r="G306">
            <v>302.25081654657595</v>
          </cell>
          <cell r="H306">
            <v>345.86452523741627</v>
          </cell>
        </row>
        <row r="307">
          <cell r="C307">
            <v>327.73688130573652</v>
          </cell>
          <cell r="D307">
            <v>326.14863726524436</v>
          </cell>
          <cell r="E307">
            <v>324.14117415396294</v>
          </cell>
          <cell r="F307">
            <v>323.51340061689774</v>
          </cell>
          <cell r="G307">
            <v>322.49851265938088</v>
          </cell>
          <cell r="H307">
            <v>368.38151255291638</v>
          </cell>
        </row>
        <row r="308">
          <cell r="C308">
            <v>348.69655127397095</v>
          </cell>
          <cell r="D308">
            <v>346.68388833102955</v>
          </cell>
          <cell r="E308">
            <v>346.55343617698338</v>
          </cell>
          <cell r="F308">
            <v>345.59669642501285</v>
          </cell>
          <cell r="G308">
            <v>345.00410978805263</v>
          </cell>
          <cell r="H308">
            <v>394.74795597866762</v>
          </cell>
        </row>
        <row r="309">
          <cell r="C309">
            <v>373.0533718886241</v>
          </cell>
          <cell r="D309">
            <v>372.85226248395395</v>
          </cell>
          <cell r="E309">
            <v>372.16754756227948</v>
          </cell>
          <cell r="F309">
            <v>370.31120202759257</v>
          </cell>
          <cell r="G309">
            <v>369.85640317280502</v>
          </cell>
          <cell r="H309">
            <v>422.33511255395484</v>
          </cell>
        </row>
        <row r="310">
          <cell r="C310">
            <v>396.0723001798479</v>
          </cell>
          <cell r="D310">
            <v>394.26207473704977</v>
          </cell>
          <cell r="E310">
            <v>393.73732413463136</v>
          </cell>
          <cell r="F310">
            <v>390.56959045446803</v>
          </cell>
          <cell r="G310">
            <v>390.38217487464243</v>
          </cell>
          <cell r="H310">
            <v>446.53040656995989</v>
          </cell>
        </row>
        <row r="311">
          <cell r="C311">
            <v>418.18405303073166</v>
          </cell>
          <cell r="D311">
            <v>415.4682634468586</v>
          </cell>
          <cell r="E311">
            <v>416.7787316862229</v>
          </cell>
          <cell r="F311">
            <v>413.94503067194478</v>
          </cell>
          <cell r="G311">
            <v>414.11595859943264</v>
          </cell>
          <cell r="H311">
            <v>472.7228459206143</v>
          </cell>
        </row>
        <row r="312">
          <cell r="C312">
            <v>443.22274690205887</v>
          </cell>
          <cell r="D312">
            <v>436.57917810071166</v>
          </cell>
          <cell r="E312">
            <v>437.845173037091</v>
          </cell>
          <cell r="F312">
            <v>430.89639305210477</v>
          </cell>
          <cell r="G312">
            <v>437.58881144528829</v>
          </cell>
          <cell r="H312">
            <v>496.45110083776876</v>
          </cell>
        </row>
        <row r="313">
          <cell r="C313">
            <v>1000</v>
          </cell>
          <cell r="D313">
            <v>1000</v>
          </cell>
          <cell r="E313">
            <v>1000</v>
          </cell>
          <cell r="F313">
            <v>1000</v>
          </cell>
          <cell r="G313">
            <v>1000</v>
          </cell>
          <cell r="H313">
            <v>1000</v>
          </cell>
        </row>
        <row r="314">
          <cell r="C314">
            <v>1000</v>
          </cell>
          <cell r="D314">
            <v>1000</v>
          </cell>
          <cell r="E314">
            <v>1000</v>
          </cell>
          <cell r="F314">
            <v>1000</v>
          </cell>
          <cell r="G314">
            <v>1000</v>
          </cell>
          <cell r="H314">
            <v>1000</v>
          </cell>
        </row>
        <row r="326">
          <cell r="C326">
            <v>0.50462377040136863</v>
          </cell>
          <cell r="D326">
            <v>0.50486905024302087</v>
          </cell>
          <cell r="E326">
            <v>0.50486905024302087</v>
          </cell>
          <cell r="F326">
            <v>0.50486905024302087</v>
          </cell>
          <cell r="G326">
            <v>0.50511408730620599</v>
          </cell>
          <cell r="H326">
            <v>0.50511408730620599</v>
          </cell>
        </row>
        <row r="327">
          <cell r="C327">
            <v>0.49537622959863137</v>
          </cell>
          <cell r="D327">
            <v>0.49513094975697913</v>
          </cell>
          <cell r="E327">
            <v>0.49513094975697913</v>
          </cell>
          <cell r="F327">
            <v>0.49513094975697913</v>
          </cell>
          <cell r="G327">
            <v>0.49488591269379401</v>
          </cell>
          <cell r="H327">
            <v>0.49488591269379401</v>
          </cell>
        </row>
        <row r="339">
          <cell r="D339">
            <v>8244.7041462266352</v>
          </cell>
          <cell r="E339">
            <v>8041.9065961581728</v>
          </cell>
          <cell r="F339">
            <v>7810.3344688865827</v>
          </cell>
          <cell r="G339">
            <v>7589.6068362506339</v>
          </cell>
          <cell r="H339">
            <v>7440.5511861441919</v>
          </cell>
          <cell r="I339">
            <v>7315.4726959463133</v>
          </cell>
          <cell r="J339">
            <v>7176.1233913006981</v>
          </cell>
          <cell r="K339">
            <v>7030.7520128217775</v>
          </cell>
          <cell r="L339">
            <v>6883.7380909746626</v>
          </cell>
          <cell r="M339">
            <v>6712.6698257744529</v>
          </cell>
          <cell r="N339">
            <v>6492.422372123121</v>
          </cell>
          <cell r="O339">
            <v>6240.0903901481561</v>
          </cell>
          <cell r="P339">
            <v>5988.3287873427225</v>
          </cell>
          <cell r="Q339">
            <v>5769.7173523079864</v>
          </cell>
          <cell r="R339">
            <v>5579.2845841336402</v>
          </cell>
          <cell r="S339">
            <v>5407.8250777299309</v>
          </cell>
          <cell r="T339">
            <v>5249.1410943666533</v>
          </cell>
          <cell r="U339">
            <v>5062.6298861980576</v>
          </cell>
          <cell r="V339">
            <v>4871.8020997711264</v>
          </cell>
          <cell r="W339">
            <v>4695.0315170409249</v>
          </cell>
          <cell r="X339">
            <v>4503.5854420369606</v>
          </cell>
          <cell r="Y339">
            <v>4312.8377734123933</v>
          </cell>
          <cell r="Z339">
            <v>4147.0904474620593</v>
          </cell>
          <cell r="AA339">
            <v>3996.7404678724747</v>
          </cell>
          <cell r="AB339">
            <v>3845.8314967482224</v>
          </cell>
          <cell r="AC339">
            <v>3704.0483318314732</v>
          </cell>
          <cell r="AD339">
            <v>3583.1814736058586</v>
          </cell>
          <cell r="AE339">
            <v>3446.3594620232516</v>
          </cell>
          <cell r="AF339">
            <v>3303.8213790028049</v>
          </cell>
          <cell r="AG339">
            <v>3196.4063864031477</v>
          </cell>
          <cell r="AH339">
            <v>3101.1351690082815</v>
          </cell>
          <cell r="AI339">
            <v>3010.4426763999363</v>
          </cell>
          <cell r="AJ339">
            <v>2928.4592506778968</v>
          </cell>
          <cell r="AK339">
            <v>2838.9668524889848</v>
          </cell>
          <cell r="AL339">
            <v>2740.1615322126104</v>
          </cell>
          <cell r="AM339">
            <v>2631.7825419210785</v>
          </cell>
          <cell r="AN339">
            <v>2513.5651878477001</v>
          </cell>
          <cell r="AO339">
            <v>2396.6373498316339</v>
          </cell>
          <cell r="AP339">
            <v>2281.972678359683</v>
          </cell>
          <cell r="AQ339">
            <v>2174.4392991694758</v>
          </cell>
          <cell r="AR339">
            <v>2067.3012515425239</v>
          </cell>
          <cell r="AS339">
            <v>1953.9576111229251</v>
          </cell>
          <cell r="AT339">
            <v>1840.2349094493836</v>
          </cell>
          <cell r="AU339">
            <v>1729.9163617005656</v>
          </cell>
          <cell r="AV339">
            <v>1621.3584927772285</v>
          </cell>
          <cell r="AW339">
            <v>1515.0325494239712</v>
          </cell>
          <cell r="AX339">
            <v>1414.1377687233044</v>
          </cell>
          <cell r="AY339">
            <v>1318.5706326969394</v>
          </cell>
          <cell r="AZ339">
            <v>1228.4701597395654</v>
          </cell>
          <cell r="BA339">
            <v>1143.0438868624319</v>
          </cell>
          <cell r="BB339">
            <v>1067.0571807913634</v>
          </cell>
          <cell r="BC339">
            <v>1003.7103545679805</v>
          </cell>
          <cell r="BD339">
            <v>948.45713607330867</v>
          </cell>
          <cell r="BE339">
            <v>898.82261205971395</v>
          </cell>
          <cell r="BF339">
            <v>855.9437338582253</v>
          </cell>
          <cell r="BG339">
            <v>818.3146857461594</v>
          </cell>
          <cell r="BH339">
            <v>784.1941490907634</v>
          </cell>
          <cell r="BI339">
            <v>752.71728465043304</v>
          </cell>
          <cell r="BJ339">
            <v>721.27501546514964</v>
          </cell>
          <cell r="BK339">
            <v>690.35390535144904</v>
          </cell>
          <cell r="BL339">
            <v>661.39535813606244</v>
          </cell>
          <cell r="BM339">
            <v>635.37216466825896</v>
          </cell>
          <cell r="BN339">
            <v>610.19643392199282</v>
          </cell>
          <cell r="BO339">
            <v>583.32679996697823</v>
          </cell>
          <cell r="BP339">
            <v>554.90632770795128</v>
          </cell>
          <cell r="BQ339">
            <v>533.87350303379719</v>
          </cell>
          <cell r="BR339">
            <v>516.39626025555174</v>
          </cell>
          <cell r="BS339">
            <v>503.2885849333756</v>
          </cell>
          <cell r="BT339">
            <v>484.34470745319419</v>
          </cell>
          <cell r="BU339">
            <v>450.68079299218999</v>
          </cell>
          <cell r="BV339">
            <v>414.01409907239645</v>
          </cell>
          <cell r="BW339">
            <v>377.91239858513904</v>
          </cell>
          <cell r="BX339">
            <v>343.50670175956861</v>
          </cell>
          <cell r="BY339">
            <v>310.58929907149889</v>
          </cell>
          <cell r="BZ339">
            <v>279.68657612197296</v>
          </cell>
          <cell r="CA339">
            <v>251.07483883508277</v>
          </cell>
          <cell r="CB339">
            <v>224.89144373718412</v>
          </cell>
          <cell r="CC339">
            <v>200.27263687649469</v>
          </cell>
          <cell r="CD339">
            <v>176.60907467700483</v>
          </cell>
          <cell r="CE339">
            <v>154.5082493872076</v>
          </cell>
          <cell r="CF339">
            <v>134.535093643648</v>
          </cell>
          <cell r="CG339">
            <v>116.63649184490392</v>
          </cell>
          <cell r="CH339">
            <v>100.33802903529343</v>
          </cell>
          <cell r="CI339">
            <v>85.217432832002814</v>
          </cell>
          <cell r="CJ339">
            <v>71.707721066503083</v>
          </cell>
          <cell r="CK339">
            <v>59.710626892851238</v>
          </cell>
          <cell r="CL339">
            <v>48.790756038825037</v>
          </cell>
          <cell r="CM339">
            <v>39.161905325357282</v>
          </cell>
          <cell r="CN339">
            <v>31.091012907441343</v>
          </cell>
          <cell r="CO339">
            <v>24.413712442209846</v>
          </cell>
          <cell r="CP339">
            <v>18.934038615326177</v>
          </cell>
          <cell r="CQ339">
            <v>14.541739446537644</v>
          </cell>
          <cell r="CR339">
            <v>11.128560477976491</v>
          </cell>
          <cell r="CS339">
            <v>8.5440665581931761</v>
          </cell>
          <cell r="CT339">
            <v>6.5402445295745197</v>
          </cell>
          <cell r="CU339">
            <v>4.9458314504973968</v>
          </cell>
          <cell r="CV339">
            <v>3.6614412515963553</v>
          </cell>
          <cell r="CW339">
            <v>2.6554749614021418</v>
          </cell>
          <cell r="CX339">
            <v>1.8771934192437727</v>
          </cell>
          <cell r="CY339">
            <v>1.2877221365299798</v>
          </cell>
          <cell r="CZ339">
            <v>2.3253388634702632</v>
          </cell>
        </row>
        <row r="340">
          <cell r="D340">
            <v>8136.979181667718</v>
          </cell>
          <cell r="E340">
            <v>7957.5659501275641</v>
          </cell>
          <cell r="F340">
            <v>7741.9091193651084</v>
          </cell>
          <cell r="G340">
            <v>7535.0276803454744</v>
          </cell>
          <cell r="H340">
            <v>7397.3787233657304</v>
          </cell>
          <cell r="I340">
            <v>7284.5595980138714</v>
          </cell>
          <cell r="J340">
            <v>7159.0858113160893</v>
          </cell>
          <cell r="K340">
            <v>7023.7411716831139</v>
          </cell>
          <cell r="L340">
            <v>6884.0344818727053</v>
          </cell>
          <cell r="M340">
            <v>6718.7498026096755</v>
          </cell>
          <cell r="N340">
            <v>6502.3829362820679</v>
          </cell>
          <cell r="O340">
            <v>6251.9257817460611</v>
          </cell>
          <cell r="P340">
            <v>5999.5940641686893</v>
          </cell>
          <cell r="Q340">
            <v>5779.4356840739092</v>
          </cell>
          <cell r="R340">
            <v>5587.3885965935906</v>
          </cell>
          <cell r="S340">
            <v>5413.319412048465</v>
          </cell>
          <cell r="T340">
            <v>5252.8845878875054</v>
          </cell>
          <cell r="U340">
            <v>5072.2305092083843</v>
          </cell>
          <cell r="V340">
            <v>4895.8436704869237</v>
          </cell>
          <cell r="W340">
            <v>4738.6448025895943</v>
          </cell>
          <cell r="X340">
            <v>4570.8412329534021</v>
          </cell>
          <cell r="Y340">
            <v>4407.745160430356</v>
          </cell>
          <cell r="Z340">
            <v>4272.1374657185861</v>
          </cell>
          <cell r="AA340">
            <v>4153.557632044437</v>
          </cell>
          <cell r="AB340">
            <v>4036.1527716235855</v>
          </cell>
          <cell r="AC340">
            <v>3929.9665507769687</v>
          </cell>
          <cell r="AD340">
            <v>3839.6163863917236</v>
          </cell>
          <cell r="AE340">
            <v>3724.0445587058261</v>
          </cell>
          <cell r="AF340">
            <v>3597.818896548798</v>
          </cell>
          <cell r="AG340">
            <v>3496.2870676743728</v>
          </cell>
          <cell r="AH340">
            <v>3394.2504422150682</v>
          </cell>
          <cell r="AI340">
            <v>3286.4820937216855</v>
          </cell>
          <cell r="AJ340">
            <v>3172.9308843240074</v>
          </cell>
          <cell r="AK340">
            <v>3042.9710933186684</v>
          </cell>
          <cell r="AL340">
            <v>2901.2355550430948</v>
          </cell>
          <cell r="AM340">
            <v>2749.1470910519006</v>
          </cell>
          <cell r="AN340">
            <v>2591.1279506296773</v>
          </cell>
          <cell r="AO340">
            <v>2435.533653343015</v>
          </cell>
          <cell r="AP340">
            <v>2288.6362904837297</v>
          </cell>
          <cell r="AQ340">
            <v>2157.4745186680866</v>
          </cell>
          <cell r="AR340">
            <v>2039.4502156350877</v>
          </cell>
          <cell r="AS340">
            <v>1927.1480306245612</v>
          </cell>
          <cell r="AT340">
            <v>1823.5713991312268</v>
          </cell>
          <cell r="AU340">
            <v>1736.0788547885543</v>
          </cell>
          <cell r="AV340">
            <v>1657.0285700998913</v>
          </cell>
          <cell r="AW340">
            <v>1582.3607163005702</v>
          </cell>
          <cell r="AX340">
            <v>1512.1682494379479</v>
          </cell>
          <cell r="AY340">
            <v>1445.2921179013219</v>
          </cell>
          <cell r="AZ340">
            <v>1380.4077401196319</v>
          </cell>
          <cell r="BA340">
            <v>1316.0496122045829</v>
          </cell>
          <cell r="BB340">
            <v>1256.4164713137693</v>
          </cell>
          <cell r="BC340">
            <v>1204.6867256097771</v>
          </cell>
          <cell r="BD340">
            <v>1157.2577145564976</v>
          </cell>
          <cell r="BE340">
            <v>1112.5878471567864</v>
          </cell>
          <cell r="BF340">
            <v>1072.298545176481</v>
          </cell>
          <cell r="BG340">
            <v>1034.7009074137566</v>
          </cell>
          <cell r="BH340">
            <v>998.18515932353068</v>
          </cell>
          <cell r="BI340">
            <v>962.0835544029203</v>
          </cell>
          <cell r="BJ340">
            <v>923.714621907376</v>
          </cell>
          <cell r="BK340">
            <v>883.97378375710298</v>
          </cell>
          <cell r="BL340">
            <v>844.37302950016021</v>
          </cell>
          <cell r="BM340">
            <v>806.36645333929232</v>
          </cell>
          <cell r="BN340">
            <v>767.97314508706847</v>
          </cell>
          <cell r="BO340">
            <v>726.5502698225755</v>
          </cell>
          <cell r="BP340">
            <v>682.77397699020264</v>
          </cell>
          <cell r="BQ340">
            <v>654.96933828812871</v>
          </cell>
          <cell r="BR340">
            <v>632.84285768094128</v>
          </cell>
          <cell r="BS340">
            <v>612.64593164694395</v>
          </cell>
          <cell r="BT340">
            <v>587.44160670644487</v>
          </cell>
          <cell r="BU340">
            <v>544.13769737376856</v>
          </cell>
          <cell r="BV340">
            <v>499.15320664140188</v>
          </cell>
          <cell r="BW340">
            <v>456.19412469431228</v>
          </cell>
          <cell r="BX340">
            <v>416.7571228788683</v>
          </cell>
          <cell r="BY340">
            <v>380.63549043207621</v>
          </cell>
          <cell r="BZ340">
            <v>347.81745741144772</v>
          </cell>
          <cell r="CA340">
            <v>318.37193013830159</v>
          </cell>
          <cell r="CB340">
            <v>292.28497742122005</v>
          </cell>
          <cell r="CC340">
            <v>267.8497986845818</v>
          </cell>
          <cell r="CD340">
            <v>243.64500858982015</v>
          </cell>
          <cell r="CE340">
            <v>220.39387028487781</v>
          </cell>
          <cell r="CF340">
            <v>199.12857630708953</v>
          </cell>
          <cell r="CG340">
            <v>179.64110721085598</v>
          </cell>
          <cell r="CH340">
            <v>160.99901791489754</v>
          </cell>
          <cell r="CI340">
            <v>142.94193120892524</v>
          </cell>
          <cell r="CJ340">
            <v>125.81263143232151</v>
          </cell>
          <cell r="CK340">
            <v>109.66145309475266</v>
          </cell>
          <cell r="CL340">
            <v>94.408770158881254</v>
          </cell>
          <cell r="CM340">
            <v>80.219637807353948</v>
          </cell>
          <cell r="CN340">
            <v>67.323807307544755</v>
          </cell>
          <cell r="CO340">
            <v>55.848294388156837</v>
          </cell>
          <cell r="CP340">
            <v>45.72493303292778</v>
          </cell>
          <cell r="CQ340">
            <v>37.011737919650542</v>
          </cell>
          <cell r="CR340">
            <v>29.729347379315591</v>
          </cell>
          <cell r="CS340">
            <v>23.7501515730319</v>
          </cell>
          <cell r="CT340">
            <v>18.808090644768587</v>
          </cell>
          <cell r="CU340">
            <v>14.659026019452407</v>
          </cell>
          <cell r="CV340">
            <v>11.213344047821094</v>
          </cell>
          <cell r="CW340">
            <v>8.4136241622694552</v>
          </cell>
          <cell r="CX340">
            <v>6.1677558105540529</v>
          </cell>
          <cell r="CY340">
            <v>4.3933061309430803</v>
          </cell>
          <cell r="CZ340">
            <v>8.62407971485902</v>
          </cell>
        </row>
        <row r="345">
          <cell r="D345">
            <v>531488.65893999999</v>
          </cell>
          <cell r="E345">
            <v>534857.99228000001</v>
          </cell>
          <cell r="F345">
            <v>538227.32562000002</v>
          </cell>
          <cell r="G345">
            <v>541596.65896000003</v>
          </cell>
          <cell r="H345">
            <v>544965.99230000004</v>
          </cell>
          <cell r="I345">
            <v>547839.42034000007</v>
          </cell>
          <cell r="J345">
            <v>550712.84837999998</v>
          </cell>
          <cell r="K345">
            <v>553586.27642000001</v>
          </cell>
          <cell r="L345">
            <v>556459.70445999992</v>
          </cell>
          <cell r="M345">
            <v>559333.13249999995</v>
          </cell>
          <cell r="N345">
            <v>565155.43559999997</v>
          </cell>
          <cell r="O345">
            <v>570977.73869999999</v>
          </cell>
          <cell r="P345">
            <v>576800.04180000001</v>
          </cell>
          <cell r="Q345">
            <v>582622.34490000003</v>
          </cell>
          <cell r="R345">
            <v>588444.64800000004</v>
          </cell>
          <cell r="S345">
            <v>593705.44304000004</v>
          </cell>
          <cell r="T345">
            <v>598966.23808000004</v>
          </cell>
          <cell r="U345">
            <v>604227.03312000004</v>
          </cell>
          <cell r="V345">
            <v>609487.82816000003</v>
          </cell>
          <cell r="W345">
            <v>614748.62320000003</v>
          </cell>
          <cell r="X345">
            <v>617997.52512000001</v>
          </cell>
          <cell r="Y345">
            <v>621246.42703999998</v>
          </cell>
          <cell r="Z345">
            <v>624495.32896000007</v>
          </cell>
          <cell r="AA345">
            <v>627744.23088000005</v>
          </cell>
          <cell r="AB345">
            <v>630993.13280000002</v>
          </cell>
          <cell r="AC345">
            <v>633959.26526000001</v>
          </cell>
          <cell r="AD345">
            <v>636925.39772000001</v>
          </cell>
          <cell r="AE345">
            <v>639891.53018</v>
          </cell>
          <cell r="AF345">
            <v>642857.66264</v>
          </cell>
          <cell r="AG345">
            <v>645823.79509999999</v>
          </cell>
        </row>
        <row r="348">
          <cell r="D348">
            <v>540127.02585999994</v>
          </cell>
          <cell r="E348">
            <v>552134.72612000001</v>
          </cell>
          <cell r="F348">
            <v>564142.42637999996</v>
          </cell>
          <cell r="G348">
            <v>576150.12664000003</v>
          </cell>
          <cell r="H348">
            <v>588157.82689999999</v>
          </cell>
          <cell r="I348">
            <v>601007.39211999997</v>
          </cell>
          <cell r="J348">
            <v>613856.95733999996</v>
          </cell>
          <cell r="K348">
            <v>626706.52256000007</v>
          </cell>
          <cell r="L348">
            <v>639556.08778000006</v>
          </cell>
          <cell r="M348">
            <v>652405.65300000005</v>
          </cell>
          <cell r="N348">
            <v>664247.52138000005</v>
          </cell>
          <cell r="O348">
            <v>676089.38976000005</v>
          </cell>
          <cell r="P348">
            <v>687931.25814000005</v>
          </cell>
          <cell r="Q348">
            <v>699773.12652000005</v>
          </cell>
          <cell r="R348">
            <v>711614.99490000005</v>
          </cell>
          <cell r="S348">
            <v>723310.09734000009</v>
          </cell>
          <cell r="T348">
            <v>735005.19978000002</v>
          </cell>
          <cell r="U348">
            <v>746700.30222000007</v>
          </cell>
          <cell r="V348">
            <v>758395.40466</v>
          </cell>
          <cell r="W348">
            <v>770090.50710000005</v>
          </cell>
          <cell r="X348">
            <v>780802.86368000007</v>
          </cell>
          <cell r="Y348">
            <v>791515.22026000009</v>
          </cell>
          <cell r="Z348">
            <v>802227.57683999999</v>
          </cell>
          <cell r="AA348">
            <v>812939.93342000002</v>
          </cell>
          <cell r="AB348">
            <v>823652.29</v>
          </cell>
          <cell r="AC348">
            <v>833934.84140000003</v>
          </cell>
          <cell r="AD348">
            <v>844217.39280000003</v>
          </cell>
          <cell r="AE348">
            <v>854499.94420000003</v>
          </cell>
          <cell r="AF348">
            <v>864782.49560000002</v>
          </cell>
          <cell r="AG348">
            <v>875065.04700000002</v>
          </cell>
        </row>
        <row r="351">
          <cell r="D351">
            <v>542526.08314</v>
          </cell>
          <cell r="E351">
            <v>556932.84068000002</v>
          </cell>
          <cell r="F351">
            <v>571339.59821999993</v>
          </cell>
          <cell r="G351">
            <v>585746.35575999995</v>
          </cell>
          <cell r="H351">
            <v>600153.11329999997</v>
          </cell>
          <cell r="I351">
            <v>615780.95147999993</v>
          </cell>
          <cell r="J351">
            <v>631408.78966000001</v>
          </cell>
          <cell r="K351">
            <v>647036.62783999997</v>
          </cell>
          <cell r="L351">
            <v>662664.46602000005</v>
          </cell>
          <cell r="M351">
            <v>678292.30420000001</v>
          </cell>
          <cell r="N351">
            <v>693684.32250000001</v>
          </cell>
          <cell r="O351">
            <v>709076.34080000001</v>
          </cell>
          <cell r="P351">
            <v>724468.3591</v>
          </cell>
          <cell r="Q351">
            <v>739860.3774</v>
          </cell>
          <cell r="R351">
            <v>755252.39569999999</v>
          </cell>
          <cell r="S351">
            <v>771649.26934</v>
          </cell>
          <cell r="T351">
            <v>788046.14298</v>
          </cell>
          <cell r="U351">
            <v>804443.01662000001</v>
          </cell>
          <cell r="V351">
            <v>820839.89026000001</v>
          </cell>
          <cell r="W351">
            <v>837236.76390000002</v>
          </cell>
          <cell r="X351">
            <v>853781.55403999996</v>
          </cell>
          <cell r="Y351">
            <v>870326.34418000001</v>
          </cell>
          <cell r="Z351">
            <v>886871.13431999995</v>
          </cell>
          <cell r="AA351">
            <v>903415.92446000001</v>
          </cell>
          <cell r="AB351">
            <v>919960.71459999995</v>
          </cell>
          <cell r="AC351">
            <v>933285.71647999994</v>
          </cell>
          <cell r="AD351">
            <v>946610.71835999994</v>
          </cell>
          <cell r="AE351">
            <v>959935.72024000005</v>
          </cell>
          <cell r="AF351">
            <v>973260.72212000005</v>
          </cell>
          <cell r="AG351">
            <v>986585.72400000005</v>
          </cell>
        </row>
        <row r="354">
          <cell r="D354">
            <v>542290.39073999994</v>
          </cell>
          <cell r="E354">
            <v>556461.45588000002</v>
          </cell>
          <cell r="F354">
            <v>570632.52101999999</v>
          </cell>
          <cell r="G354">
            <v>584803.58616000006</v>
          </cell>
          <cell r="H354">
            <v>598974.65130000003</v>
          </cell>
          <cell r="I354">
            <v>614418.82078000007</v>
          </cell>
          <cell r="J354">
            <v>629862.99025999999</v>
          </cell>
          <cell r="K354">
            <v>645307.15974000003</v>
          </cell>
          <cell r="L354">
            <v>660751.32921999996</v>
          </cell>
          <cell r="M354">
            <v>676195.4987</v>
          </cell>
          <cell r="N354">
            <v>691308.88703999994</v>
          </cell>
          <cell r="O354">
            <v>706422.27538000001</v>
          </cell>
          <cell r="P354">
            <v>721535.66371999995</v>
          </cell>
          <cell r="Q354">
            <v>736649.05206000002</v>
          </cell>
          <cell r="R354">
            <v>751762.44039999996</v>
          </cell>
          <cell r="S354">
            <v>767715.87653999997</v>
          </cell>
          <cell r="T354">
            <v>783669.31267999997</v>
          </cell>
          <cell r="U354">
            <v>799622.74881999998</v>
          </cell>
          <cell r="V354">
            <v>815576.18495999998</v>
          </cell>
          <cell r="W354">
            <v>831529.62109999999</v>
          </cell>
          <cell r="X354">
            <v>847462.38627999998</v>
          </cell>
          <cell r="Y354">
            <v>863395.15145999996</v>
          </cell>
          <cell r="Z354">
            <v>879327.91664000007</v>
          </cell>
          <cell r="AA354">
            <v>895260.68182000006</v>
          </cell>
          <cell r="AB354">
            <v>911193.44700000004</v>
          </cell>
          <cell r="AC354">
            <v>924296.80448000005</v>
          </cell>
          <cell r="AD354">
            <v>937400.16196000006</v>
          </cell>
          <cell r="AE354">
            <v>950503.51943999995</v>
          </cell>
          <cell r="AF354">
            <v>963606.87691999995</v>
          </cell>
          <cell r="AG354">
            <v>976710.23439999996</v>
          </cell>
        </row>
        <row r="357">
          <cell r="D357">
            <v>537420.97884</v>
          </cell>
          <cell r="E357">
            <v>546722.63208000001</v>
          </cell>
          <cell r="F357">
            <v>556024.28532000002</v>
          </cell>
          <cell r="G357">
            <v>565325.93856000004</v>
          </cell>
          <cell r="H357">
            <v>574627.59180000005</v>
          </cell>
          <cell r="I357">
            <v>583413.09452000004</v>
          </cell>
          <cell r="J357">
            <v>592198.59724000003</v>
          </cell>
          <cell r="K357">
            <v>600984.09996000002</v>
          </cell>
          <cell r="L357">
            <v>609769.60268000001</v>
          </cell>
          <cell r="M357">
            <v>618555.1054</v>
          </cell>
          <cell r="N357">
            <v>626901.81521999999</v>
          </cell>
          <cell r="O357">
            <v>635248.52503999998</v>
          </cell>
          <cell r="P357">
            <v>643595.23485999997</v>
          </cell>
          <cell r="Q357">
            <v>651941.94467999996</v>
          </cell>
          <cell r="R357">
            <v>660288.65449999995</v>
          </cell>
          <cell r="S357">
            <v>667271.62637999991</v>
          </cell>
          <cell r="T357">
            <v>674254.59826</v>
          </cell>
          <cell r="U357">
            <v>681237.57013999997</v>
          </cell>
          <cell r="V357">
            <v>688220.54202000005</v>
          </cell>
          <cell r="W357">
            <v>695203.51390000002</v>
          </cell>
          <cell r="X357">
            <v>701135.92246000003</v>
          </cell>
          <cell r="Y357">
            <v>707068.33102000004</v>
          </cell>
          <cell r="Z357">
            <v>713000.73957999994</v>
          </cell>
          <cell r="AA357">
            <v>718933.14813999995</v>
          </cell>
          <cell r="AB357">
            <v>724865.55669999996</v>
          </cell>
          <cell r="AC357">
            <v>729382.64913999999</v>
          </cell>
          <cell r="AD357">
            <v>733899.74158000003</v>
          </cell>
          <cell r="AE357">
            <v>738416.83401999995</v>
          </cell>
          <cell r="AF357">
            <v>742933.92645999999</v>
          </cell>
          <cell r="AG357">
            <v>747451.01890000002</v>
          </cell>
        </row>
      </sheetData>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_policies_hypotheses"/>
      <sheetName val="policies_x_scenarios"/>
      <sheetName val="land_and_water"/>
      <sheetName val="data_model_explorer"/>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onomy_OLD"/>
    </sheetNames>
    <sheetDataSet>
      <sheetData sheetId="0">
        <row r="4">
          <cell r="A4" t="str">
            <v>CAPITAL_PRODUCTIVITY_VARIATION</v>
          </cell>
        </row>
        <row r="221">
          <cell r="B221">
            <v>2005</v>
          </cell>
          <cell r="C221">
            <v>2006</v>
          </cell>
          <cell r="D221">
            <v>2007</v>
          </cell>
          <cell r="E221">
            <v>2008</v>
          </cell>
          <cell r="F221">
            <v>2009</v>
          </cell>
          <cell r="G221">
            <v>2010</v>
          </cell>
          <cell r="H221">
            <v>2011</v>
          </cell>
          <cell r="I221">
            <v>2012</v>
          </cell>
          <cell r="J221">
            <v>2013</v>
          </cell>
          <cell r="K221">
            <v>2014</v>
          </cell>
          <cell r="L221">
            <v>2015</v>
          </cell>
          <cell r="M221">
            <v>2016</v>
          </cell>
          <cell r="N221">
            <v>2017</v>
          </cell>
          <cell r="O221">
            <v>2018</v>
          </cell>
          <cell r="P221">
            <v>2019</v>
          </cell>
          <cell r="Q221">
            <v>2020</v>
          </cell>
          <cell r="R221">
            <v>2021</v>
          </cell>
          <cell r="S221">
            <v>2022</v>
          </cell>
          <cell r="T221">
            <v>2023</v>
          </cell>
          <cell r="U221">
            <v>2024</v>
          </cell>
          <cell r="V221">
            <v>2025</v>
          </cell>
          <cell r="W221">
            <v>2026</v>
          </cell>
          <cell r="X221">
            <v>2027</v>
          </cell>
          <cell r="Y221">
            <v>2028</v>
          </cell>
          <cell r="Z221">
            <v>2029</v>
          </cell>
          <cell r="AA221">
            <v>2030</v>
          </cell>
          <cell r="AB221">
            <v>2031</v>
          </cell>
          <cell r="AC221">
            <v>2032</v>
          </cell>
          <cell r="AD221">
            <v>2033</v>
          </cell>
          <cell r="AE221">
            <v>2034</v>
          </cell>
          <cell r="AF221">
            <v>2035</v>
          </cell>
          <cell r="AG221">
            <v>2036</v>
          </cell>
          <cell r="AH221">
            <v>2037</v>
          </cell>
          <cell r="AI221">
            <v>2038</v>
          </cell>
          <cell r="AJ221">
            <v>2039</v>
          </cell>
          <cell r="AK221">
            <v>2040</v>
          </cell>
          <cell r="AL221">
            <v>2041</v>
          </cell>
          <cell r="AM221">
            <v>2042</v>
          </cell>
          <cell r="AN221">
            <v>2043</v>
          </cell>
          <cell r="AO221">
            <v>2044</v>
          </cell>
          <cell r="AP221">
            <v>2045</v>
          </cell>
          <cell r="AQ221">
            <v>2046</v>
          </cell>
          <cell r="AR221">
            <v>2047</v>
          </cell>
          <cell r="AS221">
            <v>2048</v>
          </cell>
          <cell r="AT221">
            <v>2049</v>
          </cell>
          <cell r="AU221">
            <v>2050</v>
          </cell>
          <cell r="AV221">
            <v>2051</v>
          </cell>
          <cell r="AW221">
            <v>2052</v>
          </cell>
          <cell r="AX221">
            <v>2053</v>
          </cell>
          <cell r="AY221">
            <v>2054</v>
          </cell>
          <cell r="AZ221">
            <v>2055</v>
          </cell>
          <cell r="BA221">
            <v>2056</v>
          </cell>
          <cell r="BB221">
            <v>2057</v>
          </cell>
          <cell r="BC221">
            <v>2058</v>
          </cell>
          <cell r="BD221">
            <v>2059</v>
          </cell>
          <cell r="BE221">
            <v>2060</v>
          </cell>
          <cell r="BF221">
            <v>2061</v>
          </cell>
          <cell r="BG221">
            <v>2062</v>
          </cell>
          <cell r="BH221">
            <v>2063</v>
          </cell>
          <cell r="BI221">
            <v>2064</v>
          </cell>
          <cell r="BJ221">
            <v>2065</v>
          </cell>
          <cell r="BK221">
            <v>2066</v>
          </cell>
          <cell r="BL221">
            <v>2067</v>
          </cell>
          <cell r="BM221">
            <v>2068</v>
          </cell>
          <cell r="BN221">
            <v>2069</v>
          </cell>
          <cell r="BO221">
            <v>2070</v>
          </cell>
          <cell r="BP221">
            <v>2071</v>
          </cell>
          <cell r="BQ221">
            <v>2072</v>
          </cell>
          <cell r="BR221">
            <v>2073</v>
          </cell>
          <cell r="BS221">
            <v>2074</v>
          </cell>
          <cell r="BT221">
            <v>2075</v>
          </cell>
          <cell r="BU221">
            <v>2076</v>
          </cell>
          <cell r="BV221">
            <v>2077</v>
          </cell>
          <cell r="BW221">
            <v>2078</v>
          </cell>
          <cell r="BX221">
            <v>2079</v>
          </cell>
          <cell r="BY221">
            <v>2080</v>
          </cell>
          <cell r="BZ221">
            <v>2081</v>
          </cell>
          <cell r="CA221">
            <v>2082</v>
          </cell>
          <cell r="CB221">
            <v>2083</v>
          </cell>
          <cell r="CC221">
            <v>2084</v>
          </cell>
          <cell r="CD221">
            <v>2085</v>
          </cell>
          <cell r="CE221">
            <v>2086</v>
          </cell>
          <cell r="CF221">
            <v>2087</v>
          </cell>
          <cell r="CG221">
            <v>2088</v>
          </cell>
          <cell r="CH221">
            <v>2089</v>
          </cell>
          <cell r="CI221">
            <v>2090</v>
          </cell>
          <cell r="CJ221">
            <v>2091</v>
          </cell>
          <cell r="CK221">
            <v>2092</v>
          </cell>
          <cell r="CL221">
            <v>2093</v>
          </cell>
          <cell r="CM221">
            <v>2094</v>
          </cell>
          <cell r="CN221">
            <v>2095</v>
          </cell>
          <cell r="CO221">
            <v>2096</v>
          </cell>
          <cell r="CP221">
            <v>2097</v>
          </cell>
          <cell r="CQ221">
            <v>2098</v>
          </cell>
          <cell r="CR221">
            <v>2099</v>
          </cell>
          <cell r="CS221">
            <v>2100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ir.geeds@uva.es" TargetMode="External"/><Relationship Id="rId2" Type="http://schemas.openxmlformats.org/officeDocument/2006/relationships/hyperlink" Target="https://oneplanetproject.eu/" TargetMode="External"/><Relationship Id="rId1" Type="http://schemas.openxmlformats.org/officeDocument/2006/relationships/hyperlink" Target="https://geeds.es/en/"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7ACE-2157-49C4-ACB5-6568E61CD2B7}">
  <dimension ref="A1:I20"/>
  <sheetViews>
    <sheetView zoomScale="70" zoomScaleNormal="70" workbookViewId="0">
      <selection activeCell="C33" sqref="C33"/>
    </sheetView>
  </sheetViews>
  <sheetFormatPr baseColWidth="10" defaultColWidth="11.5546875" defaultRowHeight="14.4" x14ac:dyDescent="0.3"/>
  <cols>
    <col min="1" max="1" width="24.88671875" style="1" customWidth="1"/>
    <col min="2" max="2" width="19.21875" style="1" customWidth="1"/>
    <col min="3" max="3" width="14.5546875" style="1" customWidth="1"/>
    <col min="4" max="4" width="13.88671875" style="1" customWidth="1"/>
    <col min="5" max="8" width="11.5546875" style="1"/>
    <col min="9" max="9" width="18.6640625" style="1" customWidth="1"/>
    <col min="10" max="16384" width="11.5546875" style="1"/>
  </cols>
  <sheetData>
    <row r="1" spans="1:9" s="17" customFormat="1" ht="56.4" customHeight="1" thickBot="1" x14ac:dyDescent="0.35">
      <c r="A1" s="137" t="s">
        <v>267</v>
      </c>
      <c r="B1" s="138"/>
      <c r="C1" s="138"/>
      <c r="D1" s="138"/>
      <c r="E1" s="138"/>
      <c r="F1" s="138"/>
      <c r="G1" s="138"/>
    </row>
    <row r="3" spans="1:9" ht="37.799999999999997" customHeight="1" x14ac:dyDescent="0.3">
      <c r="A3" s="34" t="s">
        <v>40</v>
      </c>
    </row>
    <row r="4" spans="1:9" ht="23.4" x14ac:dyDescent="0.3">
      <c r="A4" s="33" t="s">
        <v>41</v>
      </c>
    </row>
    <row r="5" spans="1:9" x14ac:dyDescent="0.3">
      <c r="A5" s="1" t="s">
        <v>42</v>
      </c>
      <c r="C5" s="32"/>
    </row>
    <row r="6" spans="1:9" ht="40.200000000000003" customHeight="1" x14ac:dyDescent="0.3">
      <c r="A6" s="140" t="s">
        <v>48</v>
      </c>
      <c r="B6" s="140"/>
      <c r="C6" s="140"/>
      <c r="D6" s="140"/>
      <c r="E6" s="140"/>
      <c r="F6" s="140"/>
      <c r="G6" s="140"/>
      <c r="H6" s="140"/>
      <c r="I6" s="140"/>
    </row>
    <row r="7" spans="1:9" x14ac:dyDescent="0.3">
      <c r="A7" s="31" t="s">
        <v>43</v>
      </c>
      <c r="C7" s="32"/>
      <c r="D7" s="32"/>
    </row>
    <row r="8" spans="1:9" x14ac:dyDescent="0.3">
      <c r="A8" s="31" t="s">
        <v>44</v>
      </c>
      <c r="C8" s="32"/>
      <c r="D8" s="32"/>
    </row>
    <row r="9" spans="1:9" ht="23.4" x14ac:dyDescent="0.3">
      <c r="A9" s="33" t="s">
        <v>33</v>
      </c>
    </row>
    <row r="10" spans="1:9" x14ac:dyDescent="0.3">
      <c r="A10" s="1" t="s">
        <v>47</v>
      </c>
    </row>
    <row r="11" spans="1:9" x14ac:dyDescent="0.3">
      <c r="A11" s="1" t="s">
        <v>36</v>
      </c>
      <c r="B11" s="29" t="s">
        <v>34</v>
      </c>
    </row>
    <row r="12" spans="1:9" x14ac:dyDescent="0.3">
      <c r="A12" s="1" t="s">
        <v>37</v>
      </c>
      <c r="B12" s="29" t="s">
        <v>38</v>
      </c>
    </row>
    <row r="13" spans="1:9" ht="23.4" x14ac:dyDescent="0.3">
      <c r="A13" s="33" t="s">
        <v>31</v>
      </c>
    </row>
    <row r="14" spans="1:9" ht="16.2" customHeight="1" x14ac:dyDescent="0.3">
      <c r="A14" s="1" t="s">
        <v>32</v>
      </c>
    </row>
    <row r="15" spans="1:9" x14ac:dyDescent="0.3">
      <c r="A15" s="1" t="s">
        <v>35</v>
      </c>
      <c r="B15" s="30" t="s">
        <v>39</v>
      </c>
    </row>
    <row r="16" spans="1:9" ht="33" customHeight="1" x14ac:dyDescent="0.3">
      <c r="A16" s="33" t="s">
        <v>45</v>
      </c>
    </row>
    <row r="17" spans="1:9" ht="64.2" customHeight="1" x14ac:dyDescent="0.3">
      <c r="A17" s="139" t="s">
        <v>46</v>
      </c>
      <c r="B17" s="139"/>
      <c r="C17" s="139"/>
      <c r="D17" s="139"/>
      <c r="E17" s="139"/>
      <c r="F17" s="139"/>
      <c r="G17" s="139"/>
      <c r="H17" s="139"/>
      <c r="I17" s="139"/>
    </row>
    <row r="20" spans="1:9" ht="15" customHeight="1" x14ac:dyDescent="0.3"/>
  </sheetData>
  <mergeCells count="3">
    <mergeCell ref="A1:G1"/>
    <mergeCell ref="A17:I17"/>
    <mergeCell ref="A6:I6"/>
  </mergeCells>
  <hyperlinks>
    <hyperlink ref="B11" r:id="rId1" xr:uid="{6CEB7498-A07A-4556-800D-FE0C0B254B6A}"/>
    <hyperlink ref="B12" r:id="rId2" xr:uid="{291C458C-688E-4AF6-B384-7537BF87733D}"/>
    <hyperlink ref="B15" r:id="rId3" xr:uid="{7E91831E-71D1-4C24-926B-7275E7CCE295}"/>
  </hyperlinks>
  <pageMargins left="0.7" right="0.7" top="0.75" bottom="0.75" header="0.3" footer="0.3"/>
  <pageSetup paperSize="9" orientation="portrait" horizontalDpi="1200" verticalDpi="12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C4229-0B9F-4532-95CE-3C111A055DB7}">
  <sheetPr>
    <tabColor rgb="FF0070C0"/>
  </sheetPr>
  <dimension ref="A1:AG56"/>
  <sheetViews>
    <sheetView zoomScale="90" zoomScaleNormal="90" workbookViewId="0">
      <selection activeCell="F24" sqref="F24"/>
    </sheetView>
  </sheetViews>
  <sheetFormatPr baseColWidth="10" defaultColWidth="8.88671875" defaultRowHeight="14.4" x14ac:dyDescent="0.3"/>
  <cols>
    <col min="1" max="1" width="54.44140625" customWidth="1"/>
    <col min="3" max="33" width="14.5546875" bestFit="1" customWidth="1"/>
  </cols>
  <sheetData>
    <row r="1" spans="1:33" s="122" customFormat="1" x14ac:dyDescent="0.3">
      <c r="A1" s="124" t="s">
        <v>96</v>
      </c>
      <c r="B1" s="124" t="s">
        <v>97</v>
      </c>
      <c r="C1" s="123">
        <v>2020</v>
      </c>
      <c r="D1" s="123">
        <v>2021</v>
      </c>
      <c r="E1" s="123">
        <v>2022</v>
      </c>
      <c r="F1" s="123">
        <v>2023</v>
      </c>
      <c r="G1" s="123">
        <v>2024</v>
      </c>
      <c r="H1" s="123">
        <v>2025</v>
      </c>
      <c r="I1" s="123">
        <v>2026</v>
      </c>
      <c r="J1" s="123">
        <v>2027</v>
      </c>
      <c r="K1" s="123">
        <v>2028</v>
      </c>
      <c r="L1" s="123">
        <v>2029</v>
      </c>
      <c r="M1" s="123">
        <v>2030</v>
      </c>
      <c r="N1" s="123">
        <v>2031</v>
      </c>
      <c r="O1" s="123">
        <v>2032</v>
      </c>
      <c r="P1" s="123">
        <v>2033</v>
      </c>
      <c r="Q1" s="123">
        <v>2034</v>
      </c>
      <c r="R1" s="123">
        <v>2035</v>
      </c>
      <c r="S1" s="123">
        <v>2036</v>
      </c>
      <c r="T1" s="123">
        <v>2037</v>
      </c>
      <c r="U1" s="123">
        <v>2038</v>
      </c>
      <c r="V1" s="123">
        <v>2039</v>
      </c>
      <c r="W1" s="123">
        <v>2040</v>
      </c>
      <c r="X1" s="123">
        <v>2041</v>
      </c>
      <c r="Y1" s="123">
        <v>2042</v>
      </c>
      <c r="Z1" s="123">
        <v>2043</v>
      </c>
      <c r="AA1" s="123">
        <v>2044</v>
      </c>
      <c r="AB1" s="123">
        <v>2045</v>
      </c>
      <c r="AC1" s="123">
        <v>2046</v>
      </c>
      <c r="AD1" s="123">
        <v>2047</v>
      </c>
      <c r="AE1" s="123">
        <v>2048</v>
      </c>
      <c r="AF1" s="123">
        <v>2049</v>
      </c>
      <c r="AG1" s="123">
        <v>2050</v>
      </c>
    </row>
    <row r="2" spans="1:33" x14ac:dyDescent="0.3">
      <c r="A2" s="45" t="s">
        <v>259</v>
      </c>
      <c r="B2" t="s">
        <v>98</v>
      </c>
      <c r="C2">
        <v>1600641216</v>
      </c>
      <c r="D2">
        <v>1600641216</v>
      </c>
      <c r="E2">
        <v>1600641216</v>
      </c>
      <c r="F2">
        <v>1600641216</v>
      </c>
      <c r="G2">
        <v>1600641216</v>
      </c>
      <c r="H2">
        <v>1600641216</v>
      </c>
      <c r="I2">
        <v>1600641216</v>
      </c>
      <c r="J2">
        <v>1600641216</v>
      </c>
      <c r="K2">
        <v>1600641216</v>
      </c>
      <c r="L2">
        <v>1600641216</v>
      </c>
      <c r="M2">
        <v>1600641216</v>
      </c>
      <c r="N2">
        <v>1600641216</v>
      </c>
      <c r="O2">
        <v>1600641216</v>
      </c>
      <c r="P2">
        <v>1600641216</v>
      </c>
      <c r="Q2">
        <v>1600641216</v>
      </c>
      <c r="R2">
        <v>1600641216</v>
      </c>
      <c r="S2">
        <v>1600641216</v>
      </c>
      <c r="T2">
        <v>1600641216</v>
      </c>
      <c r="U2">
        <v>1600641216</v>
      </c>
      <c r="V2">
        <v>1600641216</v>
      </c>
      <c r="W2">
        <v>1600641216</v>
      </c>
      <c r="X2">
        <v>1600641216</v>
      </c>
      <c r="Y2">
        <v>1600641216</v>
      </c>
      <c r="Z2">
        <v>1600641216</v>
      </c>
      <c r="AA2">
        <v>1600641216</v>
      </c>
      <c r="AB2">
        <v>1600641216</v>
      </c>
      <c r="AC2">
        <v>1600641216</v>
      </c>
      <c r="AD2">
        <v>1600641216</v>
      </c>
      <c r="AE2">
        <v>1600641216</v>
      </c>
      <c r="AF2">
        <v>1600641216</v>
      </c>
      <c r="AG2">
        <v>1600641216</v>
      </c>
    </row>
    <row r="3" spans="1:33" x14ac:dyDescent="0.3">
      <c r="A3" s="45" t="s">
        <v>99</v>
      </c>
      <c r="B3" t="s">
        <v>98</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3">
      <c r="A4" s="45" t="s">
        <v>258</v>
      </c>
      <c r="B4" t="s">
        <v>98</v>
      </c>
      <c r="C4">
        <v>23635335763.176277</v>
      </c>
      <c r="D4">
        <v>23635335763.176277</v>
      </c>
      <c r="E4">
        <v>23635335763.176277</v>
      </c>
      <c r="F4">
        <v>23635335763.176277</v>
      </c>
      <c r="G4">
        <v>23635335763.176277</v>
      </c>
      <c r="H4">
        <v>23635335763.176277</v>
      </c>
      <c r="I4">
        <v>23635335763.176277</v>
      </c>
      <c r="J4">
        <v>23635335763.176277</v>
      </c>
      <c r="K4">
        <v>23635335763.176277</v>
      </c>
      <c r="L4">
        <v>23635335763.176277</v>
      </c>
      <c r="M4">
        <v>23635335763.176277</v>
      </c>
      <c r="N4">
        <v>23635335763.176277</v>
      </c>
      <c r="O4">
        <v>23635335763.176277</v>
      </c>
      <c r="P4">
        <v>23635335763.176277</v>
      </c>
      <c r="Q4">
        <v>23635335763.176277</v>
      </c>
      <c r="R4">
        <v>23635335763.176277</v>
      </c>
      <c r="S4">
        <v>23635335763.176277</v>
      </c>
      <c r="T4">
        <v>23635335763.176277</v>
      </c>
      <c r="U4">
        <v>23635335763.176277</v>
      </c>
      <c r="V4">
        <v>23635335763.176277</v>
      </c>
      <c r="W4">
        <v>23635335763.176277</v>
      </c>
      <c r="X4">
        <v>23635335763.176277</v>
      </c>
      <c r="Y4">
        <v>23635335763.176277</v>
      </c>
      <c r="Z4">
        <v>23635335763.176277</v>
      </c>
      <c r="AA4">
        <v>23635335763.176277</v>
      </c>
      <c r="AB4">
        <v>23635335763.176277</v>
      </c>
      <c r="AC4">
        <v>23635335763.176277</v>
      </c>
      <c r="AD4">
        <v>23635335763.176277</v>
      </c>
      <c r="AE4">
        <v>23635335763.176277</v>
      </c>
      <c r="AF4">
        <v>23635335763.176277</v>
      </c>
      <c r="AG4">
        <v>23635335763.176277</v>
      </c>
    </row>
    <row r="5" spans="1:33" x14ac:dyDescent="0.3">
      <c r="A5" s="45" t="s">
        <v>257</v>
      </c>
      <c r="B5" t="s">
        <v>98</v>
      </c>
      <c r="C5">
        <v>480192365</v>
      </c>
      <c r="D5">
        <v>480192365</v>
      </c>
      <c r="E5">
        <v>480192365</v>
      </c>
      <c r="F5">
        <v>480192365</v>
      </c>
      <c r="G5">
        <v>480192365</v>
      </c>
      <c r="H5">
        <v>480192365</v>
      </c>
      <c r="I5">
        <v>480192365</v>
      </c>
      <c r="J5">
        <v>480192365</v>
      </c>
      <c r="K5">
        <v>480192365</v>
      </c>
      <c r="L5">
        <v>480192365</v>
      </c>
      <c r="M5">
        <v>480192365</v>
      </c>
      <c r="N5">
        <v>480192365</v>
      </c>
      <c r="O5">
        <v>480192365</v>
      </c>
      <c r="P5">
        <v>480192365</v>
      </c>
      <c r="Q5">
        <v>480192365</v>
      </c>
      <c r="R5">
        <v>480192365</v>
      </c>
      <c r="S5">
        <v>480192365</v>
      </c>
      <c r="T5">
        <v>480192365</v>
      </c>
      <c r="U5">
        <v>480192365</v>
      </c>
      <c r="V5">
        <v>480192365</v>
      </c>
      <c r="W5">
        <v>480192365</v>
      </c>
      <c r="X5">
        <v>480192365</v>
      </c>
      <c r="Y5">
        <v>480192365</v>
      </c>
      <c r="Z5">
        <v>480192365</v>
      </c>
      <c r="AA5">
        <v>480192365</v>
      </c>
      <c r="AB5">
        <v>480192365</v>
      </c>
      <c r="AC5">
        <v>480192365</v>
      </c>
      <c r="AD5">
        <v>480192365</v>
      </c>
      <c r="AE5">
        <v>480192365</v>
      </c>
      <c r="AF5">
        <v>480192365</v>
      </c>
      <c r="AG5">
        <v>480192365</v>
      </c>
    </row>
    <row r="6" spans="1:33" x14ac:dyDescent="0.3">
      <c r="A6" s="45" t="s">
        <v>256</v>
      </c>
      <c r="B6" t="s">
        <v>100</v>
      </c>
      <c r="C6">
        <v>8750</v>
      </c>
      <c r="D6">
        <v>8750</v>
      </c>
      <c r="E6">
        <v>8750</v>
      </c>
      <c r="F6">
        <v>8750</v>
      </c>
      <c r="G6">
        <v>8750</v>
      </c>
      <c r="H6">
        <v>8750</v>
      </c>
      <c r="I6">
        <v>8750</v>
      </c>
      <c r="J6">
        <v>8750</v>
      </c>
      <c r="K6">
        <v>8750</v>
      </c>
      <c r="L6">
        <v>8750</v>
      </c>
      <c r="M6">
        <v>8750</v>
      </c>
      <c r="N6">
        <v>8750</v>
      </c>
      <c r="O6">
        <v>8750</v>
      </c>
      <c r="P6">
        <v>8750</v>
      </c>
      <c r="Q6">
        <v>8750</v>
      </c>
      <c r="R6">
        <v>8750</v>
      </c>
      <c r="S6">
        <v>8750</v>
      </c>
      <c r="T6">
        <v>8750</v>
      </c>
      <c r="U6">
        <v>8750</v>
      </c>
      <c r="V6">
        <v>8750</v>
      </c>
      <c r="W6">
        <v>8750</v>
      </c>
      <c r="X6">
        <v>8750</v>
      </c>
      <c r="Y6">
        <v>8750</v>
      </c>
      <c r="Z6">
        <v>8750</v>
      </c>
      <c r="AA6">
        <v>8750</v>
      </c>
      <c r="AB6">
        <v>8750</v>
      </c>
      <c r="AC6">
        <v>8750</v>
      </c>
      <c r="AD6">
        <v>8750</v>
      </c>
      <c r="AE6">
        <v>8750</v>
      </c>
      <c r="AF6">
        <v>8750</v>
      </c>
      <c r="AG6">
        <v>8750</v>
      </c>
    </row>
    <row r="7" spans="1:33" x14ac:dyDescent="0.3">
      <c r="A7" s="45" t="s">
        <v>240</v>
      </c>
      <c r="B7" t="s">
        <v>100</v>
      </c>
      <c r="C7">
        <v>15000</v>
      </c>
      <c r="D7">
        <v>15000</v>
      </c>
      <c r="E7">
        <v>15000</v>
      </c>
      <c r="F7">
        <v>15000</v>
      </c>
      <c r="G7">
        <v>15000</v>
      </c>
      <c r="H7">
        <v>15000</v>
      </c>
      <c r="I7">
        <v>15000</v>
      </c>
      <c r="J7">
        <v>15000</v>
      </c>
      <c r="K7">
        <v>15000</v>
      </c>
      <c r="L7">
        <v>15000</v>
      </c>
      <c r="M7">
        <v>15000</v>
      </c>
      <c r="N7">
        <v>15000</v>
      </c>
      <c r="O7">
        <v>15000</v>
      </c>
      <c r="P7">
        <v>15000</v>
      </c>
      <c r="Q7">
        <v>15000</v>
      </c>
      <c r="R7">
        <v>15000</v>
      </c>
      <c r="S7">
        <v>15000</v>
      </c>
      <c r="T7">
        <v>15000</v>
      </c>
      <c r="U7">
        <v>15000</v>
      </c>
      <c r="V7">
        <v>15000</v>
      </c>
      <c r="W7">
        <v>15000</v>
      </c>
      <c r="X7">
        <v>15000</v>
      </c>
      <c r="Y7">
        <v>15000</v>
      </c>
      <c r="Z7">
        <v>15000</v>
      </c>
      <c r="AA7">
        <v>15000</v>
      </c>
      <c r="AB7">
        <v>15000</v>
      </c>
      <c r="AC7">
        <v>15000</v>
      </c>
      <c r="AD7">
        <v>15000</v>
      </c>
      <c r="AE7">
        <v>15000</v>
      </c>
      <c r="AF7">
        <v>15000</v>
      </c>
      <c r="AG7">
        <v>15000</v>
      </c>
    </row>
    <row r="8" spans="1:33" x14ac:dyDescent="0.3">
      <c r="A8" s="45" t="s">
        <v>255</v>
      </c>
      <c r="B8" t="s">
        <v>101</v>
      </c>
      <c r="C8">
        <v>78.50604552634185</v>
      </c>
      <c r="D8">
        <v>76.300056326268731</v>
      </c>
      <c r="E8">
        <v>74.187171451680939</v>
      </c>
      <c r="F8">
        <v>74.187171451680939</v>
      </c>
      <c r="G8">
        <v>74.187171451680939</v>
      </c>
      <c r="H8">
        <v>74.187171451680939</v>
      </c>
      <c r="I8">
        <v>74.187171451680939</v>
      </c>
      <c r="J8">
        <v>74.187171451680939</v>
      </c>
      <c r="K8">
        <v>74.187171451680939</v>
      </c>
      <c r="L8">
        <v>74.187171451680939</v>
      </c>
      <c r="M8">
        <v>74.187171451680939</v>
      </c>
      <c r="N8">
        <v>74.187171451680939</v>
      </c>
      <c r="O8">
        <v>74.187171451680939</v>
      </c>
      <c r="P8">
        <v>74.187171451680939</v>
      </c>
      <c r="Q8">
        <v>74.187171451680939</v>
      </c>
      <c r="R8">
        <v>74.187171451680939</v>
      </c>
      <c r="S8">
        <v>74.187171451680939</v>
      </c>
      <c r="T8">
        <v>74.187171451680939</v>
      </c>
      <c r="U8">
        <v>74.187171451680939</v>
      </c>
      <c r="V8">
        <v>74.187171451680939</v>
      </c>
      <c r="W8">
        <v>74.187171451680939</v>
      </c>
      <c r="X8">
        <v>74.187171451680939</v>
      </c>
      <c r="Y8">
        <v>74.187171451680939</v>
      </c>
      <c r="Z8">
        <v>74.187171451680939</v>
      </c>
      <c r="AA8">
        <v>74.187171451680939</v>
      </c>
      <c r="AB8">
        <v>74.187171451680939</v>
      </c>
      <c r="AC8">
        <v>74.187171451680939</v>
      </c>
      <c r="AD8">
        <v>74.187171451680939</v>
      </c>
      <c r="AE8">
        <v>74.187171451680939</v>
      </c>
      <c r="AF8">
        <v>74.187171451680939</v>
      </c>
      <c r="AG8">
        <v>74.187171451680939</v>
      </c>
    </row>
    <row r="9" spans="1:33" x14ac:dyDescent="0.3">
      <c r="A9" s="45" t="s">
        <v>239</v>
      </c>
      <c r="B9" t="s">
        <v>102</v>
      </c>
      <c r="C9">
        <v>31.03</v>
      </c>
      <c r="D9">
        <v>31.03</v>
      </c>
      <c r="E9">
        <v>31.03</v>
      </c>
      <c r="F9">
        <v>31.03</v>
      </c>
      <c r="G9">
        <v>31.03</v>
      </c>
      <c r="H9">
        <v>31.03</v>
      </c>
      <c r="I9">
        <v>31.03</v>
      </c>
      <c r="J9">
        <v>31.03</v>
      </c>
      <c r="K9">
        <v>31.03</v>
      </c>
      <c r="L9">
        <v>31.03</v>
      </c>
      <c r="M9">
        <v>31.03</v>
      </c>
      <c r="N9">
        <v>31.03</v>
      </c>
      <c r="O9">
        <v>31.03</v>
      </c>
      <c r="P9">
        <v>31.03</v>
      </c>
      <c r="Q9">
        <v>31.03</v>
      </c>
      <c r="R9">
        <v>31.03</v>
      </c>
      <c r="S9">
        <v>31.03</v>
      </c>
      <c r="T9">
        <v>31.03</v>
      </c>
      <c r="U9">
        <v>31.03</v>
      </c>
      <c r="V9">
        <v>31.03</v>
      </c>
      <c r="W9">
        <v>31.03</v>
      </c>
      <c r="X9">
        <v>31.03</v>
      </c>
      <c r="Y9">
        <v>31.03</v>
      </c>
      <c r="Z9">
        <v>31.03</v>
      </c>
      <c r="AA9">
        <v>31.03</v>
      </c>
      <c r="AB9">
        <v>31.03</v>
      </c>
      <c r="AC9">
        <v>31.03</v>
      </c>
      <c r="AD9">
        <v>31.03</v>
      </c>
      <c r="AE9">
        <v>31.03</v>
      </c>
      <c r="AF9">
        <v>31.03</v>
      </c>
      <c r="AG9">
        <v>31.03</v>
      </c>
    </row>
    <row r="10" spans="1:33" x14ac:dyDescent="0.3">
      <c r="A10" s="45" t="s">
        <v>103</v>
      </c>
      <c r="B10" t="s">
        <v>102</v>
      </c>
      <c r="C10">
        <v>5.7670000000000006E-2</v>
      </c>
      <c r="D10">
        <v>5.7670000000000006E-2</v>
      </c>
      <c r="E10">
        <v>5.7670000000000006E-2</v>
      </c>
      <c r="F10">
        <v>5.7670000000000006E-2</v>
      </c>
      <c r="G10">
        <v>5.7670000000000006E-2</v>
      </c>
      <c r="H10">
        <v>5.7670000000000006E-2</v>
      </c>
      <c r="I10">
        <v>5.7670000000000006E-2</v>
      </c>
      <c r="J10">
        <v>5.7670000000000006E-2</v>
      </c>
      <c r="K10">
        <v>5.7670000000000006E-2</v>
      </c>
      <c r="L10">
        <v>5.7670000000000006E-2</v>
      </c>
      <c r="M10">
        <v>5.7670000000000006E-2</v>
      </c>
      <c r="N10">
        <v>5.7670000000000006E-2</v>
      </c>
      <c r="O10">
        <v>5.7670000000000006E-2</v>
      </c>
      <c r="P10">
        <v>5.7670000000000006E-2</v>
      </c>
      <c r="Q10">
        <v>5.7670000000000006E-2</v>
      </c>
      <c r="R10">
        <v>5.7670000000000006E-2</v>
      </c>
      <c r="S10">
        <v>5.7670000000000006E-2</v>
      </c>
      <c r="T10">
        <v>5.7670000000000006E-2</v>
      </c>
      <c r="U10">
        <v>5.7670000000000006E-2</v>
      </c>
      <c r="V10">
        <v>5.7670000000000006E-2</v>
      </c>
      <c r="W10">
        <v>5.7670000000000006E-2</v>
      </c>
      <c r="X10">
        <v>5.7670000000000006E-2</v>
      </c>
      <c r="Y10">
        <v>5.7670000000000006E-2</v>
      </c>
      <c r="Z10">
        <v>5.7670000000000006E-2</v>
      </c>
      <c r="AA10">
        <v>5.7670000000000006E-2</v>
      </c>
      <c r="AB10">
        <v>5.7670000000000006E-2</v>
      </c>
      <c r="AC10">
        <v>5.7670000000000006E-2</v>
      </c>
      <c r="AD10">
        <v>5.7670000000000006E-2</v>
      </c>
      <c r="AE10">
        <v>5.7670000000000006E-2</v>
      </c>
      <c r="AF10">
        <v>5.7670000000000006E-2</v>
      </c>
      <c r="AG10">
        <v>5.7670000000000006E-2</v>
      </c>
    </row>
    <row r="11" spans="1:33" x14ac:dyDescent="0.3">
      <c r="A11" s="45" t="s">
        <v>254</v>
      </c>
      <c r="B11" t="s">
        <v>246</v>
      </c>
      <c r="C11">
        <v>479184.70433847711</v>
      </c>
      <c r="D11">
        <v>479184.70433847711</v>
      </c>
      <c r="E11">
        <v>479184.70433847711</v>
      </c>
      <c r="F11">
        <v>479184.70433847711</v>
      </c>
      <c r="G11">
        <v>479184.70433847711</v>
      </c>
      <c r="H11">
        <v>479184.70433847711</v>
      </c>
      <c r="I11">
        <v>479184.70433847711</v>
      </c>
      <c r="J11">
        <v>479184.70433847711</v>
      </c>
      <c r="K11">
        <v>479184.70433847711</v>
      </c>
      <c r="L11">
        <v>479184.70433847711</v>
      </c>
      <c r="M11">
        <v>479184.70433847711</v>
      </c>
      <c r="N11">
        <v>479184.70433847711</v>
      </c>
      <c r="O11">
        <v>479184.70433847711</v>
      </c>
      <c r="P11">
        <v>479184.70433847711</v>
      </c>
      <c r="Q11">
        <v>479184.70433847711</v>
      </c>
      <c r="R11">
        <v>479184.70433847711</v>
      </c>
      <c r="S11">
        <v>479184.70433847711</v>
      </c>
      <c r="T11">
        <v>479184.70433847711</v>
      </c>
      <c r="U11">
        <v>479184.70433847711</v>
      </c>
      <c r="V11">
        <v>479184.70433847711</v>
      </c>
      <c r="W11">
        <v>479184.70433847711</v>
      </c>
      <c r="X11">
        <v>479184.70433847711</v>
      </c>
      <c r="Y11">
        <v>479184.70433847711</v>
      </c>
      <c r="Z11">
        <v>479184.70433847711</v>
      </c>
      <c r="AA11">
        <v>479184.70433847711</v>
      </c>
      <c r="AB11">
        <v>479184.70433847711</v>
      </c>
      <c r="AC11">
        <v>479184.70433847711</v>
      </c>
      <c r="AD11">
        <v>479184.70433847711</v>
      </c>
      <c r="AE11">
        <v>479184.70433847711</v>
      </c>
      <c r="AF11">
        <v>479184.70433847711</v>
      </c>
      <c r="AG11">
        <v>479184.70433847711</v>
      </c>
    </row>
    <row r="12" spans="1:33" x14ac:dyDescent="0.3">
      <c r="A12" s="45" t="s">
        <v>104</v>
      </c>
      <c r="B12" t="s">
        <v>105</v>
      </c>
      <c r="C12">
        <v>476234.31567549298</v>
      </c>
      <c r="D12">
        <v>476234.31567549298</v>
      </c>
      <c r="E12">
        <v>476234.31567549298</v>
      </c>
      <c r="F12">
        <v>476234.31567549298</v>
      </c>
      <c r="G12">
        <v>476234.31567549298</v>
      </c>
      <c r="H12">
        <v>476234.31567549298</v>
      </c>
      <c r="I12">
        <v>476234.31567549298</v>
      </c>
      <c r="J12">
        <v>476234.31567549298</v>
      </c>
      <c r="K12">
        <v>476234.31567549298</v>
      </c>
      <c r="L12">
        <v>476234.31567549298</v>
      </c>
      <c r="M12">
        <v>476234.31567549298</v>
      </c>
      <c r="N12">
        <v>476234.31567549298</v>
      </c>
      <c r="O12">
        <v>476234.31567549298</v>
      </c>
      <c r="P12">
        <v>476234.31567549298</v>
      </c>
      <c r="Q12">
        <v>476234.31567549298</v>
      </c>
      <c r="R12">
        <v>476234.31567549298</v>
      </c>
      <c r="S12">
        <v>476234.31567549298</v>
      </c>
      <c r="T12">
        <v>476234.31567549298</v>
      </c>
      <c r="U12">
        <v>476234.31567549298</v>
      </c>
      <c r="V12">
        <v>476234.31567549298</v>
      </c>
      <c r="W12">
        <v>476234.31567549298</v>
      </c>
      <c r="X12">
        <v>476234.31567549298</v>
      </c>
      <c r="Y12">
        <v>476234.31567549298</v>
      </c>
      <c r="Z12">
        <v>476234.31567549298</v>
      </c>
      <c r="AA12">
        <v>476234.31567549298</v>
      </c>
      <c r="AB12">
        <v>476234.31567549298</v>
      </c>
      <c r="AC12">
        <v>476234.31567549298</v>
      </c>
      <c r="AD12">
        <v>476234.31567549298</v>
      </c>
      <c r="AE12">
        <v>476234.31567549298</v>
      </c>
      <c r="AF12">
        <v>476234.31567549298</v>
      </c>
      <c r="AG12">
        <v>476234.31567549298</v>
      </c>
    </row>
    <row r="13" spans="1:33" x14ac:dyDescent="0.3">
      <c r="A13" s="45" t="s">
        <v>238</v>
      </c>
      <c r="B13" t="s">
        <v>105</v>
      </c>
      <c r="C13">
        <v>171766.99040898902</v>
      </c>
      <c r="D13">
        <v>171766.99040898902</v>
      </c>
      <c r="E13">
        <v>171766.99040898902</v>
      </c>
      <c r="F13">
        <v>171766.99040898902</v>
      </c>
      <c r="G13">
        <v>171766.99040898902</v>
      </c>
      <c r="H13">
        <v>171766.99040898902</v>
      </c>
      <c r="I13">
        <v>171766.99040898902</v>
      </c>
      <c r="J13">
        <v>171766.99040898902</v>
      </c>
      <c r="K13">
        <v>171766.99040898902</v>
      </c>
      <c r="L13">
        <v>171766.99040898902</v>
      </c>
      <c r="M13">
        <v>171766.99040898902</v>
      </c>
      <c r="N13">
        <v>171766.99040898902</v>
      </c>
      <c r="O13">
        <v>171766.99040898902</v>
      </c>
      <c r="P13">
        <v>171766.99040898902</v>
      </c>
      <c r="Q13">
        <v>171766.99040898902</v>
      </c>
      <c r="R13">
        <v>171766.99040898902</v>
      </c>
      <c r="S13">
        <v>171766.99040898902</v>
      </c>
      <c r="T13">
        <v>171766.99040898902</v>
      </c>
      <c r="U13">
        <v>171766.99040898902</v>
      </c>
      <c r="V13">
        <v>171766.99040898902</v>
      </c>
      <c r="W13">
        <v>171766.99040898902</v>
      </c>
      <c r="X13">
        <v>171766.99040898902</v>
      </c>
      <c r="Y13">
        <v>171766.99040898902</v>
      </c>
      <c r="Z13">
        <v>171766.99040898902</v>
      </c>
      <c r="AA13">
        <v>171766.99040898902</v>
      </c>
      <c r="AB13">
        <v>171766.99040898902</v>
      </c>
      <c r="AC13">
        <v>171766.99040898902</v>
      </c>
      <c r="AD13">
        <v>171766.99040898902</v>
      </c>
      <c r="AE13">
        <v>171766.99040898902</v>
      </c>
      <c r="AF13">
        <v>171766.99040898902</v>
      </c>
      <c r="AG13">
        <v>171766.99040898902</v>
      </c>
    </row>
    <row r="14" spans="1:33" x14ac:dyDescent="0.3">
      <c r="A14" s="45" t="s">
        <v>253</v>
      </c>
      <c r="B14" t="s">
        <v>251</v>
      </c>
      <c r="C14">
        <v>582.09999083999992</v>
      </c>
      <c r="D14">
        <v>582.09999083999992</v>
      </c>
      <c r="E14">
        <v>582.09999083999992</v>
      </c>
      <c r="F14">
        <v>582.09999083999992</v>
      </c>
      <c r="G14">
        <v>582.09999083999992</v>
      </c>
      <c r="H14">
        <v>582.09999083999992</v>
      </c>
      <c r="I14">
        <v>582.09999083999992</v>
      </c>
      <c r="J14">
        <v>582.09999083999992</v>
      </c>
      <c r="K14">
        <v>582.09999083999992</v>
      </c>
      <c r="L14">
        <v>582.09999083999992</v>
      </c>
      <c r="M14">
        <v>582.09999083999992</v>
      </c>
      <c r="N14">
        <v>582.09999083999992</v>
      </c>
      <c r="O14">
        <v>582.09999083999992</v>
      </c>
      <c r="P14">
        <v>582.09999083999992</v>
      </c>
      <c r="Q14">
        <v>582.09999083999992</v>
      </c>
      <c r="R14">
        <v>582.09999083999992</v>
      </c>
      <c r="S14">
        <v>582.09999083999992</v>
      </c>
      <c r="T14">
        <v>582.09999083999992</v>
      </c>
      <c r="U14">
        <v>582.09999083999992</v>
      </c>
      <c r="V14">
        <v>582.09999083999992</v>
      </c>
      <c r="W14">
        <v>582.09999083999992</v>
      </c>
      <c r="X14">
        <v>582.09999083999992</v>
      </c>
      <c r="Y14">
        <v>582.09999083999992</v>
      </c>
      <c r="Z14">
        <v>582.09999083999992</v>
      </c>
      <c r="AA14">
        <v>582.09999083999992</v>
      </c>
      <c r="AB14">
        <v>582.09999083999992</v>
      </c>
      <c r="AC14">
        <v>582.09999083999992</v>
      </c>
      <c r="AD14">
        <v>582.09999083999992</v>
      </c>
      <c r="AE14">
        <v>582.09999083999992</v>
      </c>
      <c r="AF14">
        <v>582.09999083999992</v>
      </c>
      <c r="AG14">
        <v>582.09999083999992</v>
      </c>
    </row>
    <row r="15" spans="1:33" x14ac:dyDescent="0.3">
      <c r="A15" s="45" t="s">
        <v>252</v>
      </c>
      <c r="B15" t="s">
        <v>251</v>
      </c>
      <c r="C15">
        <v>1177.00002479</v>
      </c>
      <c r="D15">
        <v>1177.00002479</v>
      </c>
      <c r="E15">
        <v>1177.00002479</v>
      </c>
      <c r="F15">
        <v>1177.00002479</v>
      </c>
      <c r="G15">
        <v>1177.00002479</v>
      </c>
      <c r="H15">
        <v>1177.00002479</v>
      </c>
      <c r="I15">
        <v>1177.00002479</v>
      </c>
      <c r="J15">
        <v>1177.00002479</v>
      </c>
      <c r="K15">
        <v>1177.00002479</v>
      </c>
      <c r="L15">
        <v>1177.00002479</v>
      </c>
      <c r="M15">
        <v>1177.00002479</v>
      </c>
      <c r="N15">
        <v>1177.00002479</v>
      </c>
      <c r="O15">
        <v>1177.00002479</v>
      </c>
      <c r="P15">
        <v>1177.00002479</v>
      </c>
      <c r="Q15">
        <v>1177.00002479</v>
      </c>
      <c r="R15">
        <v>1177.00002479</v>
      </c>
      <c r="S15">
        <v>1177.00002479</v>
      </c>
      <c r="T15">
        <v>1177.00002479</v>
      </c>
      <c r="U15">
        <v>1177.00002479</v>
      </c>
      <c r="V15">
        <v>1177.00002479</v>
      </c>
      <c r="W15">
        <v>1177.00002479</v>
      </c>
      <c r="X15">
        <v>1177.00002479</v>
      </c>
      <c r="Y15">
        <v>1177.00002479</v>
      </c>
      <c r="Z15">
        <v>1177.00002479</v>
      </c>
      <c r="AA15">
        <v>1177.00002479</v>
      </c>
      <c r="AB15">
        <v>1177.00002479</v>
      </c>
      <c r="AC15">
        <v>1177.00002479</v>
      </c>
      <c r="AD15">
        <v>1177.00002479</v>
      </c>
      <c r="AE15">
        <v>1177.00002479</v>
      </c>
      <c r="AF15">
        <v>1177.00002479</v>
      </c>
      <c r="AG15">
        <v>1177.00002479</v>
      </c>
    </row>
    <row r="16" spans="1:33" x14ac:dyDescent="0.3">
      <c r="A16" s="45" t="s">
        <v>244</v>
      </c>
      <c r="B16" t="s">
        <v>105</v>
      </c>
      <c r="C16">
        <v>183741.248936552</v>
      </c>
      <c r="D16">
        <v>183741.248936552</v>
      </c>
      <c r="E16">
        <v>183741.248936552</v>
      </c>
      <c r="F16">
        <v>183741.248936552</v>
      </c>
      <c r="G16">
        <v>183741.248936552</v>
      </c>
      <c r="H16">
        <v>183741.248936552</v>
      </c>
      <c r="I16">
        <v>183741.248936552</v>
      </c>
      <c r="J16">
        <v>183741.248936552</v>
      </c>
      <c r="K16">
        <v>183741.248936552</v>
      </c>
      <c r="L16">
        <v>183741.248936552</v>
      </c>
      <c r="M16">
        <v>183741.248936552</v>
      </c>
      <c r="N16">
        <v>183741.248936552</v>
      </c>
      <c r="O16">
        <v>183741.248936552</v>
      </c>
      <c r="P16">
        <v>183741.248936552</v>
      </c>
      <c r="Q16">
        <v>183741.248936552</v>
      </c>
      <c r="R16">
        <v>183741.248936552</v>
      </c>
      <c r="S16">
        <v>183741.248936552</v>
      </c>
      <c r="T16">
        <v>183741.248936552</v>
      </c>
      <c r="U16">
        <v>183741.248936552</v>
      </c>
      <c r="V16">
        <v>183741.248936552</v>
      </c>
      <c r="W16">
        <v>183741.248936552</v>
      </c>
      <c r="X16">
        <v>183741.248936552</v>
      </c>
      <c r="Y16">
        <v>183741.248936552</v>
      </c>
      <c r="Z16">
        <v>183741.248936552</v>
      </c>
      <c r="AA16">
        <v>183741.248936552</v>
      </c>
      <c r="AB16">
        <v>183741.248936552</v>
      </c>
      <c r="AC16">
        <v>183741.248936552</v>
      </c>
      <c r="AD16">
        <v>183741.248936552</v>
      </c>
      <c r="AE16">
        <v>183741.248936552</v>
      </c>
      <c r="AF16">
        <v>183741.248936552</v>
      </c>
      <c r="AG16">
        <v>183741.248936552</v>
      </c>
    </row>
    <row r="17" spans="1:33" x14ac:dyDescent="0.3">
      <c r="A17" s="45" t="s">
        <v>242</v>
      </c>
      <c r="B17" t="s">
        <v>102</v>
      </c>
      <c r="C17">
        <v>4.38</v>
      </c>
      <c r="D17">
        <v>4.38</v>
      </c>
      <c r="E17">
        <v>4.38</v>
      </c>
      <c r="F17">
        <v>4.38</v>
      </c>
      <c r="G17">
        <v>4.38</v>
      </c>
      <c r="H17">
        <v>4.38</v>
      </c>
      <c r="I17">
        <v>4.38</v>
      </c>
      <c r="J17">
        <v>4.38</v>
      </c>
      <c r="K17">
        <v>4.38</v>
      </c>
      <c r="L17">
        <v>4.38</v>
      </c>
      <c r="M17">
        <v>4.38</v>
      </c>
      <c r="N17">
        <v>4.38</v>
      </c>
      <c r="O17">
        <v>4.38</v>
      </c>
      <c r="P17">
        <v>4.38</v>
      </c>
      <c r="Q17">
        <v>4.38</v>
      </c>
      <c r="R17">
        <v>4.38</v>
      </c>
      <c r="S17">
        <v>4.38</v>
      </c>
      <c r="T17">
        <v>4.38</v>
      </c>
      <c r="U17">
        <v>4.38</v>
      </c>
      <c r="V17">
        <v>4.38</v>
      </c>
      <c r="W17">
        <v>4.38</v>
      </c>
      <c r="X17">
        <v>4.38</v>
      </c>
      <c r="Y17">
        <v>4.38</v>
      </c>
      <c r="Z17">
        <v>4.38</v>
      </c>
      <c r="AA17">
        <v>4.38</v>
      </c>
      <c r="AB17">
        <v>4.38</v>
      </c>
      <c r="AC17">
        <v>4.38</v>
      </c>
      <c r="AD17">
        <v>4.38</v>
      </c>
      <c r="AE17">
        <v>4.38</v>
      </c>
      <c r="AF17">
        <v>4.38</v>
      </c>
      <c r="AG17">
        <v>4.38</v>
      </c>
    </row>
    <row r="18" spans="1:33" x14ac:dyDescent="0.3">
      <c r="A18" s="45" t="s">
        <v>241</v>
      </c>
      <c r="B18" t="s">
        <v>102</v>
      </c>
      <c r="C18">
        <v>2.19</v>
      </c>
      <c r="D18">
        <v>2.19</v>
      </c>
      <c r="E18">
        <v>2.19</v>
      </c>
      <c r="F18">
        <v>2.19</v>
      </c>
      <c r="G18">
        <v>2.19</v>
      </c>
      <c r="H18">
        <v>2.19</v>
      </c>
      <c r="I18">
        <v>2.19</v>
      </c>
      <c r="J18">
        <v>2.19</v>
      </c>
      <c r="K18">
        <v>2.19</v>
      </c>
      <c r="L18">
        <v>2.19</v>
      </c>
      <c r="M18">
        <v>2.19</v>
      </c>
      <c r="N18">
        <v>2.19</v>
      </c>
      <c r="O18">
        <v>2.19</v>
      </c>
      <c r="P18">
        <v>2.19</v>
      </c>
      <c r="Q18">
        <v>2.19</v>
      </c>
      <c r="R18">
        <v>2.19</v>
      </c>
      <c r="S18">
        <v>2.19</v>
      </c>
      <c r="T18">
        <v>2.19</v>
      </c>
      <c r="U18">
        <v>2.19</v>
      </c>
      <c r="V18">
        <v>2.19</v>
      </c>
      <c r="W18">
        <v>2.19</v>
      </c>
      <c r="X18">
        <v>2.19</v>
      </c>
      <c r="Y18">
        <v>2.19</v>
      </c>
      <c r="Z18">
        <v>2.19</v>
      </c>
      <c r="AA18">
        <v>2.19</v>
      </c>
      <c r="AB18">
        <v>2.19</v>
      </c>
      <c r="AC18">
        <v>2.19</v>
      </c>
      <c r="AD18">
        <v>2.19</v>
      </c>
      <c r="AE18">
        <v>2.19</v>
      </c>
      <c r="AF18">
        <v>2.19</v>
      </c>
      <c r="AG18">
        <v>2.19</v>
      </c>
    </row>
    <row r="19" spans="1:33" x14ac:dyDescent="0.3">
      <c r="A19" s="45" t="s">
        <v>243</v>
      </c>
      <c r="B19" t="s">
        <v>105</v>
      </c>
      <c r="C19">
        <v>166476.598431939</v>
      </c>
      <c r="D19">
        <v>166476.598431939</v>
      </c>
      <c r="E19">
        <v>166476.598431939</v>
      </c>
      <c r="F19">
        <v>166476.598431939</v>
      </c>
      <c r="G19">
        <v>166476.598431939</v>
      </c>
      <c r="H19">
        <v>166476.598431939</v>
      </c>
      <c r="I19">
        <v>166476.598431939</v>
      </c>
      <c r="J19">
        <v>166476.598431939</v>
      </c>
      <c r="K19">
        <v>166476.598431939</v>
      </c>
      <c r="L19">
        <v>166476.598431939</v>
      </c>
      <c r="M19">
        <v>166476.598431939</v>
      </c>
      <c r="N19">
        <v>166476.598431939</v>
      </c>
      <c r="O19">
        <v>166476.598431939</v>
      </c>
      <c r="P19">
        <v>166476.598431939</v>
      </c>
      <c r="Q19">
        <v>166476.598431939</v>
      </c>
      <c r="R19">
        <v>166476.598431939</v>
      </c>
      <c r="S19">
        <v>166476.598431939</v>
      </c>
      <c r="T19">
        <v>166476.598431939</v>
      </c>
      <c r="U19">
        <v>166476.598431939</v>
      </c>
      <c r="V19">
        <v>166476.598431939</v>
      </c>
      <c r="W19">
        <v>166476.598431939</v>
      </c>
      <c r="X19">
        <v>166476.598431939</v>
      </c>
      <c r="Y19">
        <v>166476.598431939</v>
      </c>
      <c r="Z19">
        <v>166476.598431939</v>
      </c>
      <c r="AA19">
        <v>166476.598431939</v>
      </c>
      <c r="AB19">
        <v>166476.598431939</v>
      </c>
      <c r="AC19">
        <v>166476.598431939</v>
      </c>
      <c r="AD19">
        <v>166476.598431939</v>
      </c>
      <c r="AE19">
        <v>166476.598431939</v>
      </c>
      <c r="AF19">
        <v>166476.598431939</v>
      </c>
      <c r="AG19">
        <v>166476.598431939</v>
      </c>
    </row>
    <row r="20" spans="1:33" x14ac:dyDescent="0.3">
      <c r="A20" s="45" t="s">
        <v>250</v>
      </c>
      <c r="B20" t="s">
        <v>98</v>
      </c>
      <c r="C20">
        <v>613087685.42408991</v>
      </c>
      <c r="D20">
        <v>613087685.42408991</v>
      </c>
      <c r="E20">
        <v>613087685.42408991</v>
      </c>
      <c r="F20">
        <v>613087685.42408991</v>
      </c>
      <c r="G20">
        <v>613087685.42408991</v>
      </c>
      <c r="H20">
        <v>613087685.42408991</v>
      </c>
      <c r="I20">
        <v>613087685.42408991</v>
      </c>
      <c r="J20">
        <v>613087685.42408991</v>
      </c>
      <c r="K20">
        <v>613087685.42408991</v>
      </c>
      <c r="L20">
        <v>613087685.42408991</v>
      </c>
      <c r="M20">
        <v>613087685.42408991</v>
      </c>
      <c r="N20">
        <v>613087685.42408991</v>
      </c>
      <c r="O20">
        <v>613087685.42408991</v>
      </c>
      <c r="P20">
        <v>613087685.42408991</v>
      </c>
      <c r="Q20">
        <v>613087685.42408991</v>
      </c>
      <c r="R20">
        <v>613087685.42408991</v>
      </c>
      <c r="S20">
        <v>613087685.42408991</v>
      </c>
      <c r="T20">
        <v>613087685.42408991</v>
      </c>
      <c r="U20">
        <v>613087685.42408991</v>
      </c>
      <c r="V20">
        <v>613087685.42408991</v>
      </c>
      <c r="W20">
        <v>613087685.42408991</v>
      </c>
      <c r="X20">
        <v>613087685.42408991</v>
      </c>
      <c r="Y20">
        <v>613087685.42408991</v>
      </c>
      <c r="Z20">
        <v>613087685.42408991</v>
      </c>
      <c r="AA20">
        <v>613087685.42408991</v>
      </c>
      <c r="AB20">
        <v>613087685.42408991</v>
      </c>
      <c r="AC20">
        <v>613087685.42408991</v>
      </c>
      <c r="AD20">
        <v>613087685.42408991</v>
      </c>
      <c r="AE20">
        <v>613087685.42408991</v>
      </c>
      <c r="AF20">
        <v>613087685.42408991</v>
      </c>
      <c r="AG20">
        <v>613087685.42408991</v>
      </c>
    </row>
    <row r="21" spans="1:33" x14ac:dyDescent="0.3">
      <c r="A21" s="45" t="s">
        <v>249</v>
      </c>
      <c r="B21" t="s">
        <v>246</v>
      </c>
      <c r="C21">
        <v>333376.06267404062</v>
      </c>
      <c r="D21">
        <v>333376.06267404062</v>
      </c>
      <c r="E21">
        <v>333376.06267404062</v>
      </c>
      <c r="F21">
        <v>333376.06267404062</v>
      </c>
      <c r="G21">
        <v>333376.06267404062</v>
      </c>
      <c r="H21">
        <v>333376.06267404062</v>
      </c>
      <c r="I21">
        <v>333376.06267404062</v>
      </c>
      <c r="J21">
        <v>333376.06267404062</v>
      </c>
      <c r="K21">
        <v>333376.06267404062</v>
      </c>
      <c r="L21">
        <v>333376.06267404062</v>
      </c>
      <c r="M21">
        <v>333376.06267404062</v>
      </c>
      <c r="N21">
        <v>333376.06267404062</v>
      </c>
      <c r="O21">
        <v>333376.06267404062</v>
      </c>
      <c r="P21">
        <v>333376.06267404062</v>
      </c>
      <c r="Q21">
        <v>333376.06267404062</v>
      </c>
      <c r="R21">
        <v>333376.06267404062</v>
      </c>
      <c r="S21">
        <v>333376.06267404062</v>
      </c>
      <c r="T21">
        <v>333376.06267404062</v>
      </c>
      <c r="U21">
        <v>333376.06267404062</v>
      </c>
      <c r="V21">
        <v>333376.06267404062</v>
      </c>
      <c r="W21">
        <v>333376.06267404062</v>
      </c>
      <c r="X21">
        <v>333376.06267404062</v>
      </c>
      <c r="Y21">
        <v>333376.06267404062</v>
      </c>
      <c r="Z21">
        <v>333376.06267404062</v>
      </c>
      <c r="AA21">
        <v>333376.06267404062</v>
      </c>
      <c r="AB21">
        <v>333376.06267404062</v>
      </c>
      <c r="AC21">
        <v>333376.06267404062</v>
      </c>
      <c r="AD21">
        <v>333376.06267404062</v>
      </c>
      <c r="AE21">
        <v>333376.06267404062</v>
      </c>
      <c r="AF21">
        <v>333376.06267404062</v>
      </c>
      <c r="AG21">
        <v>333376.06267404062</v>
      </c>
    </row>
    <row r="22" spans="1:33" x14ac:dyDescent="0.3">
      <c r="A22" s="45" t="s">
        <v>248</v>
      </c>
      <c r="B22" t="s">
        <v>246</v>
      </c>
      <c r="C22">
        <v>92717.45989624731</v>
      </c>
      <c r="D22">
        <v>92717.45989624731</v>
      </c>
      <c r="E22">
        <v>92717.45989624731</v>
      </c>
      <c r="F22">
        <v>92717.45989624731</v>
      </c>
      <c r="G22">
        <v>92717.45989624731</v>
      </c>
      <c r="H22">
        <v>92717.45989624731</v>
      </c>
      <c r="I22">
        <v>92717.45989624731</v>
      </c>
      <c r="J22">
        <v>92717.45989624731</v>
      </c>
      <c r="K22">
        <v>92717.45989624731</v>
      </c>
      <c r="L22">
        <v>92717.45989624731</v>
      </c>
      <c r="M22">
        <v>92717.45989624731</v>
      </c>
      <c r="N22">
        <v>92717.45989624731</v>
      </c>
      <c r="O22">
        <v>92717.45989624731</v>
      </c>
      <c r="P22">
        <v>92717.45989624731</v>
      </c>
      <c r="Q22">
        <v>92717.45989624731</v>
      </c>
      <c r="R22">
        <v>92717.45989624731</v>
      </c>
      <c r="S22">
        <v>92717.45989624731</v>
      </c>
      <c r="T22">
        <v>92717.45989624731</v>
      </c>
      <c r="U22">
        <v>92717.45989624731</v>
      </c>
      <c r="V22">
        <v>92717.45989624731</v>
      </c>
      <c r="W22">
        <v>92717.45989624731</v>
      </c>
      <c r="X22">
        <v>92717.45989624731</v>
      </c>
      <c r="Y22">
        <v>92717.45989624731</v>
      </c>
      <c r="Z22">
        <v>92717.45989624731</v>
      </c>
      <c r="AA22">
        <v>92717.45989624731</v>
      </c>
      <c r="AB22">
        <v>92717.45989624731</v>
      </c>
      <c r="AC22">
        <v>92717.45989624731</v>
      </c>
      <c r="AD22">
        <v>92717.45989624731</v>
      </c>
      <c r="AE22">
        <v>92717.45989624731</v>
      </c>
      <c r="AF22">
        <v>92717.45989624731</v>
      </c>
      <c r="AG22">
        <v>92717.45989624731</v>
      </c>
    </row>
    <row r="23" spans="1:33" x14ac:dyDescent="0.3">
      <c r="A23" s="45" t="s">
        <v>247</v>
      </c>
      <c r="B23" t="s">
        <v>246</v>
      </c>
      <c r="C23">
        <v>53091.181768187751</v>
      </c>
      <c r="D23">
        <v>53091.181768187751</v>
      </c>
      <c r="E23">
        <v>53091.181768187751</v>
      </c>
      <c r="F23">
        <v>53091.181768187751</v>
      </c>
      <c r="G23">
        <v>53091.181768187751</v>
      </c>
      <c r="H23">
        <v>53091.181768187751</v>
      </c>
      <c r="I23">
        <v>53091.181768187751</v>
      </c>
      <c r="J23">
        <v>53091.181768187751</v>
      </c>
      <c r="K23">
        <v>53091.181768187751</v>
      </c>
      <c r="L23">
        <v>53091.181768187751</v>
      </c>
      <c r="M23">
        <v>53091.181768187751</v>
      </c>
      <c r="N23">
        <v>53091.181768187751</v>
      </c>
      <c r="O23">
        <v>53091.181768187751</v>
      </c>
      <c r="P23">
        <v>53091.181768187751</v>
      </c>
      <c r="Q23">
        <v>53091.181768187751</v>
      </c>
      <c r="R23">
        <v>53091.181768187751</v>
      </c>
      <c r="S23">
        <v>53091.181768187751</v>
      </c>
      <c r="T23">
        <v>53091.181768187751</v>
      </c>
      <c r="U23">
        <v>53091.181768187751</v>
      </c>
      <c r="V23">
        <v>53091.181768187751</v>
      </c>
      <c r="W23">
        <v>53091.181768187751</v>
      </c>
      <c r="X23">
        <v>53091.181768187751</v>
      </c>
      <c r="Y23">
        <v>53091.181768187751</v>
      </c>
      <c r="Z23">
        <v>53091.181768187751</v>
      </c>
      <c r="AA23">
        <v>53091.181768187751</v>
      </c>
      <c r="AB23">
        <v>53091.181768187751</v>
      </c>
      <c r="AC23">
        <v>53091.181768187751</v>
      </c>
      <c r="AD23">
        <v>53091.181768187751</v>
      </c>
      <c r="AE23">
        <v>53091.181768187751</v>
      </c>
      <c r="AF23">
        <v>53091.181768187751</v>
      </c>
      <c r="AG23">
        <v>53091.181768187751</v>
      </c>
    </row>
    <row r="24" spans="1:33" x14ac:dyDescent="0.3">
      <c r="A24" s="45" t="s">
        <v>245</v>
      </c>
      <c r="B24" t="s">
        <v>98</v>
      </c>
      <c r="C24">
        <v>0</v>
      </c>
      <c r="D24">
        <v>0</v>
      </c>
      <c r="E24">
        <v>0</v>
      </c>
      <c r="F24">
        <v>0</v>
      </c>
      <c r="G24">
        <v>0</v>
      </c>
      <c r="H24">
        <v>0</v>
      </c>
      <c r="I24">
        <v>0</v>
      </c>
      <c r="J24">
        <v>0</v>
      </c>
      <c r="K24">
        <v>0</v>
      </c>
      <c r="L24">
        <v>0</v>
      </c>
      <c r="M24">
        <v>330000000</v>
      </c>
      <c r="N24">
        <v>330000000</v>
      </c>
      <c r="O24">
        <v>330000000</v>
      </c>
      <c r="P24">
        <v>330000000</v>
      </c>
      <c r="Q24">
        <v>330000000</v>
      </c>
      <c r="R24">
        <v>330000000</v>
      </c>
      <c r="S24">
        <v>330000000</v>
      </c>
      <c r="T24">
        <v>330000000</v>
      </c>
      <c r="U24">
        <v>330000000</v>
      </c>
      <c r="V24">
        <v>330000000</v>
      </c>
      <c r="W24">
        <v>330000000</v>
      </c>
      <c r="X24">
        <v>330000000</v>
      </c>
      <c r="Y24">
        <v>330000000</v>
      </c>
      <c r="Z24">
        <v>330000000</v>
      </c>
      <c r="AA24">
        <v>330000000</v>
      </c>
      <c r="AB24">
        <v>330000000</v>
      </c>
      <c r="AC24">
        <v>330000000</v>
      </c>
      <c r="AD24">
        <v>330000000</v>
      </c>
      <c r="AE24">
        <v>330000000</v>
      </c>
      <c r="AF24">
        <v>330000000</v>
      </c>
      <c r="AG24">
        <v>330000000</v>
      </c>
    </row>
    <row r="26" spans="1:33" x14ac:dyDescent="0.3">
      <c r="C26" s="121">
        <f>SUM(C21:C23)</f>
        <v>479184.70433847565</v>
      </c>
      <c r="D26" s="119"/>
    </row>
    <row r="27" spans="1:33" x14ac:dyDescent="0.3">
      <c r="C27">
        <f>C22/C26</f>
        <v>0.19349002390267375</v>
      </c>
      <c r="D27" s="119"/>
    </row>
    <row r="28" spans="1:33" x14ac:dyDescent="0.3">
      <c r="C28">
        <f>C21/C26</f>
        <v>0.6957151588013919</v>
      </c>
      <c r="D28" s="119"/>
    </row>
    <row r="29" spans="1:33" x14ac:dyDescent="0.3">
      <c r="C29">
        <f>C23/C26</f>
        <v>0.11079481729593439</v>
      </c>
      <c r="D29" s="119"/>
    </row>
    <row r="30" spans="1:33" x14ac:dyDescent="0.3">
      <c r="D30" s="119"/>
      <c r="H30" s="120"/>
    </row>
    <row r="31" spans="1:33" x14ac:dyDescent="0.3">
      <c r="D31" s="119"/>
    </row>
    <row r="32" spans="1:33" x14ac:dyDescent="0.3">
      <c r="D32" s="119"/>
    </row>
    <row r="33" spans="4:4" x14ac:dyDescent="0.3">
      <c r="D33" s="119"/>
    </row>
    <row r="34" spans="4:4" x14ac:dyDescent="0.3">
      <c r="D34" s="119"/>
    </row>
    <row r="35" spans="4:4" x14ac:dyDescent="0.3">
      <c r="D35" s="119"/>
    </row>
    <row r="36" spans="4:4" x14ac:dyDescent="0.3">
      <c r="D36" s="119"/>
    </row>
    <row r="37" spans="4:4" x14ac:dyDescent="0.3">
      <c r="D37" s="119"/>
    </row>
    <row r="38" spans="4:4" x14ac:dyDescent="0.3">
      <c r="D38" s="119"/>
    </row>
    <row r="39" spans="4:4" x14ac:dyDescent="0.3">
      <c r="D39" s="119"/>
    </row>
    <row r="40" spans="4:4" x14ac:dyDescent="0.3">
      <c r="D40" s="119"/>
    </row>
    <row r="41" spans="4:4" x14ac:dyDescent="0.3">
      <c r="D41" s="119"/>
    </row>
    <row r="42" spans="4:4" x14ac:dyDescent="0.3">
      <c r="D42" s="119"/>
    </row>
    <row r="43" spans="4:4" x14ac:dyDescent="0.3">
      <c r="D43" s="119"/>
    </row>
    <row r="44" spans="4:4" x14ac:dyDescent="0.3">
      <c r="D44" s="119"/>
    </row>
    <row r="45" spans="4:4" x14ac:dyDescent="0.3">
      <c r="D45" s="119"/>
    </row>
    <row r="46" spans="4:4" x14ac:dyDescent="0.3">
      <c r="D46" s="119"/>
    </row>
    <row r="47" spans="4:4" x14ac:dyDescent="0.3">
      <c r="D47" s="119"/>
    </row>
    <row r="48" spans="4:4" x14ac:dyDescent="0.3">
      <c r="D48" s="119"/>
    </row>
    <row r="49" spans="4:4" x14ac:dyDescent="0.3">
      <c r="D49" s="119"/>
    </row>
    <row r="50" spans="4:4" x14ac:dyDescent="0.3">
      <c r="D50" s="119"/>
    </row>
    <row r="51" spans="4:4" x14ac:dyDescent="0.3">
      <c r="D51" s="119"/>
    </row>
    <row r="52" spans="4:4" x14ac:dyDescent="0.3">
      <c r="D52" s="119"/>
    </row>
    <row r="53" spans="4:4" x14ac:dyDescent="0.3">
      <c r="D53" s="119"/>
    </row>
    <row r="54" spans="4:4" x14ac:dyDescent="0.3">
      <c r="D54" s="119"/>
    </row>
    <row r="55" spans="4:4" x14ac:dyDescent="0.3">
      <c r="D55" s="119"/>
    </row>
    <row r="56" spans="4:4" x14ac:dyDescent="0.3">
      <c r="D56" s="11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31A7-2C30-4D92-881A-6EEA6CC835B3}">
  <sheetPr>
    <tabColor rgb="FFFF0000"/>
  </sheetPr>
  <dimension ref="A1:BD133"/>
  <sheetViews>
    <sheetView tabSelected="1" zoomScale="85" zoomScaleNormal="85" workbookViewId="0">
      <selection activeCell="F22" sqref="F22"/>
    </sheetView>
  </sheetViews>
  <sheetFormatPr baseColWidth="10" defaultColWidth="11.5546875" defaultRowHeight="14.4" x14ac:dyDescent="0.3"/>
  <cols>
    <col min="1" max="1" width="35.44140625" style="1" customWidth="1"/>
    <col min="2" max="2" width="13.44140625" style="1" bestFit="1" customWidth="1"/>
    <col min="3" max="3" width="15.21875" style="1" customWidth="1"/>
    <col min="4" max="4" width="13.88671875" style="1" customWidth="1"/>
    <col min="5" max="5" width="14.88671875" style="1" customWidth="1"/>
    <col min="6" max="10" width="13.5546875" style="1" bestFit="1" customWidth="1"/>
    <col min="11" max="11" width="12.5546875" style="1" customWidth="1"/>
    <col min="12" max="12" width="13.33203125" style="1" customWidth="1"/>
    <col min="13" max="20" width="13.5546875" style="1" bestFit="1" customWidth="1"/>
    <col min="21" max="27" width="12.77734375" style="1" bestFit="1" customWidth="1"/>
    <col min="28" max="38" width="12.6640625" style="1" bestFit="1" customWidth="1"/>
    <col min="39" max="16384" width="11.5546875" style="1"/>
  </cols>
  <sheetData>
    <row r="1" spans="1:39" s="17" customFormat="1" ht="51.6" customHeight="1" thickBot="1" x14ac:dyDescent="0.35">
      <c r="A1" s="137" t="s">
        <v>267</v>
      </c>
      <c r="B1" s="138"/>
      <c r="C1" s="138"/>
      <c r="D1" s="138"/>
      <c r="E1" s="138"/>
      <c r="F1" s="138"/>
      <c r="G1" s="138"/>
      <c r="S1" s="141"/>
      <c r="T1" s="138"/>
      <c r="U1" s="138"/>
      <c r="V1" s="138"/>
      <c r="W1" s="138"/>
      <c r="X1" s="138"/>
      <c r="Y1" s="138"/>
    </row>
    <row r="2" spans="1:39" x14ac:dyDescent="0.3">
      <c r="A2" s="13" t="s">
        <v>82</v>
      </c>
      <c r="B2" s="13"/>
      <c r="C2" s="13"/>
      <c r="D2" s="13"/>
      <c r="E2" s="13"/>
      <c r="F2" s="13"/>
      <c r="G2" s="13"/>
      <c r="H2" s="13"/>
    </row>
    <row r="3" spans="1:39" x14ac:dyDescent="0.3">
      <c r="A3" s="10" t="s">
        <v>17</v>
      </c>
      <c r="B3" s="11"/>
      <c r="C3" s="11"/>
      <c r="D3" s="12"/>
      <c r="E3" s="12"/>
      <c r="F3" s="12"/>
      <c r="G3" s="10"/>
      <c r="H3" s="10"/>
    </row>
    <row r="4" spans="1:39" x14ac:dyDescent="0.3">
      <c r="A4" s="8" t="s">
        <v>19</v>
      </c>
      <c r="B4" s="9"/>
      <c r="C4" s="9"/>
      <c r="D4" s="9"/>
      <c r="E4" s="9"/>
      <c r="F4" s="9"/>
      <c r="G4" s="9"/>
      <c r="H4" s="9"/>
    </row>
    <row r="5" spans="1:39" x14ac:dyDescent="0.3">
      <c r="A5" s="14" t="s">
        <v>16</v>
      </c>
      <c r="B5" s="14" t="s">
        <v>0</v>
      </c>
      <c r="C5" s="14" t="s">
        <v>3</v>
      </c>
      <c r="D5" s="14" t="s">
        <v>4</v>
      </c>
      <c r="E5" s="14" t="s">
        <v>5</v>
      </c>
      <c r="F5" s="14" t="s">
        <v>1</v>
      </c>
      <c r="G5" s="14" t="s">
        <v>2</v>
      </c>
      <c r="H5" s="14" t="s">
        <v>24</v>
      </c>
      <c r="Q5" s="21"/>
      <c r="R5" s="21"/>
      <c r="S5" s="21"/>
      <c r="T5" s="21"/>
      <c r="U5" s="21"/>
      <c r="V5" s="21"/>
      <c r="W5" s="21"/>
    </row>
    <row r="6" spans="1:39" x14ac:dyDescent="0.3">
      <c r="A6" s="6">
        <v>1</v>
      </c>
      <c r="B6" s="130">
        <v>7</v>
      </c>
      <c r="C6" s="6">
        <v>5</v>
      </c>
      <c r="D6" s="6">
        <v>7</v>
      </c>
      <c r="E6" s="130">
        <v>5</v>
      </c>
      <c r="F6" s="6">
        <v>7</v>
      </c>
      <c r="G6" s="6">
        <v>7</v>
      </c>
      <c r="H6" s="130">
        <v>5</v>
      </c>
      <c r="Q6" s="21"/>
      <c r="R6" s="21"/>
      <c r="S6" s="21"/>
      <c r="T6" s="21"/>
      <c r="U6" s="21"/>
      <c r="V6" s="21"/>
      <c r="W6" s="21"/>
    </row>
    <row r="7" spans="1:39" x14ac:dyDescent="0.3">
      <c r="A7" s="8" t="s">
        <v>18</v>
      </c>
      <c r="B7" s="9"/>
      <c r="C7" s="9"/>
      <c r="D7" s="9"/>
      <c r="E7" s="9"/>
      <c r="F7" s="9"/>
      <c r="G7" s="9"/>
      <c r="H7" s="9"/>
      <c r="P7" s="24"/>
      <c r="Q7" s="25"/>
      <c r="R7" s="25"/>
      <c r="S7" s="25"/>
      <c r="T7" s="25"/>
      <c r="U7" s="25"/>
      <c r="V7" s="25"/>
      <c r="W7" s="25"/>
      <c r="X7" s="25"/>
      <c r="Y7" s="25"/>
      <c r="Z7" s="25"/>
      <c r="AA7" s="25"/>
      <c r="AB7" s="25"/>
      <c r="AC7" s="25"/>
      <c r="AD7" s="25"/>
      <c r="AE7" s="25"/>
      <c r="AF7" s="25"/>
      <c r="AG7" s="25"/>
      <c r="AH7" s="25"/>
      <c r="AI7" s="25"/>
      <c r="AJ7" s="25"/>
      <c r="AK7" s="25"/>
      <c r="AL7" s="25"/>
      <c r="AM7" s="25"/>
    </row>
    <row r="8" spans="1:39" x14ac:dyDescent="0.3">
      <c r="A8" s="3">
        <v>3</v>
      </c>
      <c r="Q8" s="21"/>
      <c r="R8" s="21"/>
      <c r="S8" s="21"/>
      <c r="T8" s="21"/>
      <c r="U8" s="21"/>
      <c r="V8" s="21"/>
      <c r="W8" s="21"/>
    </row>
    <row r="9" spans="1:39" x14ac:dyDescent="0.3">
      <c r="Q9" s="21"/>
      <c r="R9" s="21"/>
      <c r="S9" s="21"/>
      <c r="T9" s="21"/>
      <c r="U9" s="21"/>
      <c r="V9" s="21"/>
      <c r="W9" s="21"/>
    </row>
    <row r="10" spans="1:39" ht="16.8" customHeight="1" x14ac:dyDescent="0.3">
      <c r="A10" s="37"/>
    </row>
    <row r="11" spans="1:39" s="4" customFormat="1" ht="16.8" customHeight="1" x14ac:dyDescent="0.3">
      <c r="A11" s="142" t="s">
        <v>52</v>
      </c>
      <c r="B11" s="142"/>
      <c r="C11" s="142"/>
      <c r="D11" s="142"/>
      <c r="E11" s="142"/>
    </row>
    <row r="12" spans="1:39" ht="16.8" customHeight="1" x14ac:dyDescent="0.3">
      <c r="A12" s="39" t="s">
        <v>49</v>
      </c>
      <c r="B12" s="147" t="s">
        <v>50</v>
      </c>
      <c r="C12" s="148"/>
      <c r="D12" s="148"/>
      <c r="E12" s="148"/>
      <c r="F12" s="148"/>
      <c r="G12" s="148"/>
      <c r="H12" s="148"/>
      <c r="I12" s="148"/>
      <c r="J12" s="148"/>
    </row>
    <row r="13" spans="1:39" ht="16.8" customHeight="1" x14ac:dyDescent="0.3">
      <c r="A13" s="38">
        <v>0</v>
      </c>
      <c r="B13" s="134" t="s">
        <v>265</v>
      </c>
      <c r="C13" s="135"/>
      <c r="D13" s="135"/>
      <c r="E13" s="135"/>
      <c r="F13" s="135"/>
      <c r="G13" s="135"/>
      <c r="H13" s="135"/>
      <c r="I13" s="135"/>
      <c r="J13" s="135"/>
    </row>
    <row r="14" spans="1:39" ht="16.8" customHeight="1" x14ac:dyDescent="0.3">
      <c r="A14" s="38">
        <v>1</v>
      </c>
      <c r="B14" s="144" t="s">
        <v>81</v>
      </c>
      <c r="C14" s="145"/>
      <c r="D14" s="145"/>
      <c r="E14" s="145"/>
      <c r="F14" s="145"/>
      <c r="G14" s="145"/>
      <c r="H14" s="145"/>
      <c r="I14" s="145"/>
      <c r="J14" s="146"/>
    </row>
    <row r="15" spans="1:39" ht="16.8" customHeight="1" x14ac:dyDescent="0.3">
      <c r="A15" s="38">
        <v>2</v>
      </c>
      <c r="B15" s="144" t="s">
        <v>266</v>
      </c>
      <c r="C15" s="145"/>
      <c r="D15" s="145"/>
      <c r="E15" s="145"/>
      <c r="F15" s="145"/>
      <c r="G15" s="145"/>
      <c r="H15" s="145"/>
      <c r="I15" s="145"/>
      <c r="J15" s="146"/>
    </row>
    <row r="16" spans="1:39" ht="16.8" customHeight="1" x14ac:dyDescent="0.3">
      <c r="A16" s="38">
        <v>3</v>
      </c>
      <c r="B16" s="144" t="s">
        <v>264</v>
      </c>
      <c r="C16" s="145"/>
      <c r="D16" s="145"/>
      <c r="E16" s="145"/>
      <c r="F16" s="145"/>
      <c r="G16" s="145"/>
      <c r="H16" s="145"/>
      <c r="I16" s="145"/>
      <c r="J16" s="146"/>
    </row>
    <row r="17" spans="1:56" ht="16.8" customHeight="1" x14ac:dyDescent="0.3">
      <c r="A17" s="38">
        <v>4</v>
      </c>
      <c r="B17" s="143" t="s">
        <v>51</v>
      </c>
      <c r="C17" s="143"/>
      <c r="D17" s="143"/>
      <c r="E17" s="143"/>
      <c r="F17" s="143"/>
      <c r="G17" s="143"/>
      <c r="H17" s="143"/>
      <c r="I17" s="143"/>
      <c r="J17" s="143"/>
    </row>
    <row r="18" spans="1:56" ht="16.8" customHeight="1" x14ac:dyDescent="0.3">
      <c r="A18" s="40" t="s">
        <v>93</v>
      </c>
      <c r="B18" s="149">
        <v>0</v>
      </c>
      <c r="C18" s="149"/>
      <c r="D18" s="149"/>
      <c r="E18" s="149"/>
      <c r="F18" s="149"/>
      <c r="G18" s="149"/>
      <c r="H18" s="149"/>
      <c r="I18" s="149"/>
      <c r="J18" s="149"/>
    </row>
    <row r="19" spans="1:56" s="4" customFormat="1" ht="15" thickBot="1" x14ac:dyDescent="0.35">
      <c r="A19" s="5" t="s">
        <v>53</v>
      </c>
      <c r="B19" s="5"/>
      <c r="C19" s="5"/>
      <c r="D19" s="5"/>
      <c r="E19" s="5"/>
      <c r="F19" s="5"/>
      <c r="G19" s="5"/>
      <c r="H19" s="5"/>
      <c r="I19" s="5"/>
      <c r="J19" s="5"/>
      <c r="K19" s="5"/>
      <c r="L19" s="5"/>
      <c r="M19" s="5"/>
      <c r="N19" s="5"/>
      <c r="O19" s="5"/>
      <c r="P19" s="5"/>
      <c r="Q19" s="5"/>
      <c r="R19" s="5"/>
      <c r="S19" s="5"/>
      <c r="T19" s="5"/>
      <c r="U19" s="5"/>
      <c r="V19" s="5"/>
      <c r="W19" s="5"/>
      <c r="X19" s="5"/>
      <c r="Y19" s="5"/>
      <c r="Z19" s="5"/>
      <c r="AN19" s="55"/>
      <c r="AO19" s="55"/>
      <c r="AP19" s="55"/>
      <c r="AQ19" s="55"/>
      <c r="AR19" s="55"/>
      <c r="AS19" s="55"/>
      <c r="AT19" s="55"/>
      <c r="AU19" s="55"/>
      <c r="AV19" s="55"/>
      <c r="AW19" s="55"/>
      <c r="AX19" s="55"/>
      <c r="AY19" s="55"/>
      <c r="AZ19" s="55"/>
      <c r="BA19" s="55"/>
      <c r="BB19" s="55"/>
      <c r="BC19" s="55"/>
      <c r="BD19" s="55"/>
    </row>
    <row r="20" spans="1:56" x14ac:dyDescent="0.3">
      <c r="A20" s="42" t="s">
        <v>20</v>
      </c>
      <c r="B20" s="43">
        <v>2015</v>
      </c>
      <c r="C20" s="43">
        <v>2016</v>
      </c>
      <c r="D20" s="43">
        <v>2017</v>
      </c>
      <c r="E20" s="43">
        <v>2018</v>
      </c>
      <c r="F20" s="43">
        <v>2019</v>
      </c>
      <c r="G20" s="43">
        <v>2020</v>
      </c>
      <c r="H20" s="43">
        <v>2021</v>
      </c>
      <c r="I20" s="43">
        <v>2022</v>
      </c>
      <c r="J20" s="43">
        <v>2023</v>
      </c>
      <c r="K20" s="43">
        <v>2024</v>
      </c>
      <c r="L20" s="43">
        <v>2025</v>
      </c>
      <c r="M20" s="43">
        <v>2026</v>
      </c>
      <c r="N20" s="43">
        <v>2027</v>
      </c>
      <c r="O20" s="43">
        <v>2028</v>
      </c>
      <c r="P20" s="43">
        <v>2029</v>
      </c>
      <c r="Q20" s="43">
        <v>2030</v>
      </c>
      <c r="R20" s="43">
        <v>2031</v>
      </c>
      <c r="S20" s="43">
        <v>2032</v>
      </c>
      <c r="T20" s="43">
        <v>2033</v>
      </c>
      <c r="U20" s="43">
        <v>2034</v>
      </c>
      <c r="V20" s="43">
        <v>2035</v>
      </c>
      <c r="W20" s="43">
        <v>2036</v>
      </c>
      <c r="X20" s="43">
        <v>2037</v>
      </c>
      <c r="Y20" s="43">
        <v>2038</v>
      </c>
      <c r="Z20" s="43">
        <v>2039</v>
      </c>
      <c r="AA20" s="43">
        <v>2040</v>
      </c>
      <c r="AB20" s="43">
        <f t="shared" ref="AB20:AK20" si="0">AA20+1</f>
        <v>2041</v>
      </c>
      <c r="AC20" s="43">
        <f t="shared" si="0"/>
        <v>2042</v>
      </c>
      <c r="AD20" s="43">
        <f t="shared" si="0"/>
        <v>2043</v>
      </c>
      <c r="AE20" s="43">
        <f t="shared" si="0"/>
        <v>2044</v>
      </c>
      <c r="AF20" s="43">
        <f t="shared" si="0"/>
        <v>2045</v>
      </c>
      <c r="AG20" s="43">
        <f t="shared" si="0"/>
        <v>2046</v>
      </c>
      <c r="AH20" s="43">
        <f t="shared" si="0"/>
        <v>2047</v>
      </c>
      <c r="AI20" s="43">
        <f t="shared" si="0"/>
        <v>2048</v>
      </c>
      <c r="AJ20" s="43">
        <f t="shared" si="0"/>
        <v>2049</v>
      </c>
      <c r="AK20" s="44">
        <f t="shared" si="0"/>
        <v>2050</v>
      </c>
      <c r="AN20" s="27"/>
      <c r="AO20" s="27"/>
      <c r="AP20" s="27"/>
      <c r="AQ20" s="27"/>
      <c r="AR20" s="27"/>
      <c r="AS20" s="27"/>
      <c r="AT20" s="27"/>
      <c r="AU20" s="27"/>
      <c r="AV20" s="27"/>
      <c r="AW20" s="27"/>
      <c r="AX20" s="27"/>
      <c r="AY20" s="27"/>
      <c r="AZ20" s="27"/>
      <c r="BA20" s="27"/>
      <c r="BB20" s="27"/>
      <c r="BC20" s="27"/>
      <c r="BD20" s="27"/>
    </row>
    <row r="21" spans="1:56" x14ac:dyDescent="0.3">
      <c r="A21" s="45" t="s">
        <v>0</v>
      </c>
      <c r="B21" s="35">
        <v>0</v>
      </c>
      <c r="C21" s="35">
        <v>0</v>
      </c>
      <c r="D21" s="35">
        <v>0</v>
      </c>
      <c r="E21" s="35">
        <v>0</v>
      </c>
      <c r="F21" s="35">
        <v>0</v>
      </c>
      <c r="G21" s="46">
        <v>0</v>
      </c>
      <c r="H21" s="35">
        <v>0</v>
      </c>
      <c r="I21" s="35">
        <v>0</v>
      </c>
      <c r="J21" s="129">
        <v>0</v>
      </c>
      <c r="K21" s="35">
        <v>0</v>
      </c>
      <c r="L21" s="35">
        <v>0</v>
      </c>
      <c r="M21" s="129">
        <v>0</v>
      </c>
      <c r="N21" s="35">
        <v>0</v>
      </c>
      <c r="O21" s="35">
        <v>0</v>
      </c>
      <c r="P21" s="129">
        <v>0</v>
      </c>
      <c r="Q21" s="35">
        <v>0</v>
      </c>
      <c r="R21" s="35">
        <v>0</v>
      </c>
      <c r="S21" s="129">
        <v>0</v>
      </c>
      <c r="T21" s="35">
        <v>0</v>
      </c>
      <c r="U21" s="35">
        <v>0</v>
      </c>
      <c r="V21" s="129">
        <v>0</v>
      </c>
      <c r="W21" s="35">
        <v>0</v>
      </c>
      <c r="X21" s="35">
        <v>0</v>
      </c>
      <c r="Y21" s="129">
        <v>0</v>
      </c>
      <c r="Z21" s="35">
        <v>0</v>
      </c>
      <c r="AA21" s="35">
        <v>0</v>
      </c>
      <c r="AB21" s="129">
        <v>0</v>
      </c>
      <c r="AC21" s="35">
        <v>0</v>
      </c>
      <c r="AD21" s="35">
        <v>0</v>
      </c>
      <c r="AE21" s="129">
        <v>0</v>
      </c>
      <c r="AF21" s="35">
        <v>0</v>
      </c>
      <c r="AG21" s="35">
        <v>0</v>
      </c>
      <c r="AH21" s="35">
        <v>0</v>
      </c>
      <c r="AI21" s="35">
        <v>0</v>
      </c>
      <c r="AJ21" s="35">
        <v>0</v>
      </c>
      <c r="AK21" s="47">
        <v>0</v>
      </c>
      <c r="AN21" s="27"/>
      <c r="AO21" s="27"/>
      <c r="AP21" s="27"/>
      <c r="AQ21" s="27"/>
      <c r="AR21" s="27"/>
      <c r="AS21" s="27"/>
      <c r="AT21" s="27"/>
      <c r="AU21" s="27"/>
      <c r="AV21" s="27"/>
      <c r="AW21" s="27"/>
      <c r="AX21" s="27"/>
      <c r="AY21" s="27"/>
      <c r="AZ21" s="27"/>
      <c r="BA21" s="27"/>
      <c r="BB21" s="27"/>
      <c r="BC21" s="27"/>
      <c r="BD21" s="27"/>
    </row>
    <row r="22" spans="1:56" x14ac:dyDescent="0.3">
      <c r="A22" s="45" t="s">
        <v>21</v>
      </c>
      <c r="B22" s="129">
        <v>300</v>
      </c>
      <c r="C22" s="129">
        <v>300</v>
      </c>
      <c r="D22" s="35">
        <v>0</v>
      </c>
      <c r="E22" s="35">
        <v>0</v>
      </c>
      <c r="F22" s="35">
        <v>0</v>
      </c>
      <c r="G22" s="35">
        <v>0</v>
      </c>
      <c r="H22" s="35">
        <v>0</v>
      </c>
      <c r="I22" s="35">
        <v>0</v>
      </c>
      <c r="J22" s="35">
        <v>0</v>
      </c>
      <c r="K22" s="35">
        <v>0</v>
      </c>
      <c r="L22" s="129">
        <v>300</v>
      </c>
      <c r="M22" s="129">
        <v>300</v>
      </c>
      <c r="N22" s="35">
        <v>0</v>
      </c>
      <c r="O22" s="35">
        <v>0</v>
      </c>
      <c r="P22" s="35">
        <v>0</v>
      </c>
      <c r="Q22" s="35">
        <v>0</v>
      </c>
      <c r="R22" s="35">
        <v>0</v>
      </c>
      <c r="S22" s="35">
        <v>0</v>
      </c>
      <c r="T22" s="35">
        <v>0</v>
      </c>
      <c r="U22" s="35">
        <v>0</v>
      </c>
      <c r="V22" s="129">
        <v>300</v>
      </c>
      <c r="W22" s="129">
        <v>300</v>
      </c>
      <c r="X22" s="35">
        <v>0</v>
      </c>
      <c r="Y22" s="35">
        <v>0</v>
      </c>
      <c r="Z22" s="35">
        <v>0</v>
      </c>
      <c r="AA22" s="35">
        <v>0</v>
      </c>
      <c r="AB22" s="35">
        <v>0</v>
      </c>
      <c r="AC22" s="35">
        <v>0</v>
      </c>
      <c r="AD22" s="35">
        <v>0</v>
      </c>
      <c r="AE22" s="35">
        <v>0</v>
      </c>
      <c r="AF22" s="129">
        <v>300</v>
      </c>
      <c r="AG22" s="129">
        <v>300</v>
      </c>
      <c r="AH22" s="35">
        <v>0</v>
      </c>
      <c r="AI22" s="35">
        <v>0</v>
      </c>
      <c r="AJ22" s="35">
        <v>0</v>
      </c>
      <c r="AK22" s="47">
        <v>0</v>
      </c>
      <c r="AN22" s="27"/>
      <c r="AO22" s="27"/>
      <c r="AP22" s="27"/>
      <c r="AQ22" s="27"/>
      <c r="AR22" s="27"/>
      <c r="AS22" s="27"/>
      <c r="AT22" s="27"/>
      <c r="AU22" s="27"/>
      <c r="AV22" s="27"/>
      <c r="AW22" s="27"/>
      <c r="AX22" s="27"/>
      <c r="AY22" s="27"/>
      <c r="AZ22" s="27"/>
      <c r="BA22" s="27"/>
      <c r="BB22" s="27"/>
      <c r="BC22" s="27"/>
      <c r="BD22" s="27"/>
    </row>
    <row r="23" spans="1:56" x14ac:dyDescent="0.3">
      <c r="A23" s="45" t="s">
        <v>22</v>
      </c>
      <c r="B23" s="35">
        <v>0</v>
      </c>
      <c r="C23" s="35">
        <v>0</v>
      </c>
      <c r="D23" s="35">
        <v>0</v>
      </c>
      <c r="E23" s="35">
        <v>0</v>
      </c>
      <c r="F23" s="35">
        <v>0</v>
      </c>
      <c r="G23" s="35">
        <v>0</v>
      </c>
      <c r="H23" s="35">
        <v>0</v>
      </c>
      <c r="I23" s="35">
        <v>0</v>
      </c>
      <c r="J23" s="35">
        <v>0</v>
      </c>
      <c r="K23" s="35">
        <v>0</v>
      </c>
      <c r="L23" s="35">
        <v>0</v>
      </c>
      <c r="M23" s="35">
        <v>0</v>
      </c>
      <c r="N23" s="35">
        <v>0</v>
      </c>
      <c r="O23" s="35">
        <v>0</v>
      </c>
      <c r="P23" s="35">
        <v>0</v>
      </c>
      <c r="Q23" s="35">
        <v>0</v>
      </c>
      <c r="R23" s="35">
        <v>0</v>
      </c>
      <c r="S23" s="35">
        <v>0</v>
      </c>
      <c r="T23" s="35">
        <v>0</v>
      </c>
      <c r="U23" s="35">
        <v>0</v>
      </c>
      <c r="V23" s="35">
        <v>0</v>
      </c>
      <c r="W23" s="35">
        <v>0</v>
      </c>
      <c r="X23" s="35">
        <v>0</v>
      </c>
      <c r="Y23" s="35">
        <v>0</v>
      </c>
      <c r="Z23" s="35">
        <v>0</v>
      </c>
      <c r="AA23" s="35">
        <v>0</v>
      </c>
      <c r="AB23" s="35">
        <v>0</v>
      </c>
      <c r="AC23" s="35">
        <v>0</v>
      </c>
      <c r="AD23" s="35">
        <v>0</v>
      </c>
      <c r="AE23" s="35">
        <v>0</v>
      </c>
      <c r="AF23" s="35">
        <v>0</v>
      </c>
      <c r="AG23" s="35">
        <v>0</v>
      </c>
      <c r="AH23" s="35">
        <v>0</v>
      </c>
      <c r="AI23" s="35">
        <v>0</v>
      </c>
      <c r="AJ23" s="35">
        <v>0</v>
      </c>
      <c r="AK23" s="47">
        <v>0</v>
      </c>
      <c r="AN23" s="27"/>
      <c r="AO23" s="27"/>
      <c r="AP23" s="27"/>
      <c r="AQ23" s="27"/>
      <c r="AR23" s="27"/>
      <c r="AS23" s="27"/>
      <c r="AT23" s="27"/>
      <c r="AU23" s="27"/>
      <c r="AV23" s="27"/>
      <c r="AW23" s="27"/>
      <c r="AX23" s="27"/>
      <c r="AY23" s="27"/>
      <c r="AZ23" s="27"/>
      <c r="BA23" s="27"/>
      <c r="BB23" s="27"/>
      <c r="BC23" s="27"/>
      <c r="BD23" s="27"/>
    </row>
    <row r="24" spans="1:56" x14ac:dyDescent="0.3">
      <c r="A24" s="45" t="s">
        <v>23</v>
      </c>
      <c r="B24" s="35">
        <v>0</v>
      </c>
      <c r="C24" s="35">
        <v>0</v>
      </c>
      <c r="D24" s="35">
        <v>0</v>
      </c>
      <c r="E24" s="35">
        <v>0</v>
      </c>
      <c r="F24" s="35">
        <v>0</v>
      </c>
      <c r="G24" s="35">
        <v>0</v>
      </c>
      <c r="H24" s="35">
        <v>0</v>
      </c>
      <c r="I24" s="35">
        <v>0</v>
      </c>
      <c r="J24" s="35">
        <v>0</v>
      </c>
      <c r="K24" s="35">
        <v>0</v>
      </c>
      <c r="L24" s="35">
        <v>0</v>
      </c>
      <c r="M24" s="35">
        <v>0</v>
      </c>
      <c r="N24" s="35">
        <v>0</v>
      </c>
      <c r="O24" s="35">
        <v>0</v>
      </c>
      <c r="P24" s="35">
        <v>0</v>
      </c>
      <c r="Q24" s="35">
        <v>0</v>
      </c>
      <c r="R24" s="35">
        <v>0</v>
      </c>
      <c r="S24" s="35">
        <v>0</v>
      </c>
      <c r="T24" s="35">
        <v>0</v>
      </c>
      <c r="U24" s="35">
        <v>0</v>
      </c>
      <c r="V24" s="35">
        <v>0</v>
      </c>
      <c r="W24" s="35">
        <v>0</v>
      </c>
      <c r="X24" s="35">
        <v>0</v>
      </c>
      <c r="Y24" s="35">
        <v>0</v>
      </c>
      <c r="Z24" s="35">
        <v>0</v>
      </c>
      <c r="AA24" s="35">
        <v>0</v>
      </c>
      <c r="AB24" s="35">
        <v>0</v>
      </c>
      <c r="AC24" s="35">
        <v>0</v>
      </c>
      <c r="AD24" s="35">
        <v>0</v>
      </c>
      <c r="AE24" s="35">
        <v>0</v>
      </c>
      <c r="AF24" s="35">
        <v>0</v>
      </c>
      <c r="AG24" s="35">
        <v>0</v>
      </c>
      <c r="AH24" s="35">
        <v>0</v>
      </c>
      <c r="AI24" s="35">
        <v>0</v>
      </c>
      <c r="AJ24" s="35">
        <v>0</v>
      </c>
      <c r="AK24" s="47">
        <v>0</v>
      </c>
      <c r="AN24" s="27"/>
      <c r="AO24" s="27"/>
      <c r="AP24" s="27"/>
      <c r="AQ24" s="27"/>
      <c r="AR24" s="27"/>
      <c r="AS24" s="27"/>
      <c r="AT24" s="27"/>
      <c r="AU24" s="27"/>
      <c r="AV24" s="27"/>
      <c r="AW24" s="27"/>
      <c r="AX24" s="27"/>
      <c r="AY24" s="27"/>
      <c r="AZ24" s="27"/>
      <c r="BA24" s="27"/>
      <c r="BB24" s="27"/>
      <c r="BC24" s="27"/>
      <c r="BD24" s="27"/>
    </row>
    <row r="25" spans="1:56" x14ac:dyDescent="0.3">
      <c r="A25" s="45" t="s">
        <v>1</v>
      </c>
      <c r="B25" s="35">
        <v>0</v>
      </c>
      <c r="C25" s="35">
        <v>0</v>
      </c>
      <c r="D25" s="35">
        <v>0</v>
      </c>
      <c r="E25" s="35">
        <v>0</v>
      </c>
      <c r="F25" s="35">
        <v>0</v>
      </c>
      <c r="G25" s="35">
        <v>0</v>
      </c>
      <c r="H25" s="35">
        <v>0</v>
      </c>
      <c r="I25" s="35">
        <v>0</v>
      </c>
      <c r="J25" s="35">
        <v>0</v>
      </c>
      <c r="K25" s="35">
        <v>0</v>
      </c>
      <c r="L25" s="35">
        <v>0</v>
      </c>
      <c r="M25" s="35">
        <v>0</v>
      </c>
      <c r="N25" s="35">
        <v>0</v>
      </c>
      <c r="O25" s="35">
        <v>0</v>
      </c>
      <c r="P25" s="35">
        <v>0</v>
      </c>
      <c r="Q25" s="35">
        <v>0</v>
      </c>
      <c r="R25" s="35">
        <v>0</v>
      </c>
      <c r="S25" s="35">
        <v>0</v>
      </c>
      <c r="T25" s="35">
        <v>0</v>
      </c>
      <c r="U25" s="35">
        <v>0</v>
      </c>
      <c r="V25" s="35">
        <v>0</v>
      </c>
      <c r="W25" s="35">
        <v>0</v>
      </c>
      <c r="X25" s="35">
        <v>0</v>
      </c>
      <c r="Y25" s="35">
        <v>0</v>
      </c>
      <c r="Z25" s="35">
        <v>0</v>
      </c>
      <c r="AA25" s="35">
        <v>0</v>
      </c>
      <c r="AB25" s="35">
        <v>0</v>
      </c>
      <c r="AC25" s="35">
        <v>0</v>
      </c>
      <c r="AD25" s="35">
        <v>0</v>
      </c>
      <c r="AE25" s="35">
        <v>0</v>
      </c>
      <c r="AF25" s="35">
        <v>0</v>
      </c>
      <c r="AG25" s="35">
        <v>0</v>
      </c>
      <c r="AH25" s="35">
        <v>0</v>
      </c>
      <c r="AI25" s="35">
        <v>0</v>
      </c>
      <c r="AJ25" s="35">
        <v>0</v>
      </c>
      <c r="AK25" s="47">
        <v>0</v>
      </c>
      <c r="AN25" s="27"/>
      <c r="AO25" s="27"/>
      <c r="AP25" s="27"/>
      <c r="AQ25" s="27"/>
      <c r="AR25" s="27"/>
      <c r="AS25" s="27"/>
      <c r="AT25" s="27"/>
      <c r="AU25" s="27"/>
      <c r="AV25" s="27"/>
      <c r="AW25" s="27"/>
      <c r="AX25" s="27"/>
      <c r="AY25" s="27"/>
      <c r="AZ25" s="27"/>
      <c r="BA25" s="27"/>
      <c r="BB25" s="27"/>
      <c r="BC25" s="27"/>
      <c r="BD25" s="27"/>
    </row>
    <row r="26" spans="1:56" x14ac:dyDescent="0.3">
      <c r="A26" s="45" t="s">
        <v>2</v>
      </c>
      <c r="B26" s="35">
        <v>0</v>
      </c>
      <c r="C26" s="35">
        <v>0</v>
      </c>
      <c r="D26" s="35">
        <v>0</v>
      </c>
      <c r="E26" s="35">
        <v>0</v>
      </c>
      <c r="F26" s="35">
        <v>0</v>
      </c>
      <c r="G26" s="35">
        <v>0</v>
      </c>
      <c r="H26" s="35">
        <v>0</v>
      </c>
      <c r="I26" s="35">
        <v>0</v>
      </c>
      <c r="J26" s="35">
        <v>0</v>
      </c>
      <c r="K26" s="35">
        <v>0</v>
      </c>
      <c r="L26" s="35">
        <v>0</v>
      </c>
      <c r="M26" s="35">
        <v>0</v>
      </c>
      <c r="N26" s="35">
        <v>0</v>
      </c>
      <c r="O26" s="35">
        <v>0</v>
      </c>
      <c r="P26" s="35">
        <v>0</v>
      </c>
      <c r="Q26" s="35">
        <v>0</v>
      </c>
      <c r="R26" s="35">
        <v>0</v>
      </c>
      <c r="S26" s="35">
        <v>0</v>
      </c>
      <c r="T26" s="35">
        <v>0</v>
      </c>
      <c r="U26" s="35">
        <v>0</v>
      </c>
      <c r="V26" s="35">
        <v>0</v>
      </c>
      <c r="W26" s="35">
        <v>0</v>
      </c>
      <c r="X26" s="35">
        <v>0</v>
      </c>
      <c r="Y26" s="35">
        <v>0</v>
      </c>
      <c r="Z26" s="35">
        <v>0</v>
      </c>
      <c r="AA26" s="35">
        <v>0</v>
      </c>
      <c r="AB26" s="35">
        <v>0</v>
      </c>
      <c r="AC26" s="35">
        <v>0</v>
      </c>
      <c r="AD26" s="35">
        <v>0</v>
      </c>
      <c r="AE26" s="35">
        <v>0</v>
      </c>
      <c r="AF26" s="35">
        <v>0</v>
      </c>
      <c r="AG26" s="35">
        <v>0</v>
      </c>
      <c r="AH26" s="35">
        <v>0</v>
      </c>
      <c r="AI26" s="35">
        <v>0</v>
      </c>
      <c r="AJ26" s="35">
        <v>0</v>
      </c>
      <c r="AK26" s="47">
        <v>0</v>
      </c>
      <c r="AN26" s="27"/>
      <c r="AO26" s="27"/>
      <c r="AP26" s="27"/>
      <c r="AQ26" s="27"/>
      <c r="AR26" s="27"/>
      <c r="AS26" s="27"/>
      <c r="AT26" s="27"/>
      <c r="AU26" s="27"/>
      <c r="AV26" s="27"/>
      <c r="AW26" s="27"/>
      <c r="AX26" s="27"/>
      <c r="AY26" s="27"/>
      <c r="AZ26" s="27"/>
      <c r="BA26" s="27"/>
      <c r="BB26" s="27"/>
      <c r="BC26" s="27"/>
      <c r="BD26" s="27"/>
    </row>
    <row r="27" spans="1:56" ht="15" thickBot="1" x14ac:dyDescent="0.35">
      <c r="A27" s="48" t="s">
        <v>24</v>
      </c>
      <c r="B27" s="49">
        <v>0</v>
      </c>
      <c r="C27" s="49">
        <v>0</v>
      </c>
      <c r="D27" s="49">
        <v>0</v>
      </c>
      <c r="E27" s="49">
        <v>0</v>
      </c>
      <c r="F27" s="49">
        <v>0</v>
      </c>
      <c r="G27" s="49">
        <v>0</v>
      </c>
      <c r="H27" s="49">
        <v>0</v>
      </c>
      <c r="I27" s="49">
        <v>0</v>
      </c>
      <c r="J27" s="49">
        <v>0</v>
      </c>
      <c r="K27" s="49">
        <v>0</v>
      </c>
      <c r="L27" s="49">
        <v>0</v>
      </c>
      <c r="M27" s="49">
        <v>0</v>
      </c>
      <c r="N27" s="49">
        <v>0</v>
      </c>
      <c r="O27" s="49">
        <v>0</v>
      </c>
      <c r="P27" s="49">
        <v>0</v>
      </c>
      <c r="Q27" s="49">
        <v>0</v>
      </c>
      <c r="R27" s="49">
        <v>0</v>
      </c>
      <c r="S27" s="49">
        <v>0</v>
      </c>
      <c r="T27" s="49">
        <v>0</v>
      </c>
      <c r="U27" s="49">
        <v>0</v>
      </c>
      <c r="V27" s="49">
        <v>0</v>
      </c>
      <c r="W27" s="49">
        <v>0</v>
      </c>
      <c r="X27" s="49">
        <v>0</v>
      </c>
      <c r="Y27" s="49">
        <v>0</v>
      </c>
      <c r="Z27" s="49">
        <v>0</v>
      </c>
      <c r="AA27" s="49">
        <v>0</v>
      </c>
      <c r="AB27" s="49">
        <v>0</v>
      </c>
      <c r="AC27" s="49">
        <v>0</v>
      </c>
      <c r="AD27" s="49">
        <v>0</v>
      </c>
      <c r="AE27" s="49">
        <v>0</v>
      </c>
      <c r="AF27" s="49">
        <v>0</v>
      </c>
      <c r="AG27" s="49">
        <v>0</v>
      </c>
      <c r="AH27" s="49">
        <v>0</v>
      </c>
      <c r="AI27" s="49">
        <v>0</v>
      </c>
      <c r="AJ27" s="49">
        <v>0</v>
      </c>
      <c r="AK27" s="50">
        <v>0</v>
      </c>
      <c r="AN27" s="27"/>
      <c r="AO27" s="27"/>
      <c r="AP27" s="27"/>
      <c r="AQ27" s="27"/>
      <c r="AR27" s="27"/>
      <c r="AS27" s="27"/>
      <c r="AT27" s="27"/>
      <c r="AU27" s="27"/>
      <c r="AV27" s="27"/>
      <c r="AW27" s="27"/>
      <c r="AX27" s="27"/>
      <c r="AY27" s="27"/>
      <c r="AZ27" s="27"/>
      <c r="BA27" s="27"/>
      <c r="BB27" s="27"/>
      <c r="BC27" s="27"/>
      <c r="BD27" s="27"/>
    </row>
    <row r="28" spans="1:56" x14ac:dyDescent="0.3">
      <c r="A28" s="22"/>
    </row>
    <row r="29" spans="1:56" s="41" customFormat="1" x14ac:dyDescent="0.3">
      <c r="A29" s="20" t="s">
        <v>54</v>
      </c>
    </row>
    <row r="30" spans="1:56" x14ac:dyDescent="0.3">
      <c r="A30" s="39" t="s">
        <v>49</v>
      </c>
      <c r="B30" s="143" t="s">
        <v>50</v>
      </c>
      <c r="C30" s="143"/>
      <c r="D30" s="143"/>
      <c r="E30" s="143"/>
      <c r="F30" s="143"/>
      <c r="G30" s="143"/>
      <c r="H30" s="143"/>
      <c r="I30" s="143"/>
      <c r="J30" s="143"/>
    </row>
    <row r="31" spans="1:56" x14ac:dyDescent="0.3">
      <c r="A31" s="38">
        <v>0</v>
      </c>
      <c r="B31" s="144" t="s">
        <v>55</v>
      </c>
      <c r="C31" s="145"/>
      <c r="D31" s="145"/>
      <c r="E31" s="145"/>
      <c r="F31" s="145"/>
      <c r="G31" s="145"/>
      <c r="H31" s="145"/>
      <c r="I31" s="145"/>
      <c r="J31" s="146"/>
    </row>
    <row r="32" spans="1:56" x14ac:dyDescent="0.3">
      <c r="A32" s="38">
        <v>1</v>
      </c>
      <c r="B32" s="144" t="s">
        <v>73</v>
      </c>
      <c r="C32" s="145"/>
      <c r="D32" s="145"/>
      <c r="E32" s="145"/>
      <c r="F32" s="145"/>
      <c r="G32" s="145"/>
      <c r="H32" s="145"/>
      <c r="I32" s="145"/>
      <c r="J32" s="146"/>
    </row>
    <row r="33" spans="1:37" x14ac:dyDescent="0.3">
      <c r="A33" s="38">
        <v>2</v>
      </c>
      <c r="B33" s="144" t="s">
        <v>72</v>
      </c>
      <c r="C33" s="145"/>
      <c r="D33" s="145"/>
      <c r="E33" s="145"/>
      <c r="F33" s="145"/>
      <c r="G33" s="145"/>
      <c r="H33" s="145"/>
      <c r="I33" s="145"/>
      <c r="J33" s="146"/>
    </row>
    <row r="34" spans="1:37" x14ac:dyDescent="0.3">
      <c r="A34" s="38">
        <v>3</v>
      </c>
      <c r="B34" s="116" t="s">
        <v>58</v>
      </c>
      <c r="C34" s="117"/>
      <c r="D34" s="117"/>
      <c r="E34" s="117"/>
      <c r="F34" s="117"/>
      <c r="G34" s="117"/>
      <c r="H34" s="117"/>
      <c r="I34" s="117"/>
      <c r="J34" s="118"/>
    </row>
    <row r="35" spans="1:37" x14ac:dyDescent="0.3">
      <c r="A35" s="38">
        <v>4</v>
      </c>
      <c r="B35" s="143" t="s">
        <v>56</v>
      </c>
      <c r="C35" s="143"/>
      <c r="D35" s="143"/>
      <c r="E35" s="143"/>
      <c r="F35" s="143"/>
      <c r="G35" s="143"/>
      <c r="H35" s="143"/>
      <c r="I35" s="143"/>
      <c r="J35" s="143"/>
    </row>
    <row r="36" spans="1:37" x14ac:dyDescent="0.3">
      <c r="A36" s="40" t="s">
        <v>93</v>
      </c>
      <c r="B36" s="149">
        <v>0</v>
      </c>
      <c r="C36" s="149"/>
      <c r="D36" s="149"/>
      <c r="E36" s="149"/>
      <c r="F36" s="149"/>
      <c r="G36" s="149"/>
      <c r="H36" s="149"/>
      <c r="I36" s="149"/>
      <c r="J36" s="149"/>
    </row>
    <row r="37" spans="1:37" s="4" customFormat="1" x14ac:dyDescent="0.3">
      <c r="A37" s="5" t="s">
        <v>57</v>
      </c>
      <c r="B37" s="5"/>
      <c r="C37" s="5"/>
      <c r="D37" s="5"/>
      <c r="E37" s="5"/>
      <c r="F37" s="5"/>
      <c r="G37" s="5"/>
      <c r="H37" s="5"/>
      <c r="I37" s="5"/>
      <c r="J37" s="5"/>
      <c r="K37" s="5"/>
      <c r="L37" s="5"/>
      <c r="M37" s="5"/>
      <c r="N37" s="5"/>
      <c r="O37" s="5"/>
      <c r="P37" s="5"/>
      <c r="Q37" s="5"/>
      <c r="R37" s="5"/>
      <c r="S37" s="5"/>
      <c r="T37" s="5"/>
      <c r="U37" s="5"/>
      <c r="V37" s="5"/>
      <c r="W37" s="5"/>
      <c r="X37" s="5"/>
      <c r="Y37" s="5"/>
      <c r="Z37" s="5"/>
    </row>
    <row r="38" spans="1:37" x14ac:dyDescent="0.3">
      <c r="A38" s="51" t="s">
        <v>20</v>
      </c>
      <c r="B38" s="15">
        <v>2015</v>
      </c>
      <c r="C38" s="15">
        <v>2016</v>
      </c>
      <c r="D38" s="15">
        <v>2017</v>
      </c>
      <c r="E38" s="15">
        <v>2018</v>
      </c>
      <c r="F38" s="15">
        <v>2019</v>
      </c>
      <c r="G38" s="15">
        <v>2020</v>
      </c>
      <c r="H38" s="15">
        <v>2021</v>
      </c>
      <c r="I38" s="15">
        <v>2022</v>
      </c>
      <c r="J38" s="15">
        <v>2023</v>
      </c>
      <c r="K38" s="15">
        <v>2024</v>
      </c>
      <c r="L38" s="15">
        <v>2025</v>
      </c>
      <c r="M38" s="15">
        <v>2026</v>
      </c>
      <c r="N38" s="15">
        <v>2027</v>
      </c>
      <c r="O38" s="15">
        <v>2028</v>
      </c>
      <c r="P38" s="15">
        <v>2029</v>
      </c>
      <c r="Q38" s="15">
        <v>2030</v>
      </c>
      <c r="R38" s="15">
        <v>2031</v>
      </c>
      <c r="S38" s="15">
        <v>2032</v>
      </c>
      <c r="T38" s="15">
        <v>2033</v>
      </c>
      <c r="U38" s="15">
        <v>2034</v>
      </c>
      <c r="V38" s="15">
        <v>2035</v>
      </c>
      <c r="W38" s="15">
        <v>2036</v>
      </c>
      <c r="X38" s="15">
        <v>2037</v>
      </c>
      <c r="Y38" s="15">
        <v>2038</v>
      </c>
      <c r="Z38" s="15">
        <v>2039</v>
      </c>
      <c r="AA38" s="15">
        <v>2040</v>
      </c>
      <c r="AB38" s="15">
        <f t="shared" ref="AB38:AK38" si="1">AA38+1</f>
        <v>2041</v>
      </c>
      <c r="AC38" s="15">
        <f t="shared" si="1"/>
        <v>2042</v>
      </c>
      <c r="AD38" s="15">
        <f t="shared" si="1"/>
        <v>2043</v>
      </c>
      <c r="AE38" s="15">
        <f t="shared" si="1"/>
        <v>2044</v>
      </c>
      <c r="AF38" s="15">
        <f t="shared" si="1"/>
        <v>2045</v>
      </c>
      <c r="AG38" s="15">
        <f t="shared" si="1"/>
        <v>2046</v>
      </c>
      <c r="AH38" s="15">
        <f t="shared" si="1"/>
        <v>2047</v>
      </c>
      <c r="AI38" s="15">
        <f t="shared" si="1"/>
        <v>2048</v>
      </c>
      <c r="AJ38" s="15">
        <f t="shared" si="1"/>
        <v>2049</v>
      </c>
      <c r="AK38" s="15">
        <f t="shared" si="1"/>
        <v>2050</v>
      </c>
    </row>
    <row r="39" spans="1:37" x14ac:dyDescent="0.3">
      <c r="A39" s="18" t="s">
        <v>21</v>
      </c>
      <c r="B39" s="35">
        <v>0</v>
      </c>
      <c r="C39" s="35">
        <v>0</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c r="AB39" s="35">
        <v>0</v>
      </c>
      <c r="AC39" s="35">
        <v>0</v>
      </c>
      <c r="AD39" s="35">
        <v>0</v>
      </c>
      <c r="AE39" s="35">
        <v>0</v>
      </c>
      <c r="AF39" s="35">
        <v>0</v>
      </c>
      <c r="AG39" s="35">
        <v>0</v>
      </c>
      <c r="AH39" s="35">
        <v>0</v>
      </c>
      <c r="AI39" s="35">
        <v>0</v>
      </c>
      <c r="AJ39" s="35">
        <v>0</v>
      </c>
      <c r="AK39" s="35">
        <v>0</v>
      </c>
    </row>
    <row r="40" spans="1:37" x14ac:dyDescent="0.3">
      <c r="A40" s="22"/>
      <c r="B40" s="52"/>
      <c r="C40" s="52"/>
      <c r="D40" s="52"/>
      <c r="E40" s="52"/>
      <c r="F40" s="52"/>
      <c r="G40" s="53"/>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row>
    <row r="41" spans="1:37" s="4" customFormat="1" x14ac:dyDescent="0.3">
      <c r="A41" s="20" t="s">
        <v>60</v>
      </c>
      <c r="B41" s="41"/>
      <c r="C41" s="41"/>
      <c r="D41" s="41"/>
      <c r="E41" s="41"/>
      <c r="F41" s="41"/>
      <c r="G41" s="41"/>
      <c r="H41" s="41"/>
      <c r="I41" s="41"/>
      <c r="J41" s="41"/>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row>
    <row r="42" spans="1:37" x14ac:dyDescent="0.3">
      <c r="A42" s="39" t="s">
        <v>49</v>
      </c>
      <c r="B42" s="143" t="s">
        <v>50</v>
      </c>
      <c r="C42" s="143"/>
      <c r="D42" s="143"/>
      <c r="E42" s="143"/>
      <c r="F42" s="143"/>
      <c r="G42" s="143"/>
      <c r="H42" s="143"/>
      <c r="I42" s="143"/>
      <c r="J42" s="143"/>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row>
    <row r="43" spans="1:37" x14ac:dyDescent="0.3">
      <c r="A43" s="136">
        <v>0</v>
      </c>
      <c r="B43" s="144" t="s">
        <v>61</v>
      </c>
      <c r="C43" s="145"/>
      <c r="D43" s="145"/>
      <c r="E43" s="145"/>
      <c r="F43" s="145"/>
      <c r="G43" s="145"/>
      <c r="H43" s="145"/>
      <c r="I43" s="145"/>
      <c r="J43" s="146"/>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row>
    <row r="44" spans="1:37" x14ac:dyDescent="0.3">
      <c r="A44" s="136">
        <v>1</v>
      </c>
      <c r="B44" s="143" t="s">
        <v>70</v>
      </c>
      <c r="C44" s="143"/>
      <c r="D44" s="143"/>
      <c r="E44" s="143"/>
      <c r="F44" s="143"/>
      <c r="G44" s="143"/>
      <c r="H44" s="143"/>
      <c r="I44" s="143"/>
      <c r="J44" s="143"/>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row>
    <row r="45" spans="1:37" ht="12" customHeight="1" x14ac:dyDescent="0.3">
      <c r="A45" s="136">
        <v>2</v>
      </c>
      <c r="B45" s="143" t="s">
        <v>67</v>
      </c>
      <c r="C45" s="143"/>
      <c r="D45" s="143"/>
      <c r="E45" s="143"/>
      <c r="F45" s="143"/>
      <c r="G45" s="143"/>
      <c r="H45" s="143"/>
      <c r="I45" s="143"/>
      <c r="J45" s="143"/>
    </row>
    <row r="46" spans="1:37" ht="12" customHeight="1" x14ac:dyDescent="0.3">
      <c r="A46" s="136">
        <v>3</v>
      </c>
      <c r="B46" s="143" t="s">
        <v>64</v>
      </c>
      <c r="C46" s="143"/>
      <c r="D46" s="143"/>
      <c r="E46" s="143"/>
      <c r="F46" s="143"/>
      <c r="G46" s="143"/>
      <c r="H46" s="143"/>
      <c r="I46" s="143"/>
      <c r="J46" s="143"/>
    </row>
    <row r="47" spans="1:37" ht="12" customHeight="1" x14ac:dyDescent="0.3">
      <c r="A47" s="136">
        <v>4</v>
      </c>
      <c r="B47" s="144" t="s">
        <v>69</v>
      </c>
      <c r="C47" s="145"/>
      <c r="D47" s="145"/>
      <c r="E47" s="145"/>
      <c r="F47" s="145"/>
      <c r="G47" s="145"/>
      <c r="H47" s="145"/>
      <c r="I47" s="145"/>
      <c r="J47" s="146"/>
    </row>
    <row r="48" spans="1:37" ht="12" customHeight="1" x14ac:dyDescent="0.3">
      <c r="A48" s="136">
        <v>5</v>
      </c>
      <c r="B48" s="144" t="s">
        <v>66</v>
      </c>
      <c r="C48" s="145"/>
      <c r="D48" s="145"/>
      <c r="E48" s="145"/>
      <c r="F48" s="145"/>
      <c r="G48" s="145"/>
      <c r="H48" s="145"/>
      <c r="I48" s="145"/>
      <c r="J48" s="146"/>
    </row>
    <row r="49" spans="1:38" ht="12" customHeight="1" x14ac:dyDescent="0.3">
      <c r="A49" s="136">
        <v>6</v>
      </c>
      <c r="B49" s="144" t="s">
        <v>63</v>
      </c>
      <c r="C49" s="145"/>
      <c r="D49" s="145"/>
      <c r="E49" s="145"/>
      <c r="F49" s="145"/>
      <c r="G49" s="145"/>
      <c r="H49" s="145"/>
      <c r="I49" s="145"/>
      <c r="J49" s="146"/>
    </row>
    <row r="50" spans="1:38" ht="12" customHeight="1" x14ac:dyDescent="0.3">
      <c r="A50" s="136">
        <v>7</v>
      </c>
      <c r="B50" s="144" t="s">
        <v>71</v>
      </c>
      <c r="C50" s="145"/>
      <c r="D50" s="145"/>
      <c r="E50" s="145"/>
      <c r="F50" s="145"/>
      <c r="G50" s="145"/>
      <c r="H50" s="145"/>
      <c r="I50" s="145"/>
      <c r="J50" s="146"/>
    </row>
    <row r="51" spans="1:38" ht="12" customHeight="1" x14ac:dyDescent="0.3">
      <c r="A51" s="136">
        <v>8</v>
      </c>
      <c r="B51" s="144" t="s">
        <v>68</v>
      </c>
      <c r="C51" s="145"/>
      <c r="D51" s="145"/>
      <c r="E51" s="145"/>
      <c r="F51" s="145"/>
      <c r="G51" s="145"/>
      <c r="H51" s="145"/>
      <c r="I51" s="145"/>
      <c r="J51" s="146"/>
    </row>
    <row r="52" spans="1:38" ht="12" customHeight="1" x14ac:dyDescent="0.3">
      <c r="A52" s="136">
        <v>9</v>
      </c>
      <c r="B52" s="144" t="s">
        <v>65</v>
      </c>
      <c r="C52" s="145"/>
      <c r="D52" s="145"/>
      <c r="E52" s="145"/>
      <c r="F52" s="145"/>
      <c r="G52" s="145"/>
      <c r="H52" s="145"/>
      <c r="I52" s="145"/>
      <c r="J52" s="146"/>
    </row>
    <row r="53" spans="1:38" ht="12" customHeight="1" x14ac:dyDescent="0.3">
      <c r="A53" s="136">
        <v>10</v>
      </c>
      <c r="B53" s="144" t="s">
        <v>62</v>
      </c>
      <c r="C53" s="145"/>
      <c r="D53" s="145"/>
      <c r="E53" s="145"/>
      <c r="F53" s="145"/>
      <c r="G53" s="145"/>
      <c r="H53" s="145"/>
      <c r="I53" s="145"/>
      <c r="J53" s="146"/>
    </row>
    <row r="54" spans="1:38" ht="12" customHeight="1" x14ac:dyDescent="0.3">
      <c r="A54" s="40" t="s">
        <v>93</v>
      </c>
      <c r="B54" s="149">
        <v>0</v>
      </c>
      <c r="C54" s="149"/>
      <c r="D54" s="149"/>
      <c r="E54" s="149"/>
      <c r="F54" s="149"/>
      <c r="G54" s="149"/>
      <c r="H54" s="149"/>
      <c r="I54" s="149"/>
      <c r="J54" s="149"/>
    </row>
    <row r="55" spans="1:38" s="4" customFormat="1" ht="12" customHeight="1" x14ac:dyDescent="0.3">
      <c r="A55" s="20" t="s">
        <v>59</v>
      </c>
      <c r="B55" s="20"/>
      <c r="C55" s="20"/>
      <c r="D55" s="20"/>
      <c r="E55" s="20"/>
      <c r="F55" s="20"/>
      <c r="G55" s="20"/>
      <c r="H55" s="20"/>
      <c r="I55" s="20"/>
    </row>
    <row r="56" spans="1:38" ht="12" customHeight="1" x14ac:dyDescent="0.3">
      <c r="A56" s="150"/>
      <c r="B56" s="151"/>
      <c r="C56" s="26">
        <v>2015</v>
      </c>
      <c r="D56" s="26">
        <v>2016</v>
      </c>
      <c r="E56" s="26">
        <v>2017</v>
      </c>
      <c r="F56" s="26">
        <v>2018</v>
      </c>
      <c r="G56" s="26">
        <v>2019</v>
      </c>
      <c r="H56" s="26">
        <v>2020</v>
      </c>
      <c r="I56" s="26">
        <v>2021</v>
      </c>
      <c r="J56" s="26">
        <v>2022</v>
      </c>
      <c r="K56" s="26">
        <v>2023</v>
      </c>
      <c r="L56" s="26">
        <v>2024</v>
      </c>
      <c r="M56" s="26">
        <v>2025</v>
      </c>
      <c r="N56" s="26">
        <v>2026</v>
      </c>
      <c r="O56" s="26">
        <v>2027</v>
      </c>
      <c r="P56" s="26">
        <v>2028</v>
      </c>
      <c r="Q56" s="26">
        <v>2029</v>
      </c>
      <c r="R56" s="26">
        <v>2030</v>
      </c>
      <c r="S56" s="26">
        <v>2031</v>
      </c>
      <c r="T56" s="26">
        <v>2032</v>
      </c>
      <c r="U56" s="26">
        <v>2033</v>
      </c>
      <c r="V56" s="26">
        <v>2034</v>
      </c>
      <c r="W56" s="26">
        <v>2035</v>
      </c>
      <c r="X56" s="26">
        <v>2036</v>
      </c>
      <c r="Y56" s="26">
        <v>2037</v>
      </c>
      <c r="Z56" s="26">
        <v>2038</v>
      </c>
      <c r="AA56" s="26">
        <v>2039</v>
      </c>
      <c r="AB56" s="26">
        <v>2040</v>
      </c>
      <c r="AC56" s="26">
        <v>2041</v>
      </c>
      <c r="AD56" s="26">
        <v>2042</v>
      </c>
      <c r="AE56" s="26">
        <v>2043</v>
      </c>
      <c r="AF56" s="26">
        <v>2044</v>
      </c>
      <c r="AG56" s="26">
        <v>2045</v>
      </c>
      <c r="AH56" s="26">
        <v>2046</v>
      </c>
      <c r="AI56" s="26">
        <v>2047</v>
      </c>
      <c r="AJ56" s="26">
        <v>2048</v>
      </c>
      <c r="AK56" s="26">
        <v>2049</v>
      </c>
      <c r="AL56" s="26">
        <v>2050</v>
      </c>
    </row>
    <row r="57" spans="1:38" ht="12" customHeight="1" x14ac:dyDescent="0.3">
      <c r="A57" s="14" t="s">
        <v>6</v>
      </c>
      <c r="B57" s="19" t="s">
        <v>11</v>
      </c>
      <c r="C57" s="128">
        <v>5340000</v>
      </c>
      <c r="D57" s="128">
        <v>5420000</v>
      </c>
      <c r="E57" s="128">
        <v>5440000</v>
      </c>
      <c r="F57" s="128">
        <v>5410000</v>
      </c>
      <c r="G57" s="128">
        <v>4970000</v>
      </c>
      <c r="H57" s="128">
        <v>5330000</v>
      </c>
      <c r="I57" s="128">
        <v>5840000</v>
      </c>
      <c r="J57" s="128">
        <v>5392857.1428571427</v>
      </c>
      <c r="K57" s="128">
        <v>5392857.1428571427</v>
      </c>
      <c r="L57" s="128">
        <v>5392857.1428571427</v>
      </c>
      <c r="M57" s="128">
        <v>5392857.1428571427</v>
      </c>
      <c r="N57" s="128">
        <v>5392857.1428571427</v>
      </c>
      <c r="O57" s="128">
        <v>5392857.1428571427</v>
      </c>
      <c r="P57" s="128">
        <v>5392857.1428571427</v>
      </c>
      <c r="Q57" s="128">
        <v>5392857.1428571427</v>
      </c>
      <c r="R57" s="128">
        <v>5392857.1428571427</v>
      </c>
      <c r="S57" s="128">
        <v>5392857.1428571427</v>
      </c>
      <c r="T57" s="128">
        <v>5392857.1428571427</v>
      </c>
      <c r="U57" s="128">
        <v>5392857.1428571427</v>
      </c>
      <c r="V57" s="128">
        <v>5392857.1428571427</v>
      </c>
      <c r="W57" s="128">
        <v>5392857.1428571427</v>
      </c>
      <c r="X57" s="128">
        <v>5392857.1428571427</v>
      </c>
      <c r="Y57" s="128">
        <v>5392857.1428571427</v>
      </c>
      <c r="Z57" s="128">
        <v>5392857.1428571427</v>
      </c>
      <c r="AA57" s="128">
        <v>5392857.1428571427</v>
      </c>
      <c r="AB57" s="128">
        <v>5392857.1428571427</v>
      </c>
      <c r="AC57" s="128">
        <v>5392857.1428571427</v>
      </c>
      <c r="AD57" s="128">
        <v>5392857.1428571427</v>
      </c>
      <c r="AE57" s="128">
        <v>5392857.1428571427</v>
      </c>
      <c r="AF57" s="128">
        <v>5392857.1428571427</v>
      </c>
      <c r="AG57" s="128">
        <v>5392857.1428571427</v>
      </c>
      <c r="AH57" s="128">
        <v>5392857.1428571427</v>
      </c>
      <c r="AI57" s="128">
        <v>5392857.1428571427</v>
      </c>
      <c r="AJ57" s="128">
        <v>5392857.1428571427</v>
      </c>
      <c r="AK57" s="128">
        <v>5392857.1428571427</v>
      </c>
      <c r="AL57" s="128">
        <v>5392857.1428571427</v>
      </c>
    </row>
    <row r="58" spans="1:38" x14ac:dyDescent="0.3">
      <c r="A58" s="14" t="s">
        <v>6</v>
      </c>
      <c r="B58" s="19" t="s">
        <v>12</v>
      </c>
      <c r="C58" s="127">
        <v>2070000</v>
      </c>
      <c r="D58" s="127">
        <v>1350000</v>
      </c>
      <c r="E58" s="127">
        <v>1630000</v>
      </c>
      <c r="F58" s="127">
        <v>2100000</v>
      </c>
      <c r="G58" s="127">
        <v>2100000</v>
      </c>
      <c r="H58" s="127">
        <v>1900000</v>
      </c>
      <c r="I58" s="127">
        <v>1620000</v>
      </c>
      <c r="J58" s="128">
        <v>1824285.7142857143</v>
      </c>
      <c r="K58" s="127">
        <v>1824285.7142857143</v>
      </c>
      <c r="L58" s="127">
        <v>1824285.7142857143</v>
      </c>
      <c r="M58" s="127">
        <v>1824285.7142857143</v>
      </c>
      <c r="N58" s="127">
        <v>1824285.7142857143</v>
      </c>
      <c r="O58" s="127">
        <v>1824285.7142857143</v>
      </c>
      <c r="P58" s="127">
        <v>1824285.7142857143</v>
      </c>
      <c r="Q58" s="127">
        <v>1824285.7142857143</v>
      </c>
      <c r="R58" s="127">
        <v>1824285.7142857143</v>
      </c>
      <c r="S58" s="127">
        <v>1824285.7142857143</v>
      </c>
      <c r="T58" s="127">
        <v>1824285.7142857143</v>
      </c>
      <c r="U58" s="127">
        <v>1824285.7142857143</v>
      </c>
      <c r="V58" s="127">
        <v>1824285.7142857143</v>
      </c>
      <c r="W58" s="127">
        <v>1824285.7142857143</v>
      </c>
      <c r="X58" s="127">
        <v>1824285.7142857143</v>
      </c>
      <c r="Y58" s="127">
        <v>1824285.7142857143</v>
      </c>
      <c r="Z58" s="127">
        <v>1824285.7142857143</v>
      </c>
      <c r="AA58" s="127">
        <v>1824285.7142857143</v>
      </c>
      <c r="AB58" s="127">
        <v>1824285.7142857143</v>
      </c>
      <c r="AC58" s="127">
        <v>1824285.7142857143</v>
      </c>
      <c r="AD58" s="127">
        <v>1824285.7142857143</v>
      </c>
      <c r="AE58" s="127">
        <v>1824285.7142857143</v>
      </c>
      <c r="AF58" s="127">
        <v>1824285.7142857143</v>
      </c>
      <c r="AG58" s="127">
        <v>1824285.7142857143</v>
      </c>
      <c r="AH58" s="127">
        <v>1824285.7142857143</v>
      </c>
      <c r="AI58" s="127">
        <v>1824285.7142857143</v>
      </c>
      <c r="AJ58" s="127">
        <v>1824285.7142857143</v>
      </c>
      <c r="AK58" s="127">
        <v>1824285.7142857143</v>
      </c>
      <c r="AL58" s="127">
        <v>1824285.7142857143</v>
      </c>
    </row>
    <row r="59" spans="1:38" x14ac:dyDescent="0.3">
      <c r="A59" s="14" t="s">
        <v>6</v>
      </c>
      <c r="B59" s="19" t="s">
        <v>13</v>
      </c>
      <c r="C59" s="127">
        <v>3870000</v>
      </c>
      <c r="D59" s="127">
        <v>3480000</v>
      </c>
      <c r="E59" s="127">
        <v>3850000</v>
      </c>
      <c r="F59" s="127">
        <v>3510000</v>
      </c>
      <c r="G59" s="127">
        <v>9410000</v>
      </c>
      <c r="H59" s="127">
        <v>5260000</v>
      </c>
      <c r="I59" s="127">
        <v>6030000</v>
      </c>
      <c r="J59" s="128">
        <v>5058571.4285714282</v>
      </c>
      <c r="K59" s="127">
        <v>5058571.4285714282</v>
      </c>
      <c r="L59" s="127">
        <v>5058571.4285714282</v>
      </c>
      <c r="M59" s="127">
        <v>5058571.4285714282</v>
      </c>
      <c r="N59" s="127">
        <v>5058571.4285714282</v>
      </c>
      <c r="O59" s="127">
        <v>5058571.4285714282</v>
      </c>
      <c r="P59" s="127">
        <v>5058571.4285714282</v>
      </c>
      <c r="Q59" s="127">
        <v>5058571.4285714282</v>
      </c>
      <c r="R59" s="127">
        <v>5058571.4285714282</v>
      </c>
      <c r="S59" s="127">
        <v>5058571.4285714282</v>
      </c>
      <c r="T59" s="127">
        <v>5058571.4285714282</v>
      </c>
      <c r="U59" s="127">
        <v>5058571.4285714282</v>
      </c>
      <c r="V59" s="127">
        <v>5058571.4285714282</v>
      </c>
      <c r="W59" s="127">
        <v>5058571.4285714282</v>
      </c>
      <c r="X59" s="127">
        <v>5058571.4285714282</v>
      </c>
      <c r="Y59" s="127">
        <v>5058571.4285714282</v>
      </c>
      <c r="Z59" s="127">
        <v>5058571.4285714282</v>
      </c>
      <c r="AA59" s="127">
        <v>5058571.4285714282</v>
      </c>
      <c r="AB59" s="127">
        <v>5058571.4285714282</v>
      </c>
      <c r="AC59" s="127">
        <v>5058571.4285714282</v>
      </c>
      <c r="AD59" s="127">
        <v>5058571.4285714282</v>
      </c>
      <c r="AE59" s="127">
        <v>5058571.4285714282</v>
      </c>
      <c r="AF59" s="127">
        <v>5058571.4285714282</v>
      </c>
      <c r="AG59" s="127">
        <v>5058571.4285714282</v>
      </c>
      <c r="AH59" s="127">
        <v>5058571.4285714282</v>
      </c>
      <c r="AI59" s="127">
        <v>5058571.4285714282</v>
      </c>
      <c r="AJ59" s="127">
        <v>5058571.4285714282</v>
      </c>
      <c r="AK59" s="127">
        <v>5058571.4285714282</v>
      </c>
      <c r="AL59" s="127">
        <v>5058571.4285714282</v>
      </c>
    </row>
    <row r="60" spans="1:38" x14ac:dyDescent="0.3">
      <c r="A60" s="14" t="s">
        <v>6</v>
      </c>
      <c r="B60" s="19" t="s">
        <v>14</v>
      </c>
      <c r="C60" s="127">
        <v>641000</v>
      </c>
      <c r="D60" s="127">
        <v>618000</v>
      </c>
      <c r="E60" s="127">
        <v>1340000</v>
      </c>
      <c r="F60" s="127">
        <v>1180000</v>
      </c>
      <c r="G60" s="127">
        <v>641000</v>
      </c>
      <c r="H60" s="127">
        <v>727000</v>
      </c>
      <c r="I60" s="127">
        <v>725000</v>
      </c>
      <c r="J60" s="128">
        <v>838857.14285714284</v>
      </c>
      <c r="K60" s="127">
        <v>838857.14285714284</v>
      </c>
      <c r="L60" s="127">
        <v>838857.14285714284</v>
      </c>
      <c r="M60" s="127">
        <v>838857.14285714284</v>
      </c>
      <c r="N60" s="127">
        <v>838857.14285714284</v>
      </c>
      <c r="O60" s="127">
        <v>838857.14285714284</v>
      </c>
      <c r="P60" s="127">
        <v>838857.14285714284</v>
      </c>
      <c r="Q60" s="127">
        <v>838857.14285714284</v>
      </c>
      <c r="R60" s="127">
        <v>838857.14285714284</v>
      </c>
      <c r="S60" s="127">
        <v>838857.14285714284</v>
      </c>
      <c r="T60" s="127">
        <v>838857.14285714284</v>
      </c>
      <c r="U60" s="127">
        <v>838857.14285714284</v>
      </c>
      <c r="V60" s="127">
        <v>838857.14285714284</v>
      </c>
      <c r="W60" s="127">
        <v>838857.14285714284</v>
      </c>
      <c r="X60" s="127">
        <v>838857.14285714284</v>
      </c>
      <c r="Y60" s="127">
        <v>838857.14285714284</v>
      </c>
      <c r="Z60" s="127">
        <v>838857.14285714284</v>
      </c>
      <c r="AA60" s="127">
        <v>838857.14285714284</v>
      </c>
      <c r="AB60" s="127">
        <v>838857.14285714284</v>
      </c>
      <c r="AC60" s="127">
        <v>838857.14285714284</v>
      </c>
      <c r="AD60" s="127">
        <v>838857.14285714284</v>
      </c>
      <c r="AE60" s="127">
        <v>838857.14285714284</v>
      </c>
      <c r="AF60" s="127">
        <v>838857.14285714284</v>
      </c>
      <c r="AG60" s="127">
        <v>838857.14285714284</v>
      </c>
      <c r="AH60" s="127">
        <v>838857.14285714284</v>
      </c>
      <c r="AI60" s="127">
        <v>838857.14285714284</v>
      </c>
      <c r="AJ60" s="127">
        <v>838857.14285714284</v>
      </c>
      <c r="AK60" s="127">
        <v>838857.14285714284</v>
      </c>
      <c r="AL60" s="127">
        <v>838857.14285714284</v>
      </c>
    </row>
    <row r="61" spans="1:38" x14ac:dyDescent="0.3">
      <c r="A61" s="14" t="s">
        <v>6</v>
      </c>
      <c r="B61" s="19" t="s">
        <v>15</v>
      </c>
      <c r="C61" s="127">
        <v>408000</v>
      </c>
      <c r="D61" s="127">
        <v>351000</v>
      </c>
      <c r="E61" s="127">
        <v>889000</v>
      </c>
      <c r="F61" s="127">
        <v>340000</v>
      </c>
      <c r="G61" s="127">
        <v>254000</v>
      </c>
      <c r="H61" s="127">
        <v>446000</v>
      </c>
      <c r="I61" s="127">
        <v>492000</v>
      </c>
      <c r="J61" s="128">
        <v>454285.71428571426</v>
      </c>
      <c r="K61" s="127">
        <v>454285.71428571426</v>
      </c>
      <c r="L61" s="127">
        <v>454285.71428571426</v>
      </c>
      <c r="M61" s="127">
        <v>454285.71428571426</v>
      </c>
      <c r="N61" s="127">
        <v>454285.71428571426</v>
      </c>
      <c r="O61" s="127">
        <v>454285.71428571426</v>
      </c>
      <c r="P61" s="127">
        <v>454285.71428571426</v>
      </c>
      <c r="Q61" s="127">
        <v>454285.71428571426</v>
      </c>
      <c r="R61" s="127">
        <v>454285.71428571426</v>
      </c>
      <c r="S61" s="127">
        <v>454285.71428571426</v>
      </c>
      <c r="T61" s="127">
        <v>454285.71428571426</v>
      </c>
      <c r="U61" s="127">
        <v>454285.71428571426</v>
      </c>
      <c r="V61" s="127">
        <v>454285.71428571426</v>
      </c>
      <c r="W61" s="127">
        <v>454285.71428571426</v>
      </c>
      <c r="X61" s="127">
        <v>454285.71428571426</v>
      </c>
      <c r="Y61" s="127">
        <v>454285.71428571426</v>
      </c>
      <c r="Z61" s="127">
        <v>454285.71428571426</v>
      </c>
      <c r="AA61" s="127">
        <v>454285.71428571426</v>
      </c>
      <c r="AB61" s="127">
        <v>454285.71428571426</v>
      </c>
      <c r="AC61" s="127">
        <v>454285.71428571426</v>
      </c>
      <c r="AD61" s="127">
        <v>454285.71428571426</v>
      </c>
      <c r="AE61" s="127">
        <v>454285.71428571426</v>
      </c>
      <c r="AF61" s="127">
        <v>454285.71428571426</v>
      </c>
      <c r="AG61" s="127">
        <v>454285.71428571426</v>
      </c>
      <c r="AH61" s="127">
        <v>454285.71428571426</v>
      </c>
      <c r="AI61" s="127">
        <v>454285.71428571426</v>
      </c>
      <c r="AJ61" s="127">
        <v>454285.71428571426</v>
      </c>
      <c r="AK61" s="127">
        <v>454285.71428571426</v>
      </c>
      <c r="AL61" s="127">
        <v>454285.71428571426</v>
      </c>
    </row>
    <row r="62" spans="1:38" ht="13.8" customHeight="1" x14ac:dyDescent="0.3">
      <c r="A62" s="14" t="s">
        <v>7</v>
      </c>
      <c r="B62" s="19" t="s">
        <v>11</v>
      </c>
      <c r="C62" s="128">
        <v>438000</v>
      </c>
      <c r="D62" s="128">
        <v>430000</v>
      </c>
      <c r="E62" s="128">
        <v>445000</v>
      </c>
      <c r="F62" s="128">
        <v>452000</v>
      </c>
      <c r="G62" s="128">
        <v>370000</v>
      </c>
      <c r="H62" s="128">
        <v>338000</v>
      </c>
      <c r="I62" s="128">
        <v>534000</v>
      </c>
      <c r="J62" s="128">
        <v>429571.42857142858</v>
      </c>
      <c r="K62" s="128">
        <v>429571.42857142858</v>
      </c>
      <c r="L62" s="128">
        <v>429571.42857142858</v>
      </c>
      <c r="M62" s="128">
        <v>429571.42857142858</v>
      </c>
      <c r="N62" s="128">
        <v>429571.42857142858</v>
      </c>
      <c r="O62" s="128">
        <v>429571.42857142858</v>
      </c>
      <c r="P62" s="128">
        <v>429571.42857142858</v>
      </c>
      <c r="Q62" s="128">
        <v>429571.42857142858</v>
      </c>
      <c r="R62" s="128">
        <v>429571.42857142858</v>
      </c>
      <c r="S62" s="128">
        <v>429571.42857142858</v>
      </c>
      <c r="T62" s="128">
        <v>429571.42857142858</v>
      </c>
      <c r="U62" s="128">
        <v>429571.42857142858</v>
      </c>
      <c r="V62" s="128">
        <v>429571.42857142858</v>
      </c>
      <c r="W62" s="128">
        <v>429571.42857142858</v>
      </c>
      <c r="X62" s="128">
        <v>429571.42857142858</v>
      </c>
      <c r="Y62" s="128">
        <v>429571.42857142858</v>
      </c>
      <c r="Z62" s="128">
        <v>429571.42857142858</v>
      </c>
      <c r="AA62" s="128">
        <v>429571.42857142858</v>
      </c>
      <c r="AB62" s="128">
        <v>429571.42857142858</v>
      </c>
      <c r="AC62" s="128">
        <v>429571.42857142858</v>
      </c>
      <c r="AD62" s="128">
        <v>429571.42857142858</v>
      </c>
      <c r="AE62" s="128">
        <v>429571.42857142858</v>
      </c>
      <c r="AF62" s="128">
        <v>429571.42857142858</v>
      </c>
      <c r="AG62" s="128">
        <v>429571.42857142858</v>
      </c>
      <c r="AH62" s="128">
        <v>429571.42857142858</v>
      </c>
      <c r="AI62" s="128">
        <v>429571.42857142858</v>
      </c>
      <c r="AJ62" s="128">
        <v>429571.42857142858</v>
      </c>
      <c r="AK62" s="128">
        <v>429571.42857142858</v>
      </c>
      <c r="AL62" s="128">
        <v>429571.42857142858</v>
      </c>
    </row>
    <row r="63" spans="1:38" x14ac:dyDescent="0.3">
      <c r="A63" s="14" t="s">
        <v>7</v>
      </c>
      <c r="B63" s="19" t="s">
        <v>12</v>
      </c>
      <c r="C63" s="127">
        <v>26700000</v>
      </c>
      <c r="D63" s="127">
        <v>27300000</v>
      </c>
      <c r="E63" s="127">
        <v>27500000</v>
      </c>
      <c r="F63" s="127">
        <v>27400000</v>
      </c>
      <c r="G63" s="127">
        <v>22300000</v>
      </c>
      <c r="H63" s="127">
        <v>22700000</v>
      </c>
      <c r="I63" s="127">
        <v>23800000</v>
      </c>
      <c r="J63" s="128">
        <v>25385714.285714287</v>
      </c>
      <c r="K63" s="127">
        <v>25385714.285714287</v>
      </c>
      <c r="L63" s="127">
        <v>25385714.285714287</v>
      </c>
      <c r="M63" s="127">
        <v>25385714.285714287</v>
      </c>
      <c r="N63" s="127">
        <v>25385714.285714287</v>
      </c>
      <c r="O63" s="127">
        <v>25385714.285714287</v>
      </c>
      <c r="P63" s="127">
        <v>25385714.285714287</v>
      </c>
      <c r="Q63" s="127">
        <v>25385714.285714287</v>
      </c>
      <c r="R63" s="127">
        <v>25385714.285714287</v>
      </c>
      <c r="S63" s="127">
        <v>25385714.285714287</v>
      </c>
      <c r="T63" s="127">
        <v>25385714.285714287</v>
      </c>
      <c r="U63" s="127">
        <v>25385714.285714287</v>
      </c>
      <c r="V63" s="127">
        <v>25385714.285714287</v>
      </c>
      <c r="W63" s="127">
        <v>25385714.285714287</v>
      </c>
      <c r="X63" s="127">
        <v>25385714.285714287</v>
      </c>
      <c r="Y63" s="127">
        <v>25385714.285714287</v>
      </c>
      <c r="Z63" s="127">
        <v>25385714.285714287</v>
      </c>
      <c r="AA63" s="127">
        <v>25385714.285714287</v>
      </c>
      <c r="AB63" s="127">
        <v>25385714.285714287</v>
      </c>
      <c r="AC63" s="127">
        <v>25385714.285714287</v>
      </c>
      <c r="AD63" s="127">
        <v>25385714.285714287</v>
      </c>
      <c r="AE63" s="127">
        <v>25385714.285714287</v>
      </c>
      <c r="AF63" s="127">
        <v>25385714.285714287</v>
      </c>
      <c r="AG63" s="127">
        <v>25385714.285714287</v>
      </c>
      <c r="AH63" s="127">
        <v>25385714.285714287</v>
      </c>
      <c r="AI63" s="127">
        <v>25385714.285714287</v>
      </c>
      <c r="AJ63" s="127">
        <v>25385714.285714287</v>
      </c>
      <c r="AK63" s="127">
        <v>25385714.285714287</v>
      </c>
      <c r="AL63" s="127">
        <v>25385714.285714287</v>
      </c>
    </row>
    <row r="64" spans="1:38" x14ac:dyDescent="0.3">
      <c r="A64" s="14" t="s">
        <v>7</v>
      </c>
      <c r="B64" s="19" t="s">
        <v>13</v>
      </c>
      <c r="C64" s="127">
        <v>0</v>
      </c>
      <c r="D64" s="127">
        <v>0</v>
      </c>
      <c r="E64" s="127">
        <v>0</v>
      </c>
      <c r="F64" s="127">
        <v>0</v>
      </c>
      <c r="G64" s="127">
        <v>0</v>
      </c>
      <c r="H64" s="127">
        <v>0</v>
      </c>
      <c r="I64" s="127">
        <v>0</v>
      </c>
      <c r="J64" s="128">
        <v>0</v>
      </c>
      <c r="K64" s="127">
        <v>0</v>
      </c>
      <c r="L64" s="127">
        <v>0</v>
      </c>
      <c r="M64" s="127">
        <v>0</v>
      </c>
      <c r="N64" s="127">
        <v>0</v>
      </c>
      <c r="O64" s="127">
        <v>0</v>
      </c>
      <c r="P64" s="127">
        <v>0</v>
      </c>
      <c r="Q64" s="127">
        <v>0</v>
      </c>
      <c r="R64" s="127">
        <v>0</v>
      </c>
      <c r="S64" s="127">
        <v>0</v>
      </c>
      <c r="T64" s="127">
        <v>0</v>
      </c>
      <c r="U64" s="127">
        <v>0</v>
      </c>
      <c r="V64" s="127">
        <v>0</v>
      </c>
      <c r="W64" s="127">
        <v>0</v>
      </c>
      <c r="X64" s="127">
        <v>0</v>
      </c>
      <c r="Y64" s="127">
        <v>0</v>
      </c>
      <c r="Z64" s="127">
        <v>0</v>
      </c>
      <c r="AA64" s="127">
        <v>0</v>
      </c>
      <c r="AB64" s="127">
        <v>0</v>
      </c>
      <c r="AC64" s="127">
        <v>0</v>
      </c>
      <c r="AD64" s="127">
        <v>0</v>
      </c>
      <c r="AE64" s="127">
        <v>0</v>
      </c>
      <c r="AF64" s="127">
        <v>0</v>
      </c>
      <c r="AG64" s="127">
        <v>0</v>
      </c>
      <c r="AH64" s="127">
        <v>0</v>
      </c>
      <c r="AI64" s="127">
        <v>0</v>
      </c>
      <c r="AJ64" s="127">
        <v>0</v>
      </c>
      <c r="AK64" s="127">
        <v>0</v>
      </c>
      <c r="AL64" s="127">
        <v>0</v>
      </c>
    </row>
    <row r="65" spans="1:38" x14ac:dyDescent="0.3">
      <c r="A65" s="14" t="s">
        <v>7</v>
      </c>
      <c r="B65" s="19" t="s">
        <v>14</v>
      </c>
      <c r="C65" s="127">
        <v>0</v>
      </c>
      <c r="D65" s="127">
        <v>0</v>
      </c>
      <c r="E65" s="127">
        <v>0</v>
      </c>
      <c r="F65" s="127">
        <v>0</v>
      </c>
      <c r="G65" s="127">
        <v>0</v>
      </c>
      <c r="H65" s="127">
        <v>0</v>
      </c>
      <c r="I65" s="127">
        <v>0</v>
      </c>
      <c r="J65" s="128">
        <v>0</v>
      </c>
      <c r="K65" s="127">
        <v>0</v>
      </c>
      <c r="L65" s="127">
        <v>0</v>
      </c>
      <c r="M65" s="127">
        <v>0</v>
      </c>
      <c r="N65" s="127">
        <v>0</v>
      </c>
      <c r="O65" s="127">
        <v>0</v>
      </c>
      <c r="P65" s="127">
        <v>0</v>
      </c>
      <c r="Q65" s="127">
        <v>0</v>
      </c>
      <c r="R65" s="127">
        <v>0</v>
      </c>
      <c r="S65" s="127">
        <v>0</v>
      </c>
      <c r="T65" s="127">
        <v>0</v>
      </c>
      <c r="U65" s="127">
        <v>0</v>
      </c>
      <c r="V65" s="127">
        <v>0</v>
      </c>
      <c r="W65" s="127">
        <v>0</v>
      </c>
      <c r="X65" s="127">
        <v>0</v>
      </c>
      <c r="Y65" s="127">
        <v>0</v>
      </c>
      <c r="Z65" s="127">
        <v>0</v>
      </c>
      <c r="AA65" s="127">
        <v>0</v>
      </c>
      <c r="AB65" s="127">
        <v>0</v>
      </c>
      <c r="AC65" s="127">
        <v>0</v>
      </c>
      <c r="AD65" s="127">
        <v>0</v>
      </c>
      <c r="AE65" s="127">
        <v>0</v>
      </c>
      <c r="AF65" s="127">
        <v>0</v>
      </c>
      <c r="AG65" s="127">
        <v>0</v>
      </c>
      <c r="AH65" s="127">
        <v>0</v>
      </c>
      <c r="AI65" s="127">
        <v>0</v>
      </c>
      <c r="AJ65" s="127">
        <v>0</v>
      </c>
      <c r="AK65" s="127">
        <v>0</v>
      </c>
      <c r="AL65" s="127">
        <v>0</v>
      </c>
    </row>
    <row r="66" spans="1:38" ht="13.2" customHeight="1" x14ac:dyDescent="0.3">
      <c r="A66" s="14" t="s">
        <v>7</v>
      </c>
      <c r="B66" s="19" t="s">
        <v>15</v>
      </c>
      <c r="C66" s="127">
        <v>0</v>
      </c>
      <c r="D66" s="127">
        <v>0</v>
      </c>
      <c r="E66" s="127">
        <v>0</v>
      </c>
      <c r="F66" s="127">
        <v>0</v>
      </c>
      <c r="G66" s="127">
        <v>0</v>
      </c>
      <c r="H66" s="127">
        <v>0</v>
      </c>
      <c r="I66" s="127">
        <v>0</v>
      </c>
      <c r="J66" s="128">
        <v>0</v>
      </c>
      <c r="K66" s="127">
        <v>0</v>
      </c>
      <c r="L66" s="127">
        <v>0</v>
      </c>
      <c r="M66" s="127">
        <v>0</v>
      </c>
      <c r="N66" s="127">
        <v>0</v>
      </c>
      <c r="O66" s="127">
        <v>0</v>
      </c>
      <c r="P66" s="127">
        <v>0</v>
      </c>
      <c r="Q66" s="127">
        <v>0</v>
      </c>
      <c r="R66" s="127">
        <v>0</v>
      </c>
      <c r="S66" s="127">
        <v>0</v>
      </c>
      <c r="T66" s="127">
        <v>0</v>
      </c>
      <c r="U66" s="127">
        <v>0</v>
      </c>
      <c r="V66" s="127">
        <v>0</v>
      </c>
      <c r="W66" s="127">
        <v>0</v>
      </c>
      <c r="X66" s="127">
        <v>0</v>
      </c>
      <c r="Y66" s="127">
        <v>0</v>
      </c>
      <c r="Z66" s="127">
        <v>0</v>
      </c>
      <c r="AA66" s="127">
        <v>0</v>
      </c>
      <c r="AB66" s="127">
        <v>0</v>
      </c>
      <c r="AC66" s="127">
        <v>0</v>
      </c>
      <c r="AD66" s="127">
        <v>0</v>
      </c>
      <c r="AE66" s="127">
        <v>0</v>
      </c>
      <c r="AF66" s="127">
        <v>0</v>
      </c>
      <c r="AG66" s="127">
        <v>0</v>
      </c>
      <c r="AH66" s="127">
        <v>0</v>
      </c>
      <c r="AI66" s="127">
        <v>0</v>
      </c>
      <c r="AJ66" s="127">
        <v>0</v>
      </c>
      <c r="AK66" s="127">
        <v>0</v>
      </c>
      <c r="AL66" s="127">
        <v>0</v>
      </c>
    </row>
    <row r="67" spans="1:38" x14ac:dyDescent="0.3">
      <c r="A67" s="14" t="s">
        <v>8</v>
      </c>
      <c r="B67" s="19" t="s">
        <v>11</v>
      </c>
      <c r="C67" s="128">
        <v>647000</v>
      </c>
      <c r="D67" s="128">
        <v>706000</v>
      </c>
      <c r="E67" s="128">
        <v>630000</v>
      </c>
      <c r="F67" s="128">
        <v>597000</v>
      </c>
      <c r="G67" s="128">
        <v>780000</v>
      </c>
      <c r="H67" s="128">
        <v>901000</v>
      </c>
      <c r="I67" s="128">
        <v>735000</v>
      </c>
      <c r="J67" s="128">
        <v>713714.28571428568</v>
      </c>
      <c r="K67" s="128">
        <v>713714.28571428568</v>
      </c>
      <c r="L67" s="128">
        <v>713714.28571428568</v>
      </c>
      <c r="M67" s="128">
        <v>713714.28571428568</v>
      </c>
      <c r="N67" s="128">
        <v>713714.28571428568</v>
      </c>
      <c r="O67" s="128">
        <v>713714.28571428568</v>
      </c>
      <c r="P67" s="128">
        <v>713714.28571428568</v>
      </c>
      <c r="Q67" s="128">
        <v>713714.28571428568</v>
      </c>
      <c r="R67" s="128">
        <v>713714.28571428568</v>
      </c>
      <c r="S67" s="128">
        <v>713714.28571428568</v>
      </c>
      <c r="T67" s="128">
        <v>713714.28571428568</v>
      </c>
      <c r="U67" s="128">
        <v>713714.28571428568</v>
      </c>
      <c r="V67" s="128">
        <v>713714.28571428568</v>
      </c>
      <c r="W67" s="128">
        <v>713714.28571428568</v>
      </c>
      <c r="X67" s="128">
        <v>713714.28571428568</v>
      </c>
      <c r="Y67" s="128">
        <v>713714.28571428568</v>
      </c>
      <c r="Z67" s="128">
        <v>713714.28571428568</v>
      </c>
      <c r="AA67" s="128">
        <v>713714.28571428568</v>
      </c>
      <c r="AB67" s="128">
        <v>713714.28571428568</v>
      </c>
      <c r="AC67" s="128">
        <v>713714.28571428568</v>
      </c>
      <c r="AD67" s="128">
        <v>713714.28571428568</v>
      </c>
      <c r="AE67" s="128">
        <v>713714.28571428568</v>
      </c>
      <c r="AF67" s="128">
        <v>713714.28571428568</v>
      </c>
      <c r="AG67" s="128">
        <v>713714.28571428568</v>
      </c>
      <c r="AH67" s="128">
        <v>713714.28571428568</v>
      </c>
      <c r="AI67" s="128">
        <v>713714.28571428568</v>
      </c>
      <c r="AJ67" s="128">
        <v>713714.28571428568</v>
      </c>
      <c r="AK67" s="128">
        <v>713714.28571428568</v>
      </c>
      <c r="AL67" s="128">
        <v>713714.28571428568</v>
      </c>
    </row>
    <row r="68" spans="1:38" x14ac:dyDescent="0.3">
      <c r="A68" s="14" t="s">
        <v>8</v>
      </c>
      <c r="B68" s="19" t="s">
        <v>12</v>
      </c>
      <c r="C68" s="127">
        <v>0</v>
      </c>
      <c r="D68" s="127">
        <v>0</v>
      </c>
      <c r="E68" s="127">
        <v>0</v>
      </c>
      <c r="F68" s="127">
        <v>0</v>
      </c>
      <c r="G68" s="127">
        <v>0</v>
      </c>
      <c r="H68" s="127">
        <v>0</v>
      </c>
      <c r="I68" s="127">
        <v>0</v>
      </c>
      <c r="J68" s="128">
        <v>0</v>
      </c>
      <c r="K68" s="127">
        <v>0</v>
      </c>
      <c r="L68" s="127">
        <v>0</v>
      </c>
      <c r="M68" s="127">
        <v>0</v>
      </c>
      <c r="N68" s="127">
        <v>0</v>
      </c>
      <c r="O68" s="127">
        <v>0</v>
      </c>
      <c r="P68" s="127">
        <v>0</v>
      </c>
      <c r="Q68" s="127">
        <v>0</v>
      </c>
      <c r="R68" s="127">
        <v>0</v>
      </c>
      <c r="S68" s="127">
        <v>0</v>
      </c>
      <c r="T68" s="127">
        <v>0</v>
      </c>
      <c r="U68" s="127">
        <v>0</v>
      </c>
      <c r="V68" s="127">
        <v>0</v>
      </c>
      <c r="W68" s="127">
        <v>0</v>
      </c>
      <c r="X68" s="127">
        <v>0</v>
      </c>
      <c r="Y68" s="127">
        <v>0</v>
      </c>
      <c r="Z68" s="127">
        <v>0</v>
      </c>
      <c r="AA68" s="127">
        <v>0</v>
      </c>
      <c r="AB68" s="127">
        <v>0</v>
      </c>
      <c r="AC68" s="127">
        <v>0</v>
      </c>
      <c r="AD68" s="127">
        <v>0</v>
      </c>
      <c r="AE68" s="127">
        <v>0</v>
      </c>
      <c r="AF68" s="127">
        <v>0</v>
      </c>
      <c r="AG68" s="127">
        <v>0</v>
      </c>
      <c r="AH68" s="127">
        <v>0</v>
      </c>
      <c r="AI68" s="127">
        <v>0</v>
      </c>
      <c r="AJ68" s="127">
        <v>0</v>
      </c>
      <c r="AK68" s="127">
        <v>0</v>
      </c>
      <c r="AL68" s="127">
        <v>0</v>
      </c>
    </row>
    <row r="69" spans="1:38" x14ac:dyDescent="0.3">
      <c r="A69" s="14" t="s">
        <v>8</v>
      </c>
      <c r="B69" s="19" t="s">
        <v>13</v>
      </c>
      <c r="C69" s="127">
        <v>532000</v>
      </c>
      <c r="D69" s="127">
        <v>540000</v>
      </c>
      <c r="E69" s="127">
        <v>490000</v>
      </c>
      <c r="F69" s="127">
        <v>488000</v>
      </c>
      <c r="G69" s="127">
        <v>479000</v>
      </c>
      <c r="H69" s="127">
        <v>589000</v>
      </c>
      <c r="I69" s="127">
        <v>557000</v>
      </c>
      <c r="J69" s="128">
        <v>525000</v>
      </c>
      <c r="K69" s="127">
        <v>525000</v>
      </c>
      <c r="L69" s="127">
        <v>525000</v>
      </c>
      <c r="M69" s="127">
        <v>525000</v>
      </c>
      <c r="N69" s="127">
        <v>525000</v>
      </c>
      <c r="O69" s="127">
        <v>525000</v>
      </c>
      <c r="P69" s="127">
        <v>525000</v>
      </c>
      <c r="Q69" s="127">
        <v>525000</v>
      </c>
      <c r="R69" s="127">
        <v>525000</v>
      </c>
      <c r="S69" s="127">
        <v>525000</v>
      </c>
      <c r="T69" s="127">
        <v>525000</v>
      </c>
      <c r="U69" s="127">
        <v>525000</v>
      </c>
      <c r="V69" s="127">
        <v>525000</v>
      </c>
      <c r="W69" s="127">
        <v>525000</v>
      </c>
      <c r="X69" s="127">
        <v>525000</v>
      </c>
      <c r="Y69" s="127">
        <v>525000</v>
      </c>
      <c r="Z69" s="127">
        <v>525000</v>
      </c>
      <c r="AA69" s="127">
        <v>525000</v>
      </c>
      <c r="AB69" s="127">
        <v>525000</v>
      </c>
      <c r="AC69" s="127">
        <v>525000</v>
      </c>
      <c r="AD69" s="127">
        <v>525000</v>
      </c>
      <c r="AE69" s="127">
        <v>525000</v>
      </c>
      <c r="AF69" s="127">
        <v>525000</v>
      </c>
      <c r="AG69" s="127">
        <v>525000</v>
      </c>
      <c r="AH69" s="127">
        <v>525000</v>
      </c>
      <c r="AI69" s="127">
        <v>525000</v>
      </c>
      <c r="AJ69" s="127">
        <v>525000</v>
      </c>
      <c r="AK69" s="127">
        <v>525000</v>
      </c>
      <c r="AL69" s="127">
        <v>525000</v>
      </c>
    </row>
    <row r="70" spans="1:38" ht="15.6" customHeight="1" x14ac:dyDescent="0.3">
      <c r="A70" s="14" t="s">
        <v>8</v>
      </c>
      <c r="B70" s="19" t="s">
        <v>14</v>
      </c>
      <c r="C70" s="127">
        <v>0</v>
      </c>
      <c r="D70" s="127">
        <v>0</v>
      </c>
      <c r="E70" s="127">
        <v>0</v>
      </c>
      <c r="F70" s="127">
        <v>0</v>
      </c>
      <c r="G70" s="127">
        <v>0</v>
      </c>
      <c r="H70" s="127">
        <v>0</v>
      </c>
      <c r="I70" s="127">
        <v>0</v>
      </c>
      <c r="J70" s="128">
        <v>0</v>
      </c>
      <c r="K70" s="127">
        <v>0</v>
      </c>
      <c r="L70" s="127">
        <v>0</v>
      </c>
      <c r="M70" s="127">
        <v>0</v>
      </c>
      <c r="N70" s="127">
        <v>0</v>
      </c>
      <c r="O70" s="127">
        <v>0</v>
      </c>
      <c r="P70" s="127">
        <v>0</v>
      </c>
      <c r="Q70" s="127">
        <v>0</v>
      </c>
      <c r="R70" s="127">
        <v>0</v>
      </c>
      <c r="S70" s="127">
        <v>0</v>
      </c>
      <c r="T70" s="127">
        <v>0</v>
      </c>
      <c r="U70" s="127">
        <v>0</v>
      </c>
      <c r="V70" s="127">
        <v>0</v>
      </c>
      <c r="W70" s="127">
        <v>0</v>
      </c>
      <c r="X70" s="127">
        <v>0</v>
      </c>
      <c r="Y70" s="127">
        <v>0</v>
      </c>
      <c r="Z70" s="127">
        <v>0</v>
      </c>
      <c r="AA70" s="127">
        <v>0</v>
      </c>
      <c r="AB70" s="127">
        <v>0</v>
      </c>
      <c r="AC70" s="127">
        <v>0</v>
      </c>
      <c r="AD70" s="127">
        <v>0</v>
      </c>
      <c r="AE70" s="127">
        <v>0</v>
      </c>
      <c r="AF70" s="127">
        <v>0</v>
      </c>
      <c r="AG70" s="127">
        <v>0</v>
      </c>
      <c r="AH70" s="127">
        <v>0</v>
      </c>
      <c r="AI70" s="127">
        <v>0</v>
      </c>
      <c r="AJ70" s="127">
        <v>0</v>
      </c>
      <c r="AK70" s="127">
        <v>0</v>
      </c>
      <c r="AL70" s="127">
        <v>0</v>
      </c>
    </row>
    <row r="71" spans="1:38" x14ac:dyDescent="0.3">
      <c r="A71" s="14" t="s">
        <v>8</v>
      </c>
      <c r="B71" s="19" t="s">
        <v>15</v>
      </c>
      <c r="C71" s="127">
        <v>837000</v>
      </c>
      <c r="D71" s="127">
        <v>955000</v>
      </c>
      <c r="E71" s="127">
        <v>1510000</v>
      </c>
      <c r="F71" s="127">
        <v>743000</v>
      </c>
      <c r="G71" s="127">
        <v>1520000</v>
      </c>
      <c r="H71" s="127">
        <v>1620000</v>
      </c>
      <c r="I71" s="127">
        <v>945000</v>
      </c>
      <c r="J71" s="128">
        <v>1161428.5714285714</v>
      </c>
      <c r="K71" s="127">
        <v>1161428.5714285714</v>
      </c>
      <c r="L71" s="127">
        <v>1161428.5714285714</v>
      </c>
      <c r="M71" s="127">
        <v>1161428.5714285714</v>
      </c>
      <c r="N71" s="127">
        <v>1161428.5714285714</v>
      </c>
      <c r="O71" s="127">
        <v>1161428.5714285714</v>
      </c>
      <c r="P71" s="127">
        <v>1161428.5714285714</v>
      </c>
      <c r="Q71" s="127">
        <v>1161428.5714285714</v>
      </c>
      <c r="R71" s="127">
        <v>1161428.5714285714</v>
      </c>
      <c r="S71" s="127">
        <v>1161428.5714285714</v>
      </c>
      <c r="T71" s="127">
        <v>1161428.5714285714</v>
      </c>
      <c r="U71" s="127">
        <v>1161428.5714285714</v>
      </c>
      <c r="V71" s="127">
        <v>1161428.5714285714</v>
      </c>
      <c r="W71" s="127">
        <v>1161428.5714285714</v>
      </c>
      <c r="X71" s="127">
        <v>1161428.5714285714</v>
      </c>
      <c r="Y71" s="127">
        <v>1161428.5714285714</v>
      </c>
      <c r="Z71" s="127">
        <v>1161428.5714285714</v>
      </c>
      <c r="AA71" s="127">
        <v>1161428.5714285714</v>
      </c>
      <c r="AB71" s="127">
        <v>1161428.5714285714</v>
      </c>
      <c r="AC71" s="127">
        <v>1161428.5714285714</v>
      </c>
      <c r="AD71" s="127">
        <v>1161428.5714285714</v>
      </c>
      <c r="AE71" s="127">
        <v>1161428.5714285714</v>
      </c>
      <c r="AF71" s="127">
        <v>1161428.5714285714</v>
      </c>
      <c r="AG71" s="127">
        <v>1161428.5714285714</v>
      </c>
      <c r="AH71" s="127">
        <v>1161428.5714285714</v>
      </c>
      <c r="AI71" s="127">
        <v>1161428.5714285714</v>
      </c>
      <c r="AJ71" s="127">
        <v>1161428.5714285714</v>
      </c>
      <c r="AK71" s="127">
        <v>1161428.5714285714</v>
      </c>
      <c r="AL71" s="127">
        <v>1161428.5714285714</v>
      </c>
    </row>
    <row r="72" spans="1:38" x14ac:dyDescent="0.3">
      <c r="A72" s="14" t="s">
        <v>9</v>
      </c>
      <c r="B72" s="19" t="s">
        <v>11</v>
      </c>
      <c r="C72" s="128">
        <v>484000</v>
      </c>
      <c r="D72" s="128">
        <v>474000</v>
      </c>
      <c r="E72" s="128">
        <v>471000</v>
      </c>
      <c r="F72" s="128">
        <v>479000</v>
      </c>
      <c r="G72" s="128">
        <v>595000</v>
      </c>
      <c r="H72" s="128">
        <v>578000</v>
      </c>
      <c r="I72" s="128">
        <v>487000</v>
      </c>
      <c r="J72" s="128">
        <v>509714.28571428574</v>
      </c>
      <c r="K72" s="128">
        <v>509714.28571428574</v>
      </c>
      <c r="L72" s="128">
        <v>509714.28571428574</v>
      </c>
      <c r="M72" s="128">
        <v>509714.28571428574</v>
      </c>
      <c r="N72" s="128">
        <v>509714.28571428574</v>
      </c>
      <c r="O72" s="128">
        <v>509714.28571428574</v>
      </c>
      <c r="P72" s="128">
        <v>509714.28571428574</v>
      </c>
      <c r="Q72" s="128">
        <v>509714.28571428574</v>
      </c>
      <c r="R72" s="128">
        <v>509714.28571428574</v>
      </c>
      <c r="S72" s="128">
        <v>509714.28571428574</v>
      </c>
      <c r="T72" s="128">
        <v>509714.28571428574</v>
      </c>
      <c r="U72" s="128">
        <v>509714.28571428574</v>
      </c>
      <c r="V72" s="128">
        <v>509714.28571428574</v>
      </c>
      <c r="W72" s="128">
        <v>509714.28571428574</v>
      </c>
      <c r="X72" s="128">
        <v>509714.28571428574</v>
      </c>
      <c r="Y72" s="128">
        <v>509714.28571428574</v>
      </c>
      <c r="Z72" s="128">
        <v>509714.28571428574</v>
      </c>
      <c r="AA72" s="128">
        <v>509714.28571428574</v>
      </c>
      <c r="AB72" s="128">
        <v>509714.28571428574</v>
      </c>
      <c r="AC72" s="128">
        <v>509714.28571428574</v>
      </c>
      <c r="AD72" s="128">
        <v>509714.28571428574</v>
      </c>
      <c r="AE72" s="128">
        <v>509714.28571428574</v>
      </c>
      <c r="AF72" s="128">
        <v>509714.28571428574</v>
      </c>
      <c r="AG72" s="128">
        <v>509714.28571428574</v>
      </c>
      <c r="AH72" s="128">
        <v>509714.28571428574</v>
      </c>
      <c r="AI72" s="128">
        <v>509714.28571428574</v>
      </c>
      <c r="AJ72" s="128">
        <v>509714.28571428574</v>
      </c>
      <c r="AK72" s="128">
        <v>509714.28571428574</v>
      </c>
      <c r="AL72" s="128">
        <v>509714.28571428574</v>
      </c>
    </row>
    <row r="73" spans="1:38" x14ac:dyDescent="0.3">
      <c r="A73" s="14" t="s">
        <v>9</v>
      </c>
      <c r="B73" s="19" t="s">
        <v>12</v>
      </c>
      <c r="C73" s="127">
        <v>44900</v>
      </c>
      <c r="D73" s="127">
        <v>82300</v>
      </c>
      <c r="E73" s="127">
        <v>82700</v>
      </c>
      <c r="F73" s="127">
        <v>71500</v>
      </c>
      <c r="G73" s="127">
        <v>75400</v>
      </c>
      <c r="H73" s="127">
        <v>116000</v>
      </c>
      <c r="I73" s="127">
        <v>123000</v>
      </c>
      <c r="J73" s="128">
        <v>85114.28571428571</v>
      </c>
      <c r="K73" s="127">
        <v>85114.28571428571</v>
      </c>
      <c r="L73" s="127">
        <v>85114.28571428571</v>
      </c>
      <c r="M73" s="127">
        <v>85114.28571428571</v>
      </c>
      <c r="N73" s="127">
        <v>85114.28571428571</v>
      </c>
      <c r="O73" s="127">
        <v>85114.28571428571</v>
      </c>
      <c r="P73" s="127">
        <v>85114.28571428571</v>
      </c>
      <c r="Q73" s="127">
        <v>85114.28571428571</v>
      </c>
      <c r="R73" s="127">
        <v>85114.28571428571</v>
      </c>
      <c r="S73" s="127">
        <v>85114.28571428571</v>
      </c>
      <c r="T73" s="127">
        <v>85114.28571428571</v>
      </c>
      <c r="U73" s="127">
        <v>85114.28571428571</v>
      </c>
      <c r="V73" s="127">
        <v>85114.28571428571</v>
      </c>
      <c r="W73" s="127">
        <v>85114.28571428571</v>
      </c>
      <c r="X73" s="127">
        <v>85114.28571428571</v>
      </c>
      <c r="Y73" s="127">
        <v>85114.28571428571</v>
      </c>
      <c r="Z73" s="127">
        <v>85114.28571428571</v>
      </c>
      <c r="AA73" s="127">
        <v>85114.28571428571</v>
      </c>
      <c r="AB73" s="127">
        <v>85114.28571428571</v>
      </c>
      <c r="AC73" s="127">
        <v>85114.28571428571</v>
      </c>
      <c r="AD73" s="127">
        <v>85114.28571428571</v>
      </c>
      <c r="AE73" s="127">
        <v>85114.28571428571</v>
      </c>
      <c r="AF73" s="127">
        <v>85114.28571428571</v>
      </c>
      <c r="AG73" s="127">
        <v>85114.28571428571</v>
      </c>
      <c r="AH73" s="127">
        <v>85114.28571428571</v>
      </c>
      <c r="AI73" s="127">
        <v>85114.28571428571</v>
      </c>
      <c r="AJ73" s="127">
        <v>85114.28571428571</v>
      </c>
      <c r="AK73" s="127">
        <v>85114.28571428571</v>
      </c>
      <c r="AL73" s="127">
        <v>85114.28571428571</v>
      </c>
    </row>
    <row r="74" spans="1:38" x14ac:dyDescent="0.3">
      <c r="A74" s="14" t="s">
        <v>9</v>
      </c>
      <c r="B74" s="19" t="s">
        <v>13</v>
      </c>
      <c r="C74" s="127">
        <v>272000</v>
      </c>
      <c r="D74" s="127">
        <v>248000</v>
      </c>
      <c r="E74" s="127">
        <v>246000</v>
      </c>
      <c r="F74" s="127">
        <v>248000</v>
      </c>
      <c r="G74" s="127">
        <v>239000</v>
      </c>
      <c r="H74" s="127">
        <v>228000</v>
      </c>
      <c r="I74" s="127">
        <v>241000</v>
      </c>
      <c r="J74" s="128">
        <v>246000</v>
      </c>
      <c r="K74" s="127">
        <v>246000</v>
      </c>
      <c r="L74" s="127">
        <v>246000</v>
      </c>
      <c r="M74" s="127">
        <v>246000</v>
      </c>
      <c r="N74" s="127">
        <v>246000</v>
      </c>
      <c r="O74" s="127">
        <v>246000</v>
      </c>
      <c r="P74" s="127">
        <v>246000</v>
      </c>
      <c r="Q74" s="127">
        <v>246000</v>
      </c>
      <c r="R74" s="127">
        <v>246000</v>
      </c>
      <c r="S74" s="127">
        <v>246000</v>
      </c>
      <c r="T74" s="127">
        <v>246000</v>
      </c>
      <c r="U74" s="127">
        <v>246000</v>
      </c>
      <c r="V74" s="127">
        <v>246000</v>
      </c>
      <c r="W74" s="127">
        <v>246000</v>
      </c>
      <c r="X74" s="127">
        <v>246000</v>
      </c>
      <c r="Y74" s="127">
        <v>246000</v>
      </c>
      <c r="Z74" s="127">
        <v>246000</v>
      </c>
      <c r="AA74" s="127">
        <v>246000</v>
      </c>
      <c r="AB74" s="127">
        <v>246000</v>
      </c>
      <c r="AC74" s="127">
        <v>246000</v>
      </c>
      <c r="AD74" s="127">
        <v>246000</v>
      </c>
      <c r="AE74" s="127">
        <v>246000</v>
      </c>
      <c r="AF74" s="127">
        <v>246000</v>
      </c>
      <c r="AG74" s="127">
        <v>246000</v>
      </c>
      <c r="AH74" s="127">
        <v>246000</v>
      </c>
      <c r="AI74" s="127">
        <v>246000</v>
      </c>
      <c r="AJ74" s="127">
        <v>246000</v>
      </c>
      <c r="AK74" s="127">
        <v>246000</v>
      </c>
      <c r="AL74" s="127">
        <v>246000</v>
      </c>
    </row>
    <row r="75" spans="1:38" x14ac:dyDescent="0.3">
      <c r="A75" s="14" t="s">
        <v>9</v>
      </c>
      <c r="B75" s="19" t="s">
        <v>14</v>
      </c>
      <c r="C75" s="127">
        <v>0</v>
      </c>
      <c r="D75" s="127">
        <v>0</v>
      </c>
      <c r="E75" s="127">
        <v>0</v>
      </c>
      <c r="F75" s="127">
        <v>0</v>
      </c>
      <c r="G75" s="127">
        <v>0</v>
      </c>
      <c r="H75" s="127">
        <v>0</v>
      </c>
      <c r="I75" s="127">
        <v>0</v>
      </c>
      <c r="J75" s="128">
        <v>0</v>
      </c>
      <c r="K75" s="127">
        <v>0</v>
      </c>
      <c r="L75" s="127">
        <v>0</v>
      </c>
      <c r="M75" s="127">
        <v>0</v>
      </c>
      <c r="N75" s="127">
        <v>0</v>
      </c>
      <c r="O75" s="127">
        <v>0</v>
      </c>
      <c r="P75" s="127">
        <v>0</v>
      </c>
      <c r="Q75" s="127">
        <v>0</v>
      </c>
      <c r="R75" s="127">
        <v>0</v>
      </c>
      <c r="S75" s="127">
        <v>0</v>
      </c>
      <c r="T75" s="127">
        <v>0</v>
      </c>
      <c r="U75" s="127">
        <v>0</v>
      </c>
      <c r="V75" s="127">
        <v>0</v>
      </c>
      <c r="W75" s="127">
        <v>0</v>
      </c>
      <c r="X75" s="127">
        <v>0</v>
      </c>
      <c r="Y75" s="127">
        <v>0</v>
      </c>
      <c r="Z75" s="127">
        <v>0</v>
      </c>
      <c r="AA75" s="127">
        <v>0</v>
      </c>
      <c r="AB75" s="127">
        <v>0</v>
      </c>
      <c r="AC75" s="127">
        <v>0</v>
      </c>
      <c r="AD75" s="127">
        <v>0</v>
      </c>
      <c r="AE75" s="127">
        <v>0</v>
      </c>
      <c r="AF75" s="127">
        <v>0</v>
      </c>
      <c r="AG75" s="127">
        <v>0</v>
      </c>
      <c r="AH75" s="127">
        <v>0</v>
      </c>
      <c r="AI75" s="127">
        <v>0</v>
      </c>
      <c r="AJ75" s="127">
        <v>0</v>
      </c>
      <c r="AK75" s="127">
        <v>0</v>
      </c>
      <c r="AL75" s="127">
        <v>0</v>
      </c>
    </row>
    <row r="76" spans="1:38" x14ac:dyDescent="0.3">
      <c r="A76" s="14" t="s">
        <v>9</v>
      </c>
      <c r="B76" s="19" t="s">
        <v>15</v>
      </c>
      <c r="C76" s="127">
        <v>4780</v>
      </c>
      <c r="D76" s="127">
        <v>36400</v>
      </c>
      <c r="E76" s="127">
        <v>140000</v>
      </c>
      <c r="F76" s="127">
        <v>140000</v>
      </c>
      <c r="G76" s="127">
        <v>318000</v>
      </c>
      <c r="H76" s="127">
        <v>188000</v>
      </c>
      <c r="I76" s="127">
        <v>159000</v>
      </c>
      <c r="J76" s="128">
        <v>140882.85714285713</v>
      </c>
      <c r="K76" s="127">
        <v>140882.85714285713</v>
      </c>
      <c r="L76" s="127">
        <v>140882.85714285713</v>
      </c>
      <c r="M76" s="127">
        <v>140882.85714285713</v>
      </c>
      <c r="N76" s="127">
        <v>140882.85714285713</v>
      </c>
      <c r="O76" s="127">
        <v>140882.85714285713</v>
      </c>
      <c r="P76" s="127">
        <v>140882.85714285713</v>
      </c>
      <c r="Q76" s="127">
        <v>140882.85714285713</v>
      </c>
      <c r="R76" s="127">
        <v>140882.85714285713</v>
      </c>
      <c r="S76" s="127">
        <v>140882.85714285713</v>
      </c>
      <c r="T76" s="127">
        <v>140882.85714285713</v>
      </c>
      <c r="U76" s="127">
        <v>140882.85714285713</v>
      </c>
      <c r="V76" s="127">
        <v>140882.85714285713</v>
      </c>
      <c r="W76" s="127">
        <v>140882.85714285713</v>
      </c>
      <c r="X76" s="127">
        <v>140882.85714285713</v>
      </c>
      <c r="Y76" s="127">
        <v>140882.85714285713</v>
      </c>
      <c r="Z76" s="127">
        <v>140882.85714285713</v>
      </c>
      <c r="AA76" s="127">
        <v>140882.85714285713</v>
      </c>
      <c r="AB76" s="127">
        <v>140882.85714285713</v>
      </c>
      <c r="AC76" s="127">
        <v>140882.85714285713</v>
      </c>
      <c r="AD76" s="127">
        <v>140882.85714285713</v>
      </c>
      <c r="AE76" s="127">
        <v>140882.85714285713</v>
      </c>
      <c r="AF76" s="127">
        <v>140882.85714285713</v>
      </c>
      <c r="AG76" s="127">
        <v>140882.85714285713</v>
      </c>
      <c r="AH76" s="127">
        <v>140882.85714285713</v>
      </c>
      <c r="AI76" s="127">
        <v>140882.85714285713</v>
      </c>
      <c r="AJ76" s="127">
        <v>140882.85714285713</v>
      </c>
      <c r="AK76" s="127">
        <v>140882.85714285713</v>
      </c>
      <c r="AL76" s="127">
        <v>140882.85714285713</v>
      </c>
    </row>
    <row r="77" spans="1:38" x14ac:dyDescent="0.3">
      <c r="A77" s="14" t="s">
        <v>10</v>
      </c>
      <c r="B77" s="19" t="s">
        <v>11</v>
      </c>
      <c r="C77" s="128">
        <v>2850000</v>
      </c>
      <c r="D77" s="128">
        <v>2990000</v>
      </c>
      <c r="E77" s="128">
        <v>2950000</v>
      </c>
      <c r="F77" s="128">
        <v>2700000</v>
      </c>
      <c r="G77" s="128">
        <v>2710000</v>
      </c>
      <c r="H77" s="128">
        <v>2200000</v>
      </c>
      <c r="I77" s="128">
        <v>2650000</v>
      </c>
      <c r="J77" s="128">
        <v>2721428.5714285714</v>
      </c>
      <c r="K77" s="128">
        <v>2721428.5714285714</v>
      </c>
      <c r="L77" s="128">
        <v>2721428.5714285714</v>
      </c>
      <c r="M77" s="128">
        <v>2721428.5714285714</v>
      </c>
      <c r="N77" s="128">
        <v>2721428.5714285714</v>
      </c>
      <c r="O77" s="128">
        <v>2721428.5714285714</v>
      </c>
      <c r="P77" s="128">
        <v>2721428.5714285714</v>
      </c>
      <c r="Q77" s="128">
        <v>2721428.5714285714</v>
      </c>
      <c r="R77" s="128">
        <v>2721428.5714285714</v>
      </c>
      <c r="S77" s="128">
        <v>2721428.5714285714</v>
      </c>
      <c r="T77" s="128">
        <v>2721428.5714285714</v>
      </c>
      <c r="U77" s="128">
        <v>2721428.5714285714</v>
      </c>
      <c r="V77" s="128">
        <v>2721428.5714285714</v>
      </c>
      <c r="W77" s="128">
        <v>2721428.5714285714</v>
      </c>
      <c r="X77" s="128">
        <v>2721428.5714285714</v>
      </c>
      <c r="Y77" s="128">
        <v>2721428.5714285714</v>
      </c>
      <c r="Z77" s="128">
        <v>2721428.5714285714</v>
      </c>
      <c r="AA77" s="128">
        <v>2721428.5714285714</v>
      </c>
      <c r="AB77" s="128">
        <v>2721428.5714285714</v>
      </c>
      <c r="AC77" s="128">
        <v>2721428.5714285714</v>
      </c>
      <c r="AD77" s="128">
        <v>2721428.5714285714</v>
      </c>
      <c r="AE77" s="128">
        <v>2721428.5714285714</v>
      </c>
      <c r="AF77" s="128">
        <v>2721428.5714285714</v>
      </c>
      <c r="AG77" s="128">
        <v>2721428.5714285714</v>
      </c>
      <c r="AH77" s="128">
        <v>2721428.5714285714</v>
      </c>
      <c r="AI77" s="128">
        <v>2721428.5714285714</v>
      </c>
      <c r="AJ77" s="128">
        <v>2721428.5714285714</v>
      </c>
      <c r="AK77" s="128">
        <v>2721428.5714285714</v>
      </c>
      <c r="AL77" s="128">
        <v>2721428.5714285714</v>
      </c>
    </row>
    <row r="78" spans="1:38" x14ac:dyDescent="0.3">
      <c r="A78" s="14" t="s">
        <v>10</v>
      </c>
      <c r="B78" s="19" t="s">
        <v>12</v>
      </c>
      <c r="C78" s="127">
        <v>7070000</v>
      </c>
      <c r="D78" s="127">
        <v>8010000</v>
      </c>
      <c r="E78" s="127">
        <v>6850000</v>
      </c>
      <c r="F78" s="127">
        <v>6560000</v>
      </c>
      <c r="G78" s="127">
        <v>6980000</v>
      </c>
      <c r="H78" s="127">
        <v>6350000</v>
      </c>
      <c r="I78" s="127">
        <v>6500000</v>
      </c>
      <c r="J78" s="128">
        <v>6902857.1428571427</v>
      </c>
      <c r="K78" s="127">
        <v>6902857.1428571427</v>
      </c>
      <c r="L78" s="127">
        <v>6902857.1428571427</v>
      </c>
      <c r="M78" s="127">
        <v>6902857.1428571427</v>
      </c>
      <c r="N78" s="127">
        <v>6902857.1428571427</v>
      </c>
      <c r="O78" s="127">
        <v>6902857.1428571427</v>
      </c>
      <c r="P78" s="127">
        <v>6902857.1428571427</v>
      </c>
      <c r="Q78" s="127">
        <v>6902857.1428571427</v>
      </c>
      <c r="R78" s="127">
        <v>6902857.1428571427</v>
      </c>
      <c r="S78" s="127">
        <v>6902857.1428571427</v>
      </c>
      <c r="T78" s="127">
        <v>6902857.1428571427</v>
      </c>
      <c r="U78" s="127">
        <v>6902857.1428571427</v>
      </c>
      <c r="V78" s="127">
        <v>6902857.1428571427</v>
      </c>
      <c r="W78" s="127">
        <v>6902857.1428571427</v>
      </c>
      <c r="X78" s="127">
        <v>6902857.1428571427</v>
      </c>
      <c r="Y78" s="127">
        <v>6902857.1428571427</v>
      </c>
      <c r="Z78" s="127">
        <v>6902857.1428571427</v>
      </c>
      <c r="AA78" s="127">
        <v>6902857.1428571427</v>
      </c>
      <c r="AB78" s="127">
        <v>6902857.1428571427</v>
      </c>
      <c r="AC78" s="127">
        <v>6902857.1428571427</v>
      </c>
      <c r="AD78" s="127">
        <v>6902857.1428571427</v>
      </c>
      <c r="AE78" s="127">
        <v>6902857.1428571427</v>
      </c>
      <c r="AF78" s="127">
        <v>6902857.1428571427</v>
      </c>
      <c r="AG78" s="127">
        <v>6902857.1428571427</v>
      </c>
      <c r="AH78" s="127">
        <v>6902857.1428571427</v>
      </c>
      <c r="AI78" s="127">
        <v>6902857.1428571427</v>
      </c>
      <c r="AJ78" s="127">
        <v>6902857.1428571427</v>
      </c>
      <c r="AK78" s="127">
        <v>6902857.1428571427</v>
      </c>
      <c r="AL78" s="127">
        <v>6902857.1428571427</v>
      </c>
    </row>
    <row r="79" spans="1:38" x14ac:dyDescent="0.3">
      <c r="A79" s="14" t="s">
        <v>10</v>
      </c>
      <c r="B79" s="19" t="s">
        <v>13</v>
      </c>
      <c r="C79" s="127">
        <v>1560000</v>
      </c>
      <c r="D79" s="127">
        <v>1520000</v>
      </c>
      <c r="E79" s="127">
        <v>17000</v>
      </c>
      <c r="F79" s="127">
        <v>2470000</v>
      </c>
      <c r="G79" s="127">
        <v>1370000</v>
      </c>
      <c r="H79" s="127">
        <v>1090000</v>
      </c>
      <c r="I79" s="127">
        <v>1110000</v>
      </c>
      <c r="J79" s="128">
        <v>1305285.7142857143</v>
      </c>
      <c r="K79" s="127">
        <v>1305285.7142857143</v>
      </c>
      <c r="L79" s="127">
        <v>1305285.7142857143</v>
      </c>
      <c r="M79" s="127">
        <v>1305285.7142857143</v>
      </c>
      <c r="N79" s="127">
        <v>1305285.7142857143</v>
      </c>
      <c r="O79" s="127">
        <v>1305285.7142857143</v>
      </c>
      <c r="P79" s="127">
        <v>1305285.7142857143</v>
      </c>
      <c r="Q79" s="127">
        <v>1305285.7142857143</v>
      </c>
      <c r="R79" s="127">
        <v>1305285.7142857143</v>
      </c>
      <c r="S79" s="127">
        <v>1305285.7142857143</v>
      </c>
      <c r="T79" s="127">
        <v>1305285.7142857143</v>
      </c>
      <c r="U79" s="127">
        <v>1305285.7142857143</v>
      </c>
      <c r="V79" s="127">
        <v>1305285.7142857143</v>
      </c>
      <c r="W79" s="127">
        <v>1305285.7142857143</v>
      </c>
      <c r="X79" s="127">
        <v>1305285.7142857143</v>
      </c>
      <c r="Y79" s="127">
        <v>1305285.7142857143</v>
      </c>
      <c r="Z79" s="127">
        <v>1305285.7142857143</v>
      </c>
      <c r="AA79" s="127">
        <v>1305285.7142857143</v>
      </c>
      <c r="AB79" s="127">
        <v>1305285.7142857143</v>
      </c>
      <c r="AC79" s="127">
        <v>1305285.7142857143</v>
      </c>
      <c r="AD79" s="127">
        <v>1305285.7142857143</v>
      </c>
      <c r="AE79" s="127">
        <v>1305285.7142857143</v>
      </c>
      <c r="AF79" s="127">
        <v>1305285.7142857143</v>
      </c>
      <c r="AG79" s="127">
        <v>1305285.7142857143</v>
      </c>
      <c r="AH79" s="127">
        <v>1305285.7142857143</v>
      </c>
      <c r="AI79" s="127">
        <v>1305285.7142857143</v>
      </c>
      <c r="AJ79" s="127">
        <v>1305285.7142857143</v>
      </c>
      <c r="AK79" s="127">
        <v>1305285.7142857143</v>
      </c>
      <c r="AL79" s="127">
        <v>1305285.7142857143</v>
      </c>
    </row>
    <row r="80" spans="1:38" x14ac:dyDescent="0.3">
      <c r="A80" s="14" t="s">
        <v>10</v>
      </c>
      <c r="B80" s="19" t="s">
        <v>14</v>
      </c>
      <c r="C80" s="127">
        <v>0</v>
      </c>
      <c r="D80" s="127">
        <v>0</v>
      </c>
      <c r="E80" s="127">
        <v>0</v>
      </c>
      <c r="F80" s="127">
        <v>0</v>
      </c>
      <c r="G80" s="127">
        <v>0</v>
      </c>
      <c r="H80" s="127">
        <v>0</v>
      </c>
      <c r="I80" s="127">
        <v>0</v>
      </c>
      <c r="J80" s="128">
        <v>0</v>
      </c>
      <c r="K80" s="127">
        <v>0</v>
      </c>
      <c r="L80" s="127">
        <v>0</v>
      </c>
      <c r="M80" s="127">
        <v>0</v>
      </c>
      <c r="N80" s="127">
        <v>0</v>
      </c>
      <c r="O80" s="127">
        <v>0</v>
      </c>
      <c r="P80" s="127">
        <v>0</v>
      </c>
      <c r="Q80" s="127">
        <v>0</v>
      </c>
      <c r="R80" s="127">
        <v>0</v>
      </c>
      <c r="S80" s="127">
        <v>0</v>
      </c>
      <c r="T80" s="127">
        <v>0</v>
      </c>
      <c r="U80" s="127">
        <v>0</v>
      </c>
      <c r="V80" s="127">
        <v>0</v>
      </c>
      <c r="W80" s="127">
        <v>0</v>
      </c>
      <c r="X80" s="127">
        <v>0</v>
      </c>
      <c r="Y80" s="127">
        <v>0</v>
      </c>
      <c r="Z80" s="127">
        <v>0</v>
      </c>
      <c r="AA80" s="127">
        <v>0</v>
      </c>
      <c r="AB80" s="127">
        <v>0</v>
      </c>
      <c r="AC80" s="127">
        <v>0</v>
      </c>
      <c r="AD80" s="127">
        <v>0</v>
      </c>
      <c r="AE80" s="127">
        <v>0</v>
      </c>
      <c r="AF80" s="127">
        <v>0</v>
      </c>
      <c r="AG80" s="127">
        <v>0</v>
      </c>
      <c r="AH80" s="127">
        <v>0</v>
      </c>
      <c r="AI80" s="127">
        <v>0</v>
      </c>
      <c r="AJ80" s="127">
        <v>0</v>
      </c>
      <c r="AK80" s="127">
        <v>0</v>
      </c>
      <c r="AL80" s="127">
        <v>0</v>
      </c>
    </row>
    <row r="81" spans="1:38" x14ac:dyDescent="0.3">
      <c r="A81" s="14" t="s">
        <v>10</v>
      </c>
      <c r="B81" s="19" t="s">
        <v>15</v>
      </c>
      <c r="C81" s="127">
        <v>130000</v>
      </c>
      <c r="D81" s="127">
        <v>0</v>
      </c>
      <c r="E81" s="127">
        <v>0</v>
      </c>
      <c r="F81" s="127">
        <v>0</v>
      </c>
      <c r="G81" s="127">
        <v>0</v>
      </c>
      <c r="H81" s="127">
        <v>0</v>
      </c>
      <c r="I81" s="127">
        <v>0</v>
      </c>
      <c r="J81" s="128">
        <v>18571.428571428572</v>
      </c>
      <c r="K81" s="127">
        <v>18571.428571428572</v>
      </c>
      <c r="L81" s="127">
        <v>18571.428571428572</v>
      </c>
      <c r="M81" s="127">
        <v>18571.428571428572</v>
      </c>
      <c r="N81" s="127">
        <v>18571.428571428572</v>
      </c>
      <c r="O81" s="127">
        <v>18571.428571428572</v>
      </c>
      <c r="P81" s="127">
        <v>18571.428571428572</v>
      </c>
      <c r="Q81" s="127">
        <v>18571.428571428572</v>
      </c>
      <c r="R81" s="127">
        <v>18571.428571428572</v>
      </c>
      <c r="S81" s="127">
        <v>18571.428571428572</v>
      </c>
      <c r="T81" s="127">
        <v>18571.428571428572</v>
      </c>
      <c r="U81" s="127">
        <v>18571.428571428572</v>
      </c>
      <c r="V81" s="127">
        <v>18571.428571428572</v>
      </c>
      <c r="W81" s="127">
        <v>18571.428571428572</v>
      </c>
      <c r="X81" s="127">
        <v>18571.428571428572</v>
      </c>
      <c r="Y81" s="127">
        <v>18571.428571428572</v>
      </c>
      <c r="Z81" s="127">
        <v>18571.428571428572</v>
      </c>
      <c r="AA81" s="127">
        <v>18571.428571428572</v>
      </c>
      <c r="AB81" s="127">
        <v>18571.428571428572</v>
      </c>
      <c r="AC81" s="127">
        <v>18571.428571428572</v>
      </c>
      <c r="AD81" s="127">
        <v>18571.428571428572</v>
      </c>
      <c r="AE81" s="127">
        <v>18571.428571428572</v>
      </c>
      <c r="AF81" s="127">
        <v>18571.428571428572</v>
      </c>
      <c r="AG81" s="127">
        <v>18571.428571428572</v>
      </c>
      <c r="AH81" s="127">
        <v>18571.428571428572</v>
      </c>
      <c r="AI81" s="127">
        <v>18571.428571428572</v>
      </c>
      <c r="AJ81" s="127">
        <v>18571.428571428572</v>
      </c>
      <c r="AK81" s="127">
        <v>18571.428571428572</v>
      </c>
      <c r="AL81" s="127">
        <v>18571.428571428572</v>
      </c>
    </row>
    <row r="82" spans="1:38" x14ac:dyDescent="0.3">
      <c r="A82" s="22"/>
    </row>
    <row r="83" spans="1:38" s="4" customFormat="1" x14ac:dyDescent="0.3">
      <c r="A83" s="20" t="s">
        <v>25</v>
      </c>
      <c r="B83" s="20" t="s">
        <v>94</v>
      </c>
      <c r="C83" s="20"/>
      <c r="D83" s="20"/>
      <c r="E83" s="20"/>
      <c r="F83" s="20"/>
      <c r="G83" s="20"/>
      <c r="H83" s="20"/>
      <c r="I83" s="20"/>
    </row>
    <row r="84" spans="1:38" x14ac:dyDescent="0.3">
      <c r="A84" s="23" t="s">
        <v>80</v>
      </c>
      <c r="B84" s="14">
        <v>2015</v>
      </c>
      <c r="C84" s="14">
        <v>2016</v>
      </c>
      <c r="D84" s="14">
        <v>2017</v>
      </c>
      <c r="E84" s="14">
        <v>2018</v>
      </c>
      <c r="F84" s="14">
        <v>2019</v>
      </c>
      <c r="G84" s="14">
        <v>2020</v>
      </c>
      <c r="H84" s="14">
        <v>2021</v>
      </c>
      <c r="I84" s="14">
        <v>2022</v>
      </c>
      <c r="J84" s="14">
        <v>2023</v>
      </c>
      <c r="K84" s="14">
        <v>2024</v>
      </c>
      <c r="L84" s="14">
        <v>2025</v>
      </c>
      <c r="M84" s="14">
        <v>2026</v>
      </c>
      <c r="N84" s="14">
        <v>2027</v>
      </c>
      <c r="O84" s="14">
        <v>2028</v>
      </c>
      <c r="P84" s="14">
        <v>2029</v>
      </c>
      <c r="Q84" s="14">
        <v>2030</v>
      </c>
      <c r="R84" s="14">
        <v>2031</v>
      </c>
      <c r="S84" s="14">
        <v>2032</v>
      </c>
      <c r="T84" s="14">
        <v>2033</v>
      </c>
      <c r="U84" s="14">
        <v>2034</v>
      </c>
      <c r="V84" s="14">
        <v>2035</v>
      </c>
      <c r="W84" s="14">
        <v>2036</v>
      </c>
      <c r="X84" s="14">
        <v>2037</v>
      </c>
      <c r="Y84" s="14">
        <v>2038</v>
      </c>
      <c r="Z84" s="14">
        <v>2039</v>
      </c>
      <c r="AA84" s="14">
        <v>2040</v>
      </c>
      <c r="AB84" s="14">
        <v>2041</v>
      </c>
      <c r="AC84" s="14">
        <v>2042</v>
      </c>
      <c r="AD84" s="14">
        <v>2043</v>
      </c>
      <c r="AE84" s="14">
        <v>2044</v>
      </c>
      <c r="AF84" s="14">
        <v>2045</v>
      </c>
      <c r="AG84" s="14">
        <v>2046</v>
      </c>
      <c r="AH84" s="14">
        <v>2047</v>
      </c>
      <c r="AI84" s="14">
        <v>2048</v>
      </c>
      <c r="AJ84" s="14">
        <v>2049</v>
      </c>
      <c r="AK84" s="14">
        <v>2050</v>
      </c>
    </row>
    <row r="85" spans="1:38" x14ac:dyDescent="0.3">
      <c r="A85" s="16" t="s">
        <v>25</v>
      </c>
      <c r="B85" s="28">
        <v>0.1</v>
      </c>
      <c r="C85" s="28">
        <v>0.1</v>
      </c>
      <c r="D85" s="28">
        <v>0.1</v>
      </c>
      <c r="E85" s="28">
        <v>0.1</v>
      </c>
      <c r="F85" s="28">
        <v>0.1</v>
      </c>
      <c r="G85" s="28">
        <v>0.1</v>
      </c>
      <c r="H85" s="28">
        <v>0.1</v>
      </c>
      <c r="I85" s="28">
        <v>0.1</v>
      </c>
      <c r="J85" s="28">
        <v>0.1</v>
      </c>
      <c r="K85" s="28">
        <v>0.1</v>
      </c>
      <c r="L85" s="28">
        <v>0.1</v>
      </c>
      <c r="M85" s="28">
        <v>0.1</v>
      </c>
      <c r="N85" s="28">
        <v>0.1</v>
      </c>
      <c r="O85" s="28">
        <v>0.1</v>
      </c>
      <c r="P85" s="28">
        <v>0.1</v>
      </c>
      <c r="Q85" s="28">
        <v>0.1</v>
      </c>
      <c r="R85" s="28">
        <v>0.1</v>
      </c>
      <c r="S85" s="28">
        <v>0.1</v>
      </c>
      <c r="T85" s="28">
        <v>0.1</v>
      </c>
      <c r="U85" s="28">
        <v>0.1</v>
      </c>
      <c r="V85" s="28">
        <v>0.1</v>
      </c>
      <c r="W85" s="28">
        <v>0.1</v>
      </c>
      <c r="X85" s="28">
        <v>0.1</v>
      </c>
      <c r="Y85" s="28">
        <v>0.1</v>
      </c>
      <c r="Z85" s="28">
        <v>0.1</v>
      </c>
      <c r="AA85" s="28">
        <v>0.1</v>
      </c>
      <c r="AB85" s="28">
        <v>0.1</v>
      </c>
      <c r="AC85" s="28">
        <v>0.1</v>
      </c>
      <c r="AD85" s="28">
        <v>0.1</v>
      </c>
      <c r="AE85" s="28">
        <v>0.1</v>
      </c>
      <c r="AF85" s="28">
        <v>0.1</v>
      </c>
      <c r="AG85" s="28">
        <v>0.1</v>
      </c>
      <c r="AH85" s="28">
        <v>0.1</v>
      </c>
      <c r="AI85" s="28">
        <v>0.1</v>
      </c>
      <c r="AJ85" s="28">
        <v>0.1</v>
      </c>
      <c r="AK85" s="28">
        <v>0.1</v>
      </c>
    </row>
    <row r="87" spans="1:38" s="4" customFormat="1" x14ac:dyDescent="0.3">
      <c r="A87" s="20" t="s">
        <v>78</v>
      </c>
      <c r="B87" s="41"/>
      <c r="C87" s="41"/>
      <c r="D87" s="41"/>
      <c r="E87" s="41"/>
      <c r="F87" s="41"/>
      <c r="G87" s="41"/>
      <c r="H87" s="41"/>
      <c r="I87" s="41"/>
      <c r="J87" s="41"/>
    </row>
    <row r="88" spans="1:38" x14ac:dyDescent="0.3">
      <c r="A88" s="39" t="s">
        <v>49</v>
      </c>
      <c r="B88" s="143" t="s">
        <v>50</v>
      </c>
      <c r="C88" s="143"/>
      <c r="D88" s="143"/>
      <c r="E88" s="143"/>
      <c r="F88" s="143"/>
      <c r="G88" s="143"/>
      <c r="H88" s="143"/>
      <c r="I88" s="143"/>
      <c r="J88" s="143"/>
    </row>
    <row r="89" spans="1:38" x14ac:dyDescent="0.3">
      <c r="A89" s="38">
        <v>0</v>
      </c>
      <c r="B89" s="144" t="s">
        <v>265</v>
      </c>
      <c r="C89" s="145"/>
      <c r="D89" s="145"/>
      <c r="E89" s="145"/>
      <c r="F89" s="145"/>
      <c r="G89" s="145"/>
      <c r="H89" s="145"/>
      <c r="I89" s="145"/>
      <c r="J89" s="146"/>
    </row>
    <row r="90" spans="1:38" x14ac:dyDescent="0.3">
      <c r="A90" s="38">
        <v>1</v>
      </c>
      <c r="B90" s="144" t="s">
        <v>74</v>
      </c>
      <c r="C90" s="145"/>
      <c r="D90" s="145"/>
      <c r="E90" s="145"/>
      <c r="F90" s="145"/>
      <c r="G90" s="145"/>
      <c r="H90" s="145"/>
      <c r="I90" s="145"/>
      <c r="J90" s="146"/>
    </row>
    <row r="91" spans="1:38" x14ac:dyDescent="0.3">
      <c r="A91" s="38">
        <v>2</v>
      </c>
      <c r="B91" s="144" t="s">
        <v>77</v>
      </c>
      <c r="C91" s="145"/>
      <c r="D91" s="145"/>
      <c r="E91" s="145"/>
      <c r="F91" s="145"/>
      <c r="G91" s="145"/>
      <c r="H91" s="145"/>
      <c r="I91" s="145"/>
      <c r="J91" s="146"/>
    </row>
    <row r="92" spans="1:38" x14ac:dyDescent="0.3">
      <c r="A92" s="38">
        <v>3</v>
      </c>
      <c r="B92" s="144" t="s">
        <v>76</v>
      </c>
      <c r="C92" s="145"/>
      <c r="D92" s="145"/>
      <c r="E92" s="145"/>
      <c r="F92" s="145"/>
      <c r="G92" s="145"/>
      <c r="H92" s="145"/>
      <c r="I92" s="145"/>
      <c r="J92" s="146"/>
    </row>
    <row r="93" spans="1:38" x14ac:dyDescent="0.3">
      <c r="A93" s="38">
        <v>4</v>
      </c>
      <c r="B93" s="144" t="s">
        <v>75</v>
      </c>
      <c r="C93" s="145"/>
      <c r="D93" s="145"/>
      <c r="E93" s="145"/>
      <c r="F93" s="145"/>
      <c r="G93" s="145"/>
      <c r="H93" s="145"/>
      <c r="I93" s="145"/>
      <c r="J93" s="146"/>
    </row>
    <row r="94" spans="1:38" x14ac:dyDescent="0.3">
      <c r="A94" s="40" t="s">
        <v>93</v>
      </c>
      <c r="B94" s="149">
        <v>0</v>
      </c>
      <c r="C94" s="149"/>
      <c r="D94" s="149"/>
      <c r="E94" s="149"/>
      <c r="F94" s="149"/>
      <c r="G94" s="149"/>
      <c r="H94" s="149"/>
      <c r="I94" s="149"/>
      <c r="J94" s="149"/>
    </row>
    <row r="95" spans="1:38" s="4" customFormat="1" x14ac:dyDescent="0.3">
      <c r="A95" s="20" t="s">
        <v>95</v>
      </c>
      <c r="B95" s="20"/>
      <c r="C95" s="20"/>
      <c r="D95" s="20"/>
      <c r="E95" s="20"/>
      <c r="F95" s="20"/>
      <c r="G95" s="20"/>
      <c r="H95" s="20"/>
      <c r="I95" s="20"/>
    </row>
    <row r="96" spans="1:38" x14ac:dyDescent="0.3">
      <c r="A96" s="23" t="s">
        <v>80</v>
      </c>
      <c r="B96" s="14">
        <v>2015</v>
      </c>
      <c r="C96" s="14">
        <v>2016</v>
      </c>
      <c r="D96" s="14">
        <v>2017</v>
      </c>
      <c r="E96" s="14">
        <v>2018</v>
      </c>
      <c r="F96" s="14">
        <v>2019</v>
      </c>
      <c r="G96" s="14">
        <v>2020</v>
      </c>
      <c r="H96" s="14">
        <v>2021</v>
      </c>
      <c r="I96" s="14">
        <v>2022</v>
      </c>
      <c r="J96" s="14">
        <v>2023</v>
      </c>
      <c r="K96" s="14">
        <v>2024</v>
      </c>
      <c r="L96" s="14">
        <v>2025</v>
      </c>
      <c r="M96" s="14">
        <v>2026</v>
      </c>
      <c r="N96" s="14">
        <v>2027</v>
      </c>
      <c r="O96" s="14">
        <v>2028</v>
      </c>
      <c r="P96" s="14">
        <v>2029</v>
      </c>
      <c r="Q96" s="14">
        <v>2030</v>
      </c>
      <c r="R96" s="14">
        <v>2031</v>
      </c>
      <c r="S96" s="14">
        <v>2032</v>
      </c>
      <c r="T96" s="14">
        <v>2033</v>
      </c>
      <c r="U96" s="14">
        <v>2034</v>
      </c>
      <c r="V96" s="14">
        <v>2035</v>
      </c>
      <c r="W96" s="14">
        <v>2036</v>
      </c>
      <c r="X96" s="14">
        <v>2037</v>
      </c>
      <c r="Y96" s="14">
        <v>2038</v>
      </c>
      <c r="Z96" s="14">
        <v>2039</v>
      </c>
      <c r="AA96" s="14">
        <v>2040</v>
      </c>
      <c r="AB96" s="14">
        <v>2041</v>
      </c>
      <c r="AC96" s="14">
        <v>2042</v>
      </c>
      <c r="AD96" s="14">
        <v>2043</v>
      </c>
      <c r="AE96" s="14">
        <v>2044</v>
      </c>
      <c r="AF96" s="14">
        <v>2045</v>
      </c>
      <c r="AG96" s="14">
        <v>2046</v>
      </c>
      <c r="AH96" s="14">
        <v>2047</v>
      </c>
      <c r="AI96" s="14">
        <v>2048</v>
      </c>
      <c r="AJ96" s="14">
        <v>2049</v>
      </c>
      <c r="AK96" s="14">
        <v>2050</v>
      </c>
    </row>
    <row r="97" spans="1:37" ht="28.8" x14ac:dyDescent="0.3">
      <c r="A97" s="16" t="s">
        <v>79</v>
      </c>
      <c r="B97" s="28">
        <v>0.8</v>
      </c>
      <c r="C97" s="28">
        <v>0.8</v>
      </c>
      <c r="D97" s="28">
        <v>0.8</v>
      </c>
      <c r="E97" s="28">
        <v>0.8</v>
      </c>
      <c r="F97" s="28">
        <v>0.8</v>
      </c>
      <c r="G97" s="28">
        <v>0.8</v>
      </c>
      <c r="H97" s="28">
        <v>0.8</v>
      </c>
      <c r="I97" s="28">
        <v>0.8</v>
      </c>
      <c r="J97" s="28">
        <v>0.8</v>
      </c>
      <c r="K97" s="28">
        <v>0.8</v>
      </c>
      <c r="L97" s="28">
        <v>0.8</v>
      </c>
      <c r="M97" s="28">
        <v>0.8</v>
      </c>
      <c r="N97" s="28">
        <v>0.8</v>
      </c>
      <c r="O97" s="28">
        <v>0.8</v>
      </c>
      <c r="P97" s="28">
        <v>0.8</v>
      </c>
      <c r="Q97" s="28">
        <v>0.8</v>
      </c>
      <c r="R97" s="28">
        <v>0.8</v>
      </c>
      <c r="S97" s="28">
        <v>0.8</v>
      </c>
      <c r="T97" s="28">
        <v>0.8</v>
      </c>
      <c r="U97" s="28">
        <v>0.8</v>
      </c>
      <c r="V97" s="28">
        <v>0.8</v>
      </c>
      <c r="W97" s="28">
        <v>0.8</v>
      </c>
      <c r="X97" s="28">
        <v>0.8</v>
      </c>
      <c r="Y97" s="28">
        <v>0.8</v>
      </c>
      <c r="Z97" s="28">
        <v>0.8</v>
      </c>
      <c r="AA97" s="28">
        <v>0.8</v>
      </c>
      <c r="AB97" s="28">
        <v>0.8</v>
      </c>
      <c r="AC97" s="28">
        <v>0.8</v>
      </c>
      <c r="AD97" s="28">
        <v>0.8</v>
      </c>
      <c r="AE97" s="28">
        <v>0.8</v>
      </c>
      <c r="AF97" s="28">
        <v>0.8</v>
      </c>
      <c r="AG97" s="28">
        <v>0.8</v>
      </c>
      <c r="AH97" s="28">
        <v>0.8</v>
      </c>
      <c r="AI97" s="28">
        <v>0.8</v>
      </c>
      <c r="AJ97" s="28">
        <v>0.8</v>
      </c>
      <c r="AK97" s="28">
        <v>0.8</v>
      </c>
    </row>
    <row r="98" spans="1:37" x14ac:dyDescent="0.3">
      <c r="A98" s="23"/>
      <c r="B98" s="23"/>
      <c r="C98" s="7"/>
    </row>
    <row r="99" spans="1:37" s="4" customFormat="1" x14ac:dyDescent="0.3">
      <c r="A99" s="20" t="s">
        <v>27</v>
      </c>
      <c r="B99" s="20"/>
      <c r="C99" s="20"/>
      <c r="D99" s="20"/>
      <c r="E99" s="20"/>
      <c r="F99" s="20"/>
      <c r="G99" s="20"/>
      <c r="H99" s="20"/>
      <c r="I99" s="20"/>
    </row>
    <row r="100" spans="1:37" x14ac:dyDescent="0.3">
      <c r="A100" s="23" t="s">
        <v>28</v>
      </c>
      <c r="B100" s="14">
        <v>2015</v>
      </c>
      <c r="C100" s="14">
        <v>2016</v>
      </c>
      <c r="D100" s="14">
        <v>2017</v>
      </c>
      <c r="E100" s="14">
        <v>2018</v>
      </c>
      <c r="F100" s="14">
        <v>2019</v>
      </c>
      <c r="G100" s="14">
        <v>2020</v>
      </c>
      <c r="H100" s="14">
        <v>2021</v>
      </c>
      <c r="I100" s="14">
        <v>2022</v>
      </c>
      <c r="J100" s="14">
        <v>2023</v>
      </c>
      <c r="K100" s="14">
        <v>2024</v>
      </c>
      <c r="L100" s="14">
        <v>2025</v>
      </c>
      <c r="M100" s="14">
        <v>2026</v>
      </c>
      <c r="N100" s="14">
        <v>2027</v>
      </c>
      <c r="O100" s="14">
        <v>2028</v>
      </c>
      <c r="P100" s="14">
        <v>2029</v>
      </c>
      <c r="Q100" s="14">
        <v>2030</v>
      </c>
      <c r="R100" s="14">
        <v>2031</v>
      </c>
      <c r="S100" s="14">
        <v>2032</v>
      </c>
      <c r="T100" s="14">
        <v>2033</v>
      </c>
      <c r="U100" s="14">
        <v>2034</v>
      </c>
      <c r="V100" s="14">
        <v>2035</v>
      </c>
      <c r="W100" s="14">
        <v>2036</v>
      </c>
      <c r="X100" s="14">
        <v>2037</v>
      </c>
      <c r="Y100" s="14">
        <v>2038</v>
      </c>
      <c r="Z100" s="14">
        <v>2039</v>
      </c>
      <c r="AA100" s="14">
        <v>2040</v>
      </c>
      <c r="AB100" s="14">
        <v>2041</v>
      </c>
      <c r="AC100" s="14">
        <v>2042</v>
      </c>
      <c r="AD100" s="14">
        <v>2043</v>
      </c>
      <c r="AE100" s="14">
        <v>2044</v>
      </c>
      <c r="AF100" s="14">
        <v>2045</v>
      </c>
      <c r="AG100" s="14">
        <v>2046</v>
      </c>
      <c r="AH100" s="14">
        <v>2047</v>
      </c>
      <c r="AI100" s="14">
        <v>2048</v>
      </c>
      <c r="AJ100" s="14">
        <v>2049</v>
      </c>
      <c r="AK100" s="14">
        <v>2050</v>
      </c>
    </row>
    <row r="101" spans="1:37" ht="28.8" x14ac:dyDescent="0.3">
      <c r="A101" s="16" t="s">
        <v>27</v>
      </c>
      <c r="B101" s="28">
        <v>338.4</v>
      </c>
      <c r="C101" s="28">
        <v>338.4</v>
      </c>
      <c r="D101" s="28">
        <v>338.4</v>
      </c>
      <c r="E101" s="28">
        <v>338.4</v>
      </c>
      <c r="F101" s="28">
        <v>338.4</v>
      </c>
      <c r="G101" s="28">
        <v>338.4</v>
      </c>
      <c r="H101" s="28">
        <v>338.4</v>
      </c>
      <c r="I101" s="28">
        <v>338.4</v>
      </c>
      <c r="J101" s="28">
        <v>338.4</v>
      </c>
      <c r="K101" s="28">
        <v>338.4</v>
      </c>
      <c r="L101" s="28">
        <v>338.4</v>
      </c>
      <c r="M101" s="28">
        <v>338.4</v>
      </c>
      <c r="N101" s="28">
        <v>338.4</v>
      </c>
      <c r="O101" s="28">
        <v>338.4</v>
      </c>
      <c r="P101" s="28">
        <v>338.4</v>
      </c>
      <c r="Q101" s="28">
        <v>338.4</v>
      </c>
      <c r="R101" s="28">
        <v>338.4</v>
      </c>
      <c r="S101" s="28">
        <v>338.4</v>
      </c>
      <c r="T101" s="28">
        <v>338.4</v>
      </c>
      <c r="U101" s="28">
        <v>338.4</v>
      </c>
      <c r="V101" s="28">
        <v>338.4</v>
      </c>
      <c r="W101" s="28">
        <v>338.4</v>
      </c>
      <c r="X101" s="28">
        <v>338.4</v>
      </c>
      <c r="Y101" s="28">
        <v>338.4</v>
      </c>
      <c r="Z101" s="28">
        <v>338.4</v>
      </c>
      <c r="AA101" s="28">
        <v>338.4</v>
      </c>
      <c r="AB101" s="28">
        <v>338.4</v>
      </c>
      <c r="AC101" s="28">
        <v>338.4</v>
      </c>
      <c r="AD101" s="28">
        <v>338.4</v>
      </c>
      <c r="AE101" s="28">
        <v>338.4</v>
      </c>
      <c r="AF101" s="28">
        <v>338.4</v>
      </c>
      <c r="AG101" s="28">
        <v>338.4</v>
      </c>
      <c r="AH101" s="28">
        <v>338.4</v>
      </c>
      <c r="AI101" s="28">
        <v>338.4</v>
      </c>
      <c r="AJ101" s="28">
        <v>338.4</v>
      </c>
      <c r="AK101" s="28">
        <v>338.4</v>
      </c>
    </row>
    <row r="102" spans="1:37" x14ac:dyDescent="0.3">
      <c r="A102" s="23"/>
      <c r="B102" s="23"/>
      <c r="C102" s="7"/>
    </row>
    <row r="103" spans="1:37" s="4" customFormat="1" x14ac:dyDescent="0.3">
      <c r="A103" s="20" t="s">
        <v>26</v>
      </c>
      <c r="B103" s="20"/>
      <c r="C103" s="20"/>
      <c r="D103" s="20"/>
      <c r="E103" s="20"/>
      <c r="F103" s="20"/>
      <c r="G103" s="20"/>
      <c r="H103" s="20"/>
      <c r="I103" s="20"/>
    </row>
    <row r="104" spans="1:37" x14ac:dyDescent="0.3">
      <c r="A104" s="23" t="s">
        <v>30</v>
      </c>
      <c r="B104" s="26">
        <v>2015</v>
      </c>
      <c r="C104" s="26">
        <v>2016</v>
      </c>
      <c r="D104" s="26">
        <v>2017</v>
      </c>
      <c r="E104" s="26">
        <v>2018</v>
      </c>
      <c r="F104" s="26">
        <v>2019</v>
      </c>
      <c r="G104" s="26">
        <v>2020</v>
      </c>
      <c r="H104" s="26">
        <v>2021</v>
      </c>
      <c r="I104" s="26">
        <v>2022</v>
      </c>
      <c r="J104" s="26">
        <v>2023</v>
      </c>
      <c r="K104" s="26">
        <v>2024</v>
      </c>
      <c r="L104" s="26">
        <v>2025</v>
      </c>
      <c r="M104" s="26">
        <v>2026</v>
      </c>
      <c r="N104" s="26">
        <v>2027</v>
      </c>
      <c r="O104" s="26">
        <v>2028</v>
      </c>
      <c r="P104" s="26">
        <v>2029</v>
      </c>
      <c r="Q104" s="26">
        <v>2030</v>
      </c>
      <c r="R104" s="26">
        <v>2031</v>
      </c>
      <c r="S104" s="26">
        <v>2032</v>
      </c>
      <c r="T104" s="26">
        <v>2033</v>
      </c>
      <c r="U104" s="26">
        <v>2034</v>
      </c>
      <c r="V104" s="26">
        <v>2035</v>
      </c>
      <c r="W104" s="26">
        <v>2036</v>
      </c>
      <c r="X104" s="26">
        <v>2037</v>
      </c>
      <c r="Y104" s="26">
        <v>2038</v>
      </c>
      <c r="Z104" s="26">
        <v>2039</v>
      </c>
      <c r="AA104" s="26">
        <v>2040</v>
      </c>
      <c r="AB104" s="26">
        <v>2041</v>
      </c>
      <c r="AC104" s="26">
        <v>2042</v>
      </c>
      <c r="AD104" s="26">
        <v>2043</v>
      </c>
      <c r="AE104" s="26">
        <v>2044</v>
      </c>
      <c r="AF104" s="26">
        <v>2045</v>
      </c>
      <c r="AG104" s="26">
        <v>2046</v>
      </c>
      <c r="AH104" s="26">
        <v>2047</v>
      </c>
      <c r="AI104" s="26">
        <v>2048</v>
      </c>
      <c r="AJ104" s="26">
        <v>2049</v>
      </c>
      <c r="AK104" s="26">
        <v>2050</v>
      </c>
    </row>
    <row r="105" spans="1:37" x14ac:dyDescent="0.3">
      <c r="A105" s="36" t="s">
        <v>29</v>
      </c>
      <c r="B105" s="28">
        <v>16000000</v>
      </c>
      <c r="C105" s="28">
        <v>16000000</v>
      </c>
      <c r="D105" s="28">
        <v>16000000</v>
      </c>
      <c r="E105" s="28">
        <v>16000000</v>
      </c>
      <c r="F105" s="28">
        <v>16000000</v>
      </c>
      <c r="G105" s="28">
        <v>16000000</v>
      </c>
      <c r="H105" s="28">
        <v>16000000</v>
      </c>
      <c r="I105" s="28">
        <v>16000000</v>
      </c>
      <c r="J105" s="28">
        <v>16000000</v>
      </c>
      <c r="K105" s="28">
        <v>16000000</v>
      </c>
      <c r="L105" s="28">
        <v>16000000</v>
      </c>
      <c r="M105" s="28">
        <v>16000000</v>
      </c>
      <c r="N105" s="28">
        <v>16000000</v>
      </c>
      <c r="O105" s="28">
        <v>16000000</v>
      </c>
      <c r="P105" s="28">
        <v>16000000</v>
      </c>
      <c r="Q105" s="28">
        <v>16000000</v>
      </c>
      <c r="R105" s="28">
        <v>16000000</v>
      </c>
      <c r="S105" s="28">
        <v>16000000</v>
      </c>
      <c r="T105" s="28">
        <v>16000000</v>
      </c>
      <c r="U105" s="28">
        <v>16000000</v>
      </c>
      <c r="V105" s="28">
        <v>16000000</v>
      </c>
      <c r="W105" s="28">
        <v>16000000</v>
      </c>
      <c r="X105" s="28">
        <v>16000000</v>
      </c>
      <c r="Y105" s="28">
        <v>16000000</v>
      </c>
      <c r="Z105" s="28">
        <v>16000000</v>
      </c>
      <c r="AA105" s="28">
        <v>16000000</v>
      </c>
      <c r="AB105" s="28">
        <v>16000000</v>
      </c>
      <c r="AC105" s="28">
        <v>16000000</v>
      </c>
      <c r="AD105" s="28">
        <v>16000000</v>
      </c>
      <c r="AE105" s="28">
        <v>16000000</v>
      </c>
      <c r="AF105" s="28">
        <v>16000000</v>
      </c>
      <c r="AG105" s="28">
        <v>16000000</v>
      </c>
      <c r="AH105" s="28">
        <v>16000000</v>
      </c>
      <c r="AI105" s="28">
        <v>16000000</v>
      </c>
      <c r="AJ105" s="28">
        <v>16000000</v>
      </c>
      <c r="AK105" s="28">
        <v>16000000</v>
      </c>
    </row>
    <row r="106" spans="1:37" x14ac:dyDescent="0.3">
      <c r="A106" s="23"/>
      <c r="B106" s="23"/>
      <c r="C106" s="7"/>
    </row>
    <row r="107" spans="1:37" s="41" customFormat="1" x14ac:dyDescent="0.3">
      <c r="A107" s="56" t="s">
        <v>84</v>
      </c>
      <c r="B107" s="56"/>
      <c r="C107" s="57"/>
    </row>
    <row r="108" spans="1:37" x14ac:dyDescent="0.3">
      <c r="A108" s="51" t="s">
        <v>83</v>
      </c>
    </row>
    <row r="109" spans="1:37" x14ac:dyDescent="0.3">
      <c r="A109" s="2">
        <v>0.15</v>
      </c>
    </row>
    <row r="110" spans="1:37" s="4" customFormat="1" x14ac:dyDescent="0.3">
      <c r="A110" s="5" t="s">
        <v>85</v>
      </c>
    </row>
    <row r="111" spans="1:37" x14ac:dyDescent="0.3">
      <c r="A111" s="51" t="s">
        <v>83</v>
      </c>
    </row>
    <row r="112" spans="1:37" x14ac:dyDescent="0.3">
      <c r="A112" s="2">
        <v>0.36370000000000002</v>
      </c>
    </row>
    <row r="113" spans="1:10" s="4" customFormat="1" x14ac:dyDescent="0.3">
      <c r="A113" s="5" t="s">
        <v>86</v>
      </c>
    </row>
    <row r="114" spans="1:10" x14ac:dyDescent="0.3">
      <c r="A114" s="51" t="s">
        <v>83</v>
      </c>
    </row>
    <row r="115" spans="1:10" x14ac:dyDescent="0.3">
      <c r="A115" s="2">
        <v>0.31</v>
      </c>
    </row>
    <row r="116" spans="1:10" s="4" customFormat="1" x14ac:dyDescent="0.3">
      <c r="A116" s="5" t="s">
        <v>89</v>
      </c>
    </row>
    <row r="117" spans="1:10" x14ac:dyDescent="0.3">
      <c r="A117" s="51" t="s">
        <v>88</v>
      </c>
    </row>
    <row r="118" spans="1:10" x14ac:dyDescent="0.3">
      <c r="A118" s="2">
        <v>3.49</v>
      </c>
      <c r="B118" s="1" t="s">
        <v>87</v>
      </c>
    </row>
    <row r="120" spans="1:10" s="4" customFormat="1" x14ac:dyDescent="0.3">
      <c r="A120" s="20" t="s">
        <v>90</v>
      </c>
      <c r="B120" s="41"/>
      <c r="C120" s="41"/>
      <c r="D120" s="41"/>
      <c r="E120" s="41"/>
      <c r="F120" s="41"/>
      <c r="G120" s="41"/>
      <c r="H120" s="41"/>
      <c r="I120" s="41"/>
      <c r="J120" s="41"/>
    </row>
    <row r="121" spans="1:10" x14ac:dyDescent="0.3">
      <c r="A121" s="39" t="s">
        <v>49</v>
      </c>
      <c r="B121" s="143" t="s">
        <v>50</v>
      </c>
      <c r="C121" s="143"/>
      <c r="D121" s="143"/>
      <c r="E121" s="143"/>
      <c r="F121" s="143"/>
      <c r="G121" s="143"/>
      <c r="H121" s="143"/>
      <c r="I121" s="143"/>
      <c r="J121" s="143"/>
    </row>
    <row r="122" spans="1:10" x14ac:dyDescent="0.3">
      <c r="A122" s="38">
        <v>1</v>
      </c>
      <c r="B122" s="144" t="s">
        <v>91</v>
      </c>
      <c r="C122" s="145"/>
      <c r="D122" s="145"/>
      <c r="E122" s="145"/>
      <c r="F122" s="145"/>
      <c r="G122" s="145"/>
      <c r="H122" s="145"/>
      <c r="I122" s="145"/>
      <c r="J122" s="146"/>
    </row>
    <row r="123" spans="1:10" x14ac:dyDescent="0.3">
      <c r="A123" s="38">
        <v>0</v>
      </c>
      <c r="B123" s="144" t="s">
        <v>92</v>
      </c>
      <c r="C123" s="145"/>
      <c r="D123" s="145"/>
      <c r="E123" s="145"/>
      <c r="F123" s="145"/>
      <c r="G123" s="145"/>
      <c r="H123" s="145"/>
      <c r="I123" s="145"/>
      <c r="J123" s="146"/>
    </row>
    <row r="124" spans="1:10" x14ac:dyDescent="0.3">
      <c r="A124" s="40" t="s">
        <v>93</v>
      </c>
      <c r="B124" s="149">
        <v>1</v>
      </c>
      <c r="C124" s="149"/>
      <c r="D124" s="149"/>
      <c r="E124" s="149"/>
      <c r="F124" s="149"/>
      <c r="G124" s="149"/>
      <c r="H124" s="149"/>
      <c r="I124" s="149"/>
      <c r="J124" s="149"/>
    </row>
    <row r="127" spans="1:10" x14ac:dyDescent="0.3">
      <c r="A127" s="51" t="s">
        <v>263</v>
      </c>
      <c r="B127" s="126">
        <v>2015</v>
      </c>
      <c r="C127" s="126">
        <v>2016</v>
      </c>
      <c r="D127" s="126">
        <v>2017</v>
      </c>
      <c r="E127" s="126">
        <v>2018</v>
      </c>
      <c r="F127" s="126">
        <v>2019</v>
      </c>
      <c r="G127" s="126">
        <v>2020</v>
      </c>
      <c r="H127" s="126">
        <v>2021</v>
      </c>
      <c r="I127" s="126">
        <v>2022</v>
      </c>
    </row>
    <row r="128" spans="1:10" x14ac:dyDescent="0.3">
      <c r="A128" s="125" t="s">
        <v>6</v>
      </c>
      <c r="B128" s="115">
        <v>1996.2488655713441</v>
      </c>
      <c r="C128" s="115">
        <v>1988.7188575315781</v>
      </c>
      <c r="D128" s="115">
        <v>1970.201866376226</v>
      </c>
      <c r="E128" s="115">
        <v>1984.4341815846328</v>
      </c>
      <c r="F128" s="115">
        <v>1951.3852475322678</v>
      </c>
      <c r="G128" s="115">
        <v>1811.9984467964769</v>
      </c>
      <c r="H128" s="115">
        <v>1856.1336053269579</v>
      </c>
      <c r="I128" s="115">
        <v>1835.489257582557</v>
      </c>
    </row>
    <row r="129" spans="1:9" x14ac:dyDescent="0.3">
      <c r="A129" s="125" t="s">
        <v>7</v>
      </c>
      <c r="B129" s="115">
        <v>482.50096404101902</v>
      </c>
      <c r="C129" s="115">
        <v>487.97365365072102</v>
      </c>
      <c r="D129" s="115">
        <v>491.32948376301903</v>
      </c>
      <c r="E129" s="115">
        <v>503.494367920098</v>
      </c>
      <c r="F129" s="115">
        <v>497.41192584155903</v>
      </c>
      <c r="G129" s="115">
        <v>383.37362756115499</v>
      </c>
      <c r="H129" s="115">
        <v>420.31772156529001</v>
      </c>
      <c r="I129" s="115">
        <v>468.887369887028</v>
      </c>
    </row>
    <row r="130" spans="1:9" x14ac:dyDescent="0.3">
      <c r="A130" s="125" t="s">
        <v>8</v>
      </c>
      <c r="B130" s="115">
        <v>6287.5996796402696</v>
      </c>
      <c r="C130" s="115">
        <v>5721.3154905108895</v>
      </c>
      <c r="D130" s="115">
        <v>6581.5539944500088</v>
      </c>
      <c r="E130" s="115">
        <v>6898.9779422136553</v>
      </c>
      <c r="F130" s="115">
        <v>6492.6861130754751</v>
      </c>
      <c r="G130" s="115">
        <v>5462.0595189262149</v>
      </c>
      <c r="H130" s="115">
        <v>6450.6115351954668</v>
      </c>
      <c r="I130" s="115">
        <v>5840.8811474697959</v>
      </c>
    </row>
    <row r="131" spans="1:9" x14ac:dyDescent="0.3">
      <c r="A131" s="125" t="s">
        <v>262</v>
      </c>
      <c r="B131" s="115">
        <v>3136.376112507065</v>
      </c>
      <c r="C131" s="115">
        <v>3185.5217340986201</v>
      </c>
      <c r="D131" s="115">
        <v>3206.3758212250459</v>
      </c>
      <c r="E131" s="115">
        <v>3265.3125875722608</v>
      </c>
      <c r="F131" s="115">
        <v>3283.4999882701632</v>
      </c>
      <c r="G131" s="115">
        <v>3200.023714226762</v>
      </c>
      <c r="H131" s="115">
        <v>3331.7100833655891</v>
      </c>
      <c r="I131" s="115">
        <v>3403.1113615584909</v>
      </c>
    </row>
    <row r="132" spans="1:9" x14ac:dyDescent="0.3">
      <c r="A132" s="125" t="s">
        <v>261</v>
      </c>
      <c r="B132" s="115">
        <v>272.32061985648397</v>
      </c>
      <c r="C132" s="115">
        <v>267.32782376714601</v>
      </c>
      <c r="D132" s="115">
        <v>314.78884964107101</v>
      </c>
      <c r="E132" s="115">
        <v>322.66905785119798</v>
      </c>
      <c r="F132" s="115">
        <v>299.89735351774999</v>
      </c>
      <c r="G132" s="115">
        <v>378.81928669446597</v>
      </c>
      <c r="H132" s="115">
        <v>402.37002301826902</v>
      </c>
      <c r="I132" s="115">
        <v>404.61723068275398</v>
      </c>
    </row>
    <row r="133" spans="1:9" x14ac:dyDescent="0.3">
      <c r="A133" s="125" t="s">
        <v>260</v>
      </c>
      <c r="B133" s="115">
        <v>1490.0483074818701</v>
      </c>
      <c r="C133" s="115">
        <v>1502.9324860076299</v>
      </c>
      <c r="D133" s="115">
        <v>1543.5320378126601</v>
      </c>
      <c r="E133" s="115">
        <v>1565.3449335425901</v>
      </c>
      <c r="F133" s="115">
        <v>1581.37501488258</v>
      </c>
      <c r="G133" s="115">
        <v>1403.8456093882601</v>
      </c>
      <c r="H133" s="115">
        <v>1485.0147502294601</v>
      </c>
      <c r="I133" s="115">
        <v>1383.9203680964899</v>
      </c>
    </row>
  </sheetData>
  <mergeCells count="40">
    <mergeCell ref="B44:J44"/>
    <mergeCell ref="B124:J124"/>
    <mergeCell ref="B121:J121"/>
    <mergeCell ref="B122:J122"/>
    <mergeCell ref="B123:J123"/>
    <mergeCell ref="B93:J93"/>
    <mergeCell ref="B94:J94"/>
    <mergeCell ref="B92:J92"/>
    <mergeCell ref="A56:B56"/>
    <mergeCell ref="B89:J89"/>
    <mergeCell ref="B52:J52"/>
    <mergeCell ref="B53:J53"/>
    <mergeCell ref="B88:J88"/>
    <mergeCell ref="B90:J90"/>
    <mergeCell ref="B91:J91"/>
    <mergeCell ref="B54:J54"/>
    <mergeCell ref="B48:J48"/>
    <mergeCell ref="B50:J50"/>
    <mergeCell ref="B51:J51"/>
    <mergeCell ref="B18:J18"/>
    <mergeCell ref="B30:J30"/>
    <mergeCell ref="B31:J31"/>
    <mergeCell ref="B33:J33"/>
    <mergeCell ref="B35:J35"/>
    <mergeCell ref="B32:J32"/>
    <mergeCell ref="B36:J36"/>
    <mergeCell ref="B42:J42"/>
    <mergeCell ref="B49:J49"/>
    <mergeCell ref="B46:J46"/>
    <mergeCell ref="B43:J43"/>
    <mergeCell ref="B45:J45"/>
    <mergeCell ref="B47:J47"/>
    <mergeCell ref="A1:G1"/>
    <mergeCell ref="S1:Y1"/>
    <mergeCell ref="A11:E11"/>
    <mergeCell ref="B17:J17"/>
    <mergeCell ref="B15:J15"/>
    <mergeCell ref="B16:J16"/>
    <mergeCell ref="B12:J12"/>
    <mergeCell ref="B14:J14"/>
  </mergeCells>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1F0E4-7AD9-49B3-9F34-D392A104FE8B}">
  <sheetPr>
    <tabColor rgb="FF00B050"/>
  </sheetPr>
  <dimension ref="A1:M75"/>
  <sheetViews>
    <sheetView topLeftCell="A28" zoomScale="55" zoomScaleNormal="55" workbookViewId="0">
      <selection activeCell="B44" sqref="B44"/>
    </sheetView>
  </sheetViews>
  <sheetFormatPr baseColWidth="10" defaultColWidth="11.44140625" defaultRowHeight="14.4" x14ac:dyDescent="0.3"/>
  <cols>
    <col min="1" max="1" width="92.21875" customWidth="1"/>
    <col min="2" max="2" width="74.5546875" customWidth="1"/>
    <col min="3" max="3" width="61.21875" customWidth="1"/>
    <col min="4" max="4" width="55.44140625" customWidth="1"/>
    <col min="5" max="5" width="59.77734375" customWidth="1"/>
    <col min="6" max="6" width="52.44140625" customWidth="1"/>
    <col min="7" max="7" width="25.44140625" customWidth="1"/>
    <col min="8" max="8" width="17.44140625" customWidth="1"/>
    <col min="9" max="9" width="19.21875" customWidth="1"/>
    <col min="10" max="10" width="20.44140625" customWidth="1"/>
    <col min="11" max="11" width="21.44140625" customWidth="1"/>
    <col min="12" max="12" width="27" customWidth="1"/>
    <col min="13" max="13" width="21.5546875" customWidth="1"/>
    <col min="15" max="15" width="21.44140625" customWidth="1"/>
    <col min="16" max="16" width="13.77734375" customWidth="1"/>
    <col min="17" max="17" width="16.44140625" customWidth="1"/>
  </cols>
  <sheetData>
    <row r="1" spans="1:6" x14ac:dyDescent="0.3">
      <c r="A1" s="152" t="s">
        <v>207</v>
      </c>
      <c r="B1" s="153" t="s">
        <v>208</v>
      </c>
      <c r="C1" s="153" t="s">
        <v>209</v>
      </c>
      <c r="D1" s="153" t="s">
        <v>210</v>
      </c>
    </row>
    <row r="2" spans="1:6" ht="15.6" x14ac:dyDescent="0.3">
      <c r="A2" s="152"/>
      <c r="B2" s="153"/>
      <c r="C2" s="153"/>
      <c r="D2" s="153"/>
      <c r="E2" s="95"/>
      <c r="F2" s="95"/>
    </row>
    <row r="3" spans="1:6" ht="18" x14ac:dyDescent="0.35">
      <c r="A3" s="96" t="s">
        <v>211</v>
      </c>
      <c r="B3" s="97"/>
      <c r="C3" s="98"/>
      <c r="D3" s="99"/>
      <c r="E3" s="97"/>
      <c r="F3" s="97"/>
    </row>
    <row r="4" spans="1:6" ht="86.4" x14ac:dyDescent="0.3">
      <c r="A4" s="82" t="s">
        <v>212</v>
      </c>
      <c r="B4" s="100" t="s">
        <v>213</v>
      </c>
      <c r="C4" s="101" t="s">
        <v>195</v>
      </c>
      <c r="D4" s="102" t="s">
        <v>214</v>
      </c>
      <c r="E4" s="103" t="s">
        <v>215</v>
      </c>
      <c r="F4" t="s">
        <v>216</v>
      </c>
    </row>
    <row r="5" spans="1:6" ht="129.6" x14ac:dyDescent="0.3">
      <c r="A5" s="82" t="s">
        <v>217</v>
      </c>
      <c r="B5" s="100" t="s">
        <v>218</v>
      </c>
      <c r="C5" s="101" t="s">
        <v>181</v>
      </c>
      <c r="D5" s="102" t="s">
        <v>219</v>
      </c>
      <c r="E5" s="103" t="s">
        <v>220</v>
      </c>
      <c r="F5" s="103" t="s">
        <v>221</v>
      </c>
    </row>
    <row r="6" spans="1:6" ht="43.2" x14ac:dyDescent="0.3">
      <c r="A6" s="82" t="s">
        <v>222</v>
      </c>
      <c r="B6" s="100" t="s">
        <v>223</v>
      </c>
      <c r="C6" s="101" t="s">
        <v>142</v>
      </c>
      <c r="D6" s="102" t="s">
        <v>224</v>
      </c>
      <c r="E6" s="103" t="s">
        <v>225</v>
      </c>
      <c r="F6" s="104" t="s">
        <v>226</v>
      </c>
    </row>
    <row r="8" spans="1:6" x14ac:dyDescent="0.3">
      <c r="A8" s="105"/>
      <c r="B8" s="106" t="s">
        <v>227</v>
      </c>
      <c r="C8" s="107" t="s">
        <v>228</v>
      </c>
      <c r="D8" s="107" t="s">
        <v>229</v>
      </c>
    </row>
    <row r="9" spans="1:6" x14ac:dyDescent="0.3">
      <c r="A9" s="108" t="s">
        <v>230</v>
      </c>
      <c r="B9" s="109"/>
      <c r="C9" s="110"/>
      <c r="D9" s="110"/>
    </row>
    <row r="10" spans="1:6" x14ac:dyDescent="0.3">
      <c r="A10" s="111">
        <v>1</v>
      </c>
      <c r="B10" s="112" t="s">
        <v>231</v>
      </c>
      <c r="C10" s="154" t="s">
        <v>232</v>
      </c>
      <c r="D10" s="154" t="s">
        <v>233</v>
      </c>
    </row>
    <row r="11" spans="1:6" x14ac:dyDescent="0.3">
      <c r="A11" s="111">
        <v>2</v>
      </c>
      <c r="B11" s="112" t="s">
        <v>234</v>
      </c>
      <c r="C11" s="155"/>
      <c r="D11" s="155"/>
    </row>
    <row r="12" spans="1:6" x14ac:dyDescent="0.3">
      <c r="A12" s="111">
        <v>3</v>
      </c>
      <c r="B12" s="112" t="s">
        <v>235</v>
      </c>
      <c r="C12" s="113" t="s">
        <v>236</v>
      </c>
      <c r="D12" t="s">
        <v>220</v>
      </c>
    </row>
    <row r="13" spans="1:6" ht="28.8" x14ac:dyDescent="0.3">
      <c r="A13" s="111">
        <v>4</v>
      </c>
      <c r="B13" s="112" t="s">
        <v>237</v>
      </c>
      <c r="C13" s="114" t="s">
        <v>226</v>
      </c>
      <c r="D13" s="114" t="s">
        <v>225</v>
      </c>
    </row>
    <row r="16" spans="1:6" ht="25.8" x14ac:dyDescent="0.5">
      <c r="C16" s="94"/>
    </row>
    <row r="17" spans="1:11" ht="19.5" customHeight="1" x14ac:dyDescent="0.5">
      <c r="A17" s="93" t="s">
        <v>206</v>
      </c>
      <c r="C17" s="92"/>
    </row>
    <row r="18" spans="1:11" s="1" customFormat="1" ht="19.5" customHeight="1" x14ac:dyDescent="0.5">
      <c r="A18" s="91"/>
      <c r="C18" s="90"/>
    </row>
    <row r="19" spans="1:11" x14ac:dyDescent="0.3">
      <c r="A19" s="73" t="s">
        <v>205</v>
      </c>
    </row>
    <row r="20" spans="1:11" x14ac:dyDescent="0.3">
      <c r="A20" s="87" t="s">
        <v>186</v>
      </c>
      <c r="B20" s="87" t="s">
        <v>204</v>
      </c>
      <c r="C20" s="87" t="s">
        <v>203</v>
      </c>
      <c r="D20" s="87" t="s">
        <v>202</v>
      </c>
      <c r="E20" s="87" t="s">
        <v>201</v>
      </c>
    </row>
    <row r="21" spans="1:11" x14ac:dyDescent="0.3">
      <c r="A21" s="80" t="s">
        <v>166</v>
      </c>
      <c r="B21" s="79" t="s">
        <v>143</v>
      </c>
      <c r="C21" s="79" t="s">
        <v>144</v>
      </c>
      <c r="D21" s="79" t="s">
        <v>144</v>
      </c>
      <c r="E21" s="79" t="s">
        <v>143</v>
      </c>
    </row>
    <row r="22" spans="1:11" x14ac:dyDescent="0.3">
      <c r="A22" s="69" t="s">
        <v>137</v>
      </c>
      <c r="B22" s="85">
        <v>0</v>
      </c>
      <c r="C22" s="85">
        <v>2020</v>
      </c>
      <c r="D22" s="85">
        <v>2050</v>
      </c>
      <c r="E22" s="85">
        <v>2</v>
      </c>
    </row>
    <row r="23" spans="1:11" x14ac:dyDescent="0.3">
      <c r="A23" s="73" t="s">
        <v>200</v>
      </c>
    </row>
    <row r="24" spans="1:11" x14ac:dyDescent="0.3">
      <c r="A24" s="87" t="s">
        <v>186</v>
      </c>
      <c r="B24" s="87" t="s">
        <v>199</v>
      </c>
      <c r="C24" s="87" t="s">
        <v>198</v>
      </c>
      <c r="D24" s="87" t="s">
        <v>197</v>
      </c>
      <c r="E24" s="87" t="s">
        <v>196</v>
      </c>
    </row>
    <row r="25" spans="1:11" x14ac:dyDescent="0.3">
      <c r="A25" s="80" t="s">
        <v>166</v>
      </c>
      <c r="B25" s="79" t="s">
        <v>143</v>
      </c>
      <c r="C25" s="79" t="s">
        <v>144</v>
      </c>
      <c r="D25" s="79" t="s">
        <v>144</v>
      </c>
      <c r="E25" s="79" t="s">
        <v>143</v>
      </c>
    </row>
    <row r="26" spans="1:11" x14ac:dyDescent="0.3">
      <c r="A26" s="69" t="s">
        <v>137</v>
      </c>
      <c r="B26" s="85">
        <v>0</v>
      </c>
      <c r="C26" s="85">
        <v>2020</v>
      </c>
      <c r="D26" s="85">
        <v>2050</v>
      </c>
      <c r="E26" s="85">
        <v>2</v>
      </c>
    </row>
    <row r="28" spans="1:11" x14ac:dyDescent="0.3">
      <c r="A28" s="73" t="s">
        <v>195</v>
      </c>
    </row>
    <row r="29" spans="1:11" x14ac:dyDescent="0.3">
      <c r="A29" s="87" t="s">
        <v>186</v>
      </c>
      <c r="B29" s="87" t="s">
        <v>194</v>
      </c>
      <c r="C29" s="87" t="s">
        <v>184</v>
      </c>
      <c r="D29" s="87" t="s">
        <v>193</v>
      </c>
      <c r="E29" s="87" t="s">
        <v>192</v>
      </c>
    </row>
    <row r="30" spans="1:11" ht="15" customHeight="1" x14ac:dyDescent="0.3">
      <c r="A30" s="80" t="s">
        <v>166</v>
      </c>
      <c r="B30" s="79" t="s">
        <v>143</v>
      </c>
      <c r="C30" s="79" t="s">
        <v>144</v>
      </c>
      <c r="D30" s="79" t="s">
        <v>144</v>
      </c>
      <c r="E30" s="79" t="s">
        <v>143</v>
      </c>
      <c r="G30" s="84"/>
      <c r="H30" s="84"/>
      <c r="I30" s="84"/>
      <c r="J30" s="84"/>
      <c r="K30" s="84"/>
    </row>
    <row r="31" spans="1:11" x14ac:dyDescent="0.3">
      <c r="A31" s="69" t="s">
        <v>137</v>
      </c>
      <c r="B31" s="85">
        <v>0</v>
      </c>
      <c r="C31" s="85">
        <v>2020</v>
      </c>
      <c r="D31" s="85">
        <v>2050</v>
      </c>
      <c r="E31" s="89">
        <v>1</v>
      </c>
      <c r="G31" s="66"/>
      <c r="H31" s="66"/>
      <c r="I31" s="66"/>
      <c r="J31" s="66"/>
      <c r="K31" s="66"/>
    </row>
    <row r="32" spans="1:11" x14ac:dyDescent="0.3">
      <c r="A32" s="84"/>
      <c r="B32" s="84"/>
      <c r="C32" s="66"/>
      <c r="D32" s="66"/>
      <c r="E32" s="66"/>
      <c r="F32" s="66"/>
      <c r="G32" s="66"/>
      <c r="H32" s="66"/>
      <c r="I32" s="66"/>
      <c r="J32" s="66"/>
      <c r="K32" s="66"/>
    </row>
    <row r="33" spans="1:11" x14ac:dyDescent="0.3">
      <c r="A33" s="73" t="s">
        <v>191</v>
      </c>
      <c r="B33" t="s">
        <v>190</v>
      </c>
      <c r="C33" t="s">
        <v>189</v>
      </c>
      <c r="D33" t="s">
        <v>188</v>
      </c>
      <c r="E33" t="s">
        <v>187</v>
      </c>
    </row>
    <row r="34" spans="1:11" x14ac:dyDescent="0.3">
      <c r="A34" s="87" t="s">
        <v>186</v>
      </c>
      <c r="B34" s="87" t="s">
        <v>185</v>
      </c>
      <c r="C34" s="87" t="s">
        <v>184</v>
      </c>
      <c r="D34" s="87" t="s">
        <v>183</v>
      </c>
      <c r="E34" s="87" t="s">
        <v>182</v>
      </c>
    </row>
    <row r="35" spans="1:11" ht="15" customHeight="1" x14ac:dyDescent="0.3">
      <c r="A35" s="80" t="s">
        <v>166</v>
      </c>
      <c r="B35" s="79" t="s">
        <v>143</v>
      </c>
      <c r="C35" s="79" t="s">
        <v>144</v>
      </c>
      <c r="D35" s="79" t="s">
        <v>144</v>
      </c>
      <c r="E35" s="79" t="s">
        <v>143</v>
      </c>
      <c r="G35" s="84"/>
      <c r="H35" s="84"/>
      <c r="I35" s="84"/>
      <c r="J35" s="84"/>
      <c r="K35" s="84"/>
    </row>
    <row r="36" spans="1:11" x14ac:dyDescent="0.3">
      <c r="A36" s="69" t="s">
        <v>137</v>
      </c>
      <c r="B36" s="85">
        <v>0</v>
      </c>
      <c r="C36" s="85">
        <v>2020</v>
      </c>
      <c r="D36" s="85">
        <v>2050</v>
      </c>
      <c r="E36" s="85">
        <v>1</v>
      </c>
      <c r="G36" s="66"/>
      <c r="H36" s="66"/>
      <c r="I36" s="66"/>
      <c r="J36" s="66"/>
      <c r="K36" s="66"/>
    </row>
    <row r="37" spans="1:11" x14ac:dyDescent="0.3">
      <c r="A37" s="84"/>
      <c r="B37" s="84"/>
      <c r="C37" s="66"/>
      <c r="D37" s="66"/>
      <c r="E37" s="66"/>
      <c r="F37" s="66"/>
      <c r="G37" s="66"/>
      <c r="H37" s="66"/>
      <c r="I37" s="66"/>
      <c r="J37" s="66"/>
      <c r="K37" s="66"/>
    </row>
    <row r="38" spans="1:11" x14ac:dyDescent="0.3">
      <c r="A38" s="73" t="s">
        <v>181</v>
      </c>
      <c r="B38" s="84"/>
      <c r="C38" s="66"/>
      <c r="D38" s="66"/>
      <c r="E38" s="66"/>
      <c r="F38" s="66"/>
      <c r="G38" s="66"/>
      <c r="H38" s="66"/>
      <c r="I38" s="66"/>
      <c r="J38" s="66"/>
      <c r="K38" s="66"/>
    </row>
    <row r="39" spans="1:11" x14ac:dyDescent="0.3">
      <c r="A39" s="88"/>
      <c r="B39" s="84" t="s">
        <v>180</v>
      </c>
      <c r="C39" s="66" t="s">
        <v>179</v>
      </c>
      <c r="D39" s="66" t="s">
        <v>178</v>
      </c>
      <c r="E39" s="66" t="s">
        <v>177</v>
      </c>
      <c r="F39" s="66"/>
      <c r="G39" s="66"/>
      <c r="H39" s="66"/>
      <c r="I39" s="66"/>
      <c r="J39" s="66"/>
      <c r="K39" s="66"/>
    </row>
    <row r="40" spans="1:11" ht="17.25" customHeight="1" x14ac:dyDescent="0.3">
      <c r="A40" s="71" t="s">
        <v>176</v>
      </c>
      <c r="B40" s="87" t="s">
        <v>170</v>
      </c>
      <c r="C40" s="87" t="s">
        <v>169</v>
      </c>
      <c r="D40" s="87" t="s">
        <v>172</v>
      </c>
      <c r="E40" s="87" t="s">
        <v>167</v>
      </c>
    </row>
    <row r="41" spans="1:11" x14ac:dyDescent="0.3">
      <c r="A41" s="80" t="s">
        <v>166</v>
      </c>
      <c r="B41" s="86" t="s">
        <v>143</v>
      </c>
      <c r="C41" s="86" t="s">
        <v>144</v>
      </c>
      <c r="D41" s="86" t="s">
        <v>144</v>
      </c>
      <c r="E41" s="86" t="s">
        <v>143</v>
      </c>
    </row>
    <row r="42" spans="1:11" x14ac:dyDescent="0.3">
      <c r="A42" s="69" t="s">
        <v>137</v>
      </c>
      <c r="B42" s="85">
        <v>0</v>
      </c>
      <c r="C42" s="85">
        <v>2020</v>
      </c>
      <c r="D42" s="85">
        <v>2050</v>
      </c>
      <c r="E42" s="85">
        <v>1</v>
      </c>
      <c r="G42" s="84"/>
      <c r="H42" s="84"/>
      <c r="I42" s="84"/>
      <c r="J42" s="84"/>
      <c r="K42" s="84"/>
    </row>
    <row r="43" spans="1:11" x14ac:dyDescent="0.3">
      <c r="A43" s="81"/>
      <c r="B43" s="66"/>
      <c r="C43" s="66"/>
      <c r="D43" s="66"/>
      <c r="E43" s="66"/>
      <c r="F43" s="66"/>
      <c r="G43" s="66"/>
      <c r="H43" s="66"/>
      <c r="I43" s="66"/>
      <c r="J43" s="66"/>
      <c r="K43" s="66"/>
    </row>
    <row r="44" spans="1:11" x14ac:dyDescent="0.3">
      <c r="A44" s="71" t="s">
        <v>175</v>
      </c>
      <c r="B44" s="87" t="s">
        <v>170</v>
      </c>
      <c r="C44" s="87" t="s">
        <v>169</v>
      </c>
      <c r="D44" s="87" t="s">
        <v>172</v>
      </c>
      <c r="E44" s="87" t="s">
        <v>167</v>
      </c>
      <c r="F44" s="66"/>
      <c r="G44" s="66"/>
      <c r="H44" s="66"/>
      <c r="I44" s="66"/>
      <c r="J44" s="66"/>
      <c r="K44" s="66"/>
    </row>
    <row r="45" spans="1:11" x14ac:dyDescent="0.3">
      <c r="A45" s="80" t="s">
        <v>166</v>
      </c>
      <c r="B45" s="86" t="s">
        <v>143</v>
      </c>
      <c r="C45" s="86" t="s">
        <v>144</v>
      </c>
      <c r="D45" s="86" t="s">
        <v>144</v>
      </c>
      <c r="E45" s="86" t="s">
        <v>143</v>
      </c>
      <c r="F45" s="66"/>
      <c r="G45" s="66"/>
      <c r="H45" s="66"/>
      <c r="I45" s="66"/>
      <c r="J45" s="66"/>
      <c r="K45" s="66"/>
    </row>
    <row r="46" spans="1:11" x14ac:dyDescent="0.3">
      <c r="A46" s="69" t="s">
        <v>137</v>
      </c>
      <c r="B46" s="85">
        <v>0</v>
      </c>
      <c r="C46" s="85">
        <v>2020</v>
      </c>
      <c r="D46" s="85">
        <v>2050</v>
      </c>
      <c r="E46" s="85">
        <v>1</v>
      </c>
      <c r="F46" s="66"/>
      <c r="G46" s="66"/>
      <c r="H46" s="66"/>
      <c r="I46" s="66"/>
      <c r="J46" s="66"/>
      <c r="K46" s="66"/>
    </row>
    <row r="47" spans="1:11" x14ac:dyDescent="0.3">
      <c r="F47" s="66"/>
      <c r="G47" s="66"/>
      <c r="H47" s="66"/>
      <c r="I47" s="66"/>
      <c r="J47" s="66"/>
      <c r="K47" s="66"/>
    </row>
    <row r="48" spans="1:11" x14ac:dyDescent="0.3">
      <c r="A48" s="71" t="s">
        <v>174</v>
      </c>
      <c r="B48" s="87" t="s">
        <v>170</v>
      </c>
      <c r="C48" s="87" t="s">
        <v>169</v>
      </c>
      <c r="D48" s="87" t="s">
        <v>172</v>
      </c>
      <c r="E48" s="87" t="s">
        <v>167</v>
      </c>
      <c r="F48" s="66"/>
      <c r="G48" s="66"/>
      <c r="H48" s="66"/>
      <c r="I48" s="66"/>
      <c r="J48" s="66"/>
      <c r="K48" s="66"/>
    </row>
    <row r="49" spans="1:13" x14ac:dyDescent="0.3">
      <c r="A49" s="80" t="s">
        <v>166</v>
      </c>
      <c r="B49" s="86" t="s">
        <v>143</v>
      </c>
      <c r="C49" s="86" t="s">
        <v>144</v>
      </c>
      <c r="D49" s="86" t="s">
        <v>144</v>
      </c>
      <c r="E49" s="86" t="s">
        <v>143</v>
      </c>
      <c r="F49" s="66"/>
      <c r="G49" s="66"/>
      <c r="H49" s="66"/>
      <c r="I49" s="66"/>
      <c r="J49" s="66"/>
      <c r="K49" s="66"/>
    </row>
    <row r="50" spans="1:13" x14ac:dyDescent="0.3">
      <c r="A50" s="69" t="s">
        <v>137</v>
      </c>
      <c r="B50" s="85">
        <v>0</v>
      </c>
      <c r="C50" s="85">
        <v>2020</v>
      </c>
      <c r="D50" s="85">
        <v>2050</v>
      </c>
      <c r="E50" s="85">
        <v>1</v>
      </c>
      <c r="F50" s="66"/>
      <c r="G50" s="66"/>
      <c r="H50" s="66"/>
      <c r="I50" s="66"/>
      <c r="J50" s="66"/>
      <c r="K50" s="66"/>
    </row>
    <row r="51" spans="1:13" x14ac:dyDescent="0.3">
      <c r="F51" s="66"/>
      <c r="G51" s="66"/>
      <c r="H51" s="66"/>
      <c r="I51" s="66"/>
      <c r="J51" s="66"/>
      <c r="K51" s="66"/>
    </row>
    <row r="52" spans="1:13" x14ac:dyDescent="0.3">
      <c r="A52" s="71" t="s">
        <v>173</v>
      </c>
      <c r="B52" s="87" t="s">
        <v>170</v>
      </c>
      <c r="C52" s="87" t="s">
        <v>169</v>
      </c>
      <c r="D52" s="87" t="s">
        <v>172</v>
      </c>
      <c r="E52" s="87" t="s">
        <v>167</v>
      </c>
      <c r="F52" s="66"/>
      <c r="G52" s="66"/>
      <c r="H52" s="66"/>
      <c r="I52" s="66"/>
      <c r="J52" s="66"/>
      <c r="K52" s="66"/>
    </row>
    <row r="53" spans="1:13" x14ac:dyDescent="0.3">
      <c r="A53" s="80" t="s">
        <v>166</v>
      </c>
      <c r="B53" s="86" t="s">
        <v>143</v>
      </c>
      <c r="C53" s="86" t="s">
        <v>144</v>
      </c>
      <c r="D53" s="86" t="s">
        <v>144</v>
      </c>
      <c r="E53" s="86" t="s">
        <v>143</v>
      </c>
      <c r="F53" s="66"/>
      <c r="G53" s="66"/>
      <c r="H53" s="66"/>
      <c r="I53" s="66"/>
      <c r="J53" s="66"/>
      <c r="K53" s="66"/>
    </row>
    <row r="54" spans="1:13" x14ac:dyDescent="0.3">
      <c r="A54" s="69" t="s">
        <v>137</v>
      </c>
      <c r="B54" s="77">
        <v>0</v>
      </c>
      <c r="C54" s="85">
        <v>2020</v>
      </c>
      <c r="D54" s="85">
        <v>2050</v>
      </c>
      <c r="E54" s="68">
        <v>1</v>
      </c>
      <c r="F54" s="66"/>
      <c r="G54" s="66"/>
      <c r="H54" s="66"/>
      <c r="I54" s="66"/>
      <c r="J54" s="66"/>
      <c r="K54" s="66"/>
    </row>
    <row r="55" spans="1:13" x14ac:dyDescent="0.3">
      <c r="F55" s="66"/>
      <c r="G55" s="66"/>
      <c r="H55" s="66"/>
      <c r="I55" s="66"/>
      <c r="J55" s="66"/>
      <c r="K55" s="66"/>
    </row>
    <row r="56" spans="1:13" x14ac:dyDescent="0.3">
      <c r="A56" s="71" t="s">
        <v>171</v>
      </c>
      <c r="B56" s="87" t="s">
        <v>170</v>
      </c>
      <c r="C56" s="87" t="s">
        <v>169</v>
      </c>
      <c r="D56" s="71" t="s">
        <v>168</v>
      </c>
      <c r="E56" s="87" t="s">
        <v>167</v>
      </c>
      <c r="F56" s="66"/>
      <c r="G56" s="66"/>
      <c r="H56" s="66"/>
      <c r="I56" s="66"/>
      <c r="J56" s="66"/>
      <c r="K56" s="66"/>
    </row>
    <row r="57" spans="1:13" x14ac:dyDescent="0.3">
      <c r="A57" s="80" t="s">
        <v>166</v>
      </c>
      <c r="B57" s="86" t="s">
        <v>143</v>
      </c>
      <c r="C57" s="86" t="s">
        <v>144</v>
      </c>
      <c r="D57" s="86" t="s">
        <v>144</v>
      </c>
      <c r="E57" s="86" t="s">
        <v>143</v>
      </c>
      <c r="F57" s="66"/>
      <c r="G57" s="66"/>
      <c r="H57" s="66"/>
      <c r="I57" s="66"/>
      <c r="J57" s="66"/>
      <c r="K57" s="66"/>
    </row>
    <row r="58" spans="1:13" x14ac:dyDescent="0.3">
      <c r="A58" s="69" t="s">
        <v>137</v>
      </c>
      <c r="B58" s="77">
        <v>0</v>
      </c>
      <c r="C58" s="85">
        <v>2020</v>
      </c>
      <c r="D58" s="85">
        <v>2050</v>
      </c>
      <c r="E58" s="68">
        <v>1</v>
      </c>
      <c r="F58" s="66"/>
      <c r="G58" s="66"/>
      <c r="H58" s="66"/>
      <c r="I58" s="66"/>
      <c r="J58" s="66"/>
      <c r="K58" s="66"/>
    </row>
    <row r="59" spans="1:13" x14ac:dyDescent="0.3">
      <c r="F59" s="66"/>
      <c r="G59" s="66"/>
      <c r="H59" s="66"/>
      <c r="I59" s="66"/>
      <c r="J59" s="66"/>
      <c r="K59" s="66"/>
    </row>
    <row r="60" spans="1:13" ht="15.75" customHeight="1" x14ac:dyDescent="0.3">
      <c r="A60" s="84"/>
      <c r="B60" s="84"/>
      <c r="C60" s="66"/>
      <c r="D60" s="66"/>
      <c r="E60" s="66"/>
      <c r="F60" s="66"/>
      <c r="G60" s="66"/>
      <c r="H60" s="66"/>
      <c r="I60" s="66"/>
      <c r="J60" s="66"/>
      <c r="K60" s="66"/>
    </row>
    <row r="61" spans="1:13" x14ac:dyDescent="0.3">
      <c r="B61" s="71" t="s">
        <v>165</v>
      </c>
    </row>
    <row r="62" spans="1:13" x14ac:dyDescent="0.3">
      <c r="A62" s="71" t="s">
        <v>164</v>
      </c>
      <c r="B62" s="68">
        <v>1</v>
      </c>
    </row>
    <row r="64" spans="1:13" x14ac:dyDescent="0.3">
      <c r="A64" s="71" t="s">
        <v>163</v>
      </c>
      <c r="B64" s="71" t="s">
        <v>162</v>
      </c>
      <c r="C64" s="71" t="s">
        <v>161</v>
      </c>
      <c r="D64" s="71" t="s">
        <v>139</v>
      </c>
      <c r="E64" s="71" t="s">
        <v>160</v>
      </c>
      <c r="F64" s="71" t="s">
        <v>138</v>
      </c>
      <c r="G64" s="71" t="s">
        <v>159</v>
      </c>
      <c r="H64" s="71" t="s">
        <v>158</v>
      </c>
      <c r="I64" s="71" t="s">
        <v>157</v>
      </c>
      <c r="J64" s="71" t="s">
        <v>156</v>
      </c>
      <c r="K64" s="71" t="s">
        <v>155</v>
      </c>
      <c r="L64" s="71" t="s">
        <v>154</v>
      </c>
      <c r="M64" s="71" t="s">
        <v>153</v>
      </c>
    </row>
    <row r="65" spans="1:13" x14ac:dyDescent="0.3">
      <c r="A65" s="83" t="s">
        <v>152</v>
      </c>
      <c r="B65" s="82" t="s">
        <v>151</v>
      </c>
      <c r="C65" s="82" t="s">
        <v>151</v>
      </c>
      <c r="D65" s="82" t="s">
        <v>151</v>
      </c>
      <c r="E65" s="82" t="s">
        <v>151</v>
      </c>
      <c r="F65" s="82" t="s">
        <v>151</v>
      </c>
      <c r="G65" s="82" t="s">
        <v>151</v>
      </c>
      <c r="H65" s="82" t="s">
        <v>151</v>
      </c>
      <c r="I65" s="82" t="s">
        <v>151</v>
      </c>
      <c r="J65" s="82" t="s">
        <v>151</v>
      </c>
      <c r="K65" s="82" t="s">
        <v>151</v>
      </c>
      <c r="L65" s="82" t="s">
        <v>151</v>
      </c>
      <c r="M65" s="82" t="s">
        <v>151</v>
      </c>
    </row>
    <row r="66" spans="1:13" x14ac:dyDescent="0.3">
      <c r="A66" s="69" t="s">
        <v>137</v>
      </c>
      <c r="B66" s="77">
        <v>4000</v>
      </c>
      <c r="C66" s="77">
        <v>3427.3571428571427</v>
      </c>
      <c r="D66" s="77">
        <v>10000</v>
      </c>
      <c r="E66" s="77">
        <v>0</v>
      </c>
      <c r="F66" s="77">
        <v>13933.128571428573</v>
      </c>
      <c r="G66" s="77">
        <v>0</v>
      </c>
      <c r="H66" s="77">
        <v>0</v>
      </c>
      <c r="I66" s="77">
        <v>0</v>
      </c>
      <c r="J66" s="77">
        <v>3875.9214285714293</v>
      </c>
      <c r="K66" s="77">
        <v>0</v>
      </c>
      <c r="L66" s="77">
        <v>0</v>
      </c>
      <c r="M66" s="77">
        <v>0</v>
      </c>
    </row>
    <row r="67" spans="1:13" x14ac:dyDescent="0.3">
      <c r="A67" s="81"/>
    </row>
    <row r="68" spans="1:13" x14ac:dyDescent="0.3">
      <c r="C68" s="74"/>
    </row>
    <row r="69" spans="1:13" x14ac:dyDescent="0.3">
      <c r="A69" s="73" t="s">
        <v>150</v>
      </c>
      <c r="B69" s="71" t="s">
        <v>149</v>
      </c>
      <c r="C69" s="71" t="s">
        <v>148</v>
      </c>
      <c r="D69" s="71" t="s">
        <v>147</v>
      </c>
      <c r="E69" s="71" t="s">
        <v>146</v>
      </c>
    </row>
    <row r="70" spans="1:13" x14ac:dyDescent="0.3">
      <c r="A70" s="80" t="s">
        <v>145</v>
      </c>
      <c r="B70" s="79" t="s">
        <v>143</v>
      </c>
      <c r="C70" s="79" t="s">
        <v>144</v>
      </c>
      <c r="D70" s="79" t="s">
        <v>144</v>
      </c>
      <c r="E70" s="79" t="s">
        <v>143</v>
      </c>
      <c r="F70" s="78"/>
    </row>
    <row r="71" spans="1:13" x14ac:dyDescent="0.3">
      <c r="A71" s="69" t="s">
        <v>137</v>
      </c>
      <c r="B71" s="68">
        <v>0</v>
      </c>
      <c r="C71" s="85">
        <v>2020</v>
      </c>
      <c r="D71" s="77">
        <v>2050</v>
      </c>
      <c r="E71" s="76">
        <v>1</v>
      </c>
    </row>
    <row r="72" spans="1:13" x14ac:dyDescent="0.3">
      <c r="B72" s="75"/>
      <c r="C72" s="74"/>
    </row>
    <row r="73" spans="1:13" x14ac:dyDescent="0.3">
      <c r="A73" s="73" t="s">
        <v>142</v>
      </c>
      <c r="F73" s="66"/>
      <c r="G73" s="66"/>
      <c r="H73" s="66"/>
      <c r="I73" s="66"/>
      <c r="J73" s="66"/>
      <c r="K73" s="66"/>
    </row>
    <row r="74" spans="1:13" x14ac:dyDescent="0.3">
      <c r="A74" s="72" t="s">
        <v>141</v>
      </c>
      <c r="B74" s="71" t="s">
        <v>140</v>
      </c>
      <c r="C74" s="71" t="s">
        <v>139</v>
      </c>
      <c r="D74" s="71" t="s">
        <v>138</v>
      </c>
      <c r="E74" s="70"/>
    </row>
    <row r="75" spans="1:13" x14ac:dyDescent="0.3">
      <c r="A75" s="69" t="s">
        <v>137</v>
      </c>
      <c r="B75" s="68">
        <v>0.5</v>
      </c>
      <c r="C75" s="68">
        <v>0</v>
      </c>
      <c r="D75" s="68">
        <v>0.5</v>
      </c>
      <c r="E75" s="67"/>
    </row>
  </sheetData>
  <mergeCells count="6">
    <mergeCell ref="A1:A2"/>
    <mergeCell ref="B1:B2"/>
    <mergeCell ref="C1:C2"/>
    <mergeCell ref="D1:D2"/>
    <mergeCell ref="C10:C11"/>
    <mergeCell ref="D10:D11"/>
  </mergeCells>
  <conditionalFormatting sqref="C10 C12 D13">
    <cfRule type="cellIs" dxfId="1" priority="1" operator="equal">
      <formula>#REF!</formula>
    </cfRule>
    <cfRule type="cellIs" dxfId="0" priority="2" operator="equal">
      <formula>#REF!</formula>
    </cfRule>
  </conditionalFormatting>
  <hyperlinks>
    <hyperlink ref="C4" location="land_and_water!AFFORESTATION_SP" display="AFFORESTATION_SP" xr:uid="{02F2CD90-5A1F-4049-91C4-9446BDE97006}"/>
    <hyperlink ref="C5" location="land_and_water!PRIMARY_FOREST_PROTECTION_SP" display="LAND_PROTECTION_BY_POLICY_SP" xr:uid="{5BCE319E-E0E0-4A96-A517-D4576B7A63B4}"/>
    <hyperlink ref="C6" location="land_and_water!PRIORITIES_OF_LAND_USE_CHANGE_SP" display="PRIORITIES_OF_LAND_USE_CHANGE_SP" xr:uid="{9A351D7A-40BC-4258-9726-A56E8157EA38}"/>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C2A93-7A48-4E33-B8C9-E95A23C6A095}">
  <sheetPr>
    <tabColor rgb="FFFF00FF"/>
  </sheetPr>
  <dimension ref="C6:AJ92"/>
  <sheetViews>
    <sheetView topLeftCell="A10" zoomScale="70" zoomScaleNormal="70" workbookViewId="0">
      <selection activeCell="D67" sqref="D67"/>
    </sheetView>
  </sheetViews>
  <sheetFormatPr baseColWidth="10" defaultColWidth="8.88671875" defaultRowHeight="14.4" x14ac:dyDescent="0.3"/>
  <cols>
    <col min="3" max="3" width="51.33203125" bestFit="1" customWidth="1"/>
    <col min="4" max="4" width="51.33203125" customWidth="1"/>
    <col min="5" max="5" width="23.5546875" bestFit="1" customWidth="1"/>
    <col min="6" max="6" width="21.33203125" customWidth="1"/>
    <col min="9" max="17" width="10.109375" bestFit="1" customWidth="1"/>
  </cols>
  <sheetData>
    <row r="6" spans="3:36" x14ac:dyDescent="0.3">
      <c r="E6" t="s">
        <v>131</v>
      </c>
      <c r="F6" t="s">
        <v>130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3:36" x14ac:dyDescent="0.3">
      <c r="C7" t="s">
        <v>129</v>
      </c>
      <c r="G7" s="62">
        <v>640.47826578790682</v>
      </c>
      <c r="H7" s="62">
        <v>185.43290329657438</v>
      </c>
      <c r="I7" s="62">
        <v>143.81119100000001</v>
      </c>
      <c r="J7" s="62">
        <v>143.88235000000003</v>
      </c>
      <c r="K7" s="62">
        <v>143.95350900000003</v>
      </c>
      <c r="L7" s="62">
        <v>144.02466800000005</v>
      </c>
      <c r="M7" s="62">
        <v>144.09582700000001</v>
      </c>
      <c r="N7" s="62">
        <v>144.16698600000004</v>
      </c>
      <c r="O7" s="62">
        <v>144.23814500000003</v>
      </c>
      <c r="P7" s="62">
        <v>144.30930400000003</v>
      </c>
      <c r="Q7" s="62">
        <v>144.38046300000002</v>
      </c>
      <c r="R7" s="62">
        <v>144.45162200000004</v>
      </c>
      <c r="S7" s="62">
        <v>144.52278100000001</v>
      </c>
      <c r="T7" s="62">
        <v>144.59394000000003</v>
      </c>
      <c r="U7" s="62">
        <v>144.66509900000003</v>
      </c>
      <c r="V7" s="62">
        <v>144.73625800000002</v>
      </c>
      <c r="W7" s="62">
        <v>144.80741700000002</v>
      </c>
      <c r="X7" s="62">
        <v>144.87857600000004</v>
      </c>
      <c r="Y7" s="62">
        <v>144.949735</v>
      </c>
      <c r="Z7" s="62">
        <v>145.02089400000003</v>
      </c>
      <c r="AA7" s="62">
        <v>145.09205300000002</v>
      </c>
      <c r="AB7" s="62">
        <v>145.16321200000002</v>
      </c>
      <c r="AC7" s="62">
        <v>145.23437100000001</v>
      </c>
      <c r="AD7" s="62">
        <v>145.30553000000003</v>
      </c>
      <c r="AE7" s="62">
        <v>145.376689</v>
      </c>
      <c r="AF7" s="62">
        <v>145.44784800000002</v>
      </c>
      <c r="AG7" s="62">
        <v>145.51900700000002</v>
      </c>
      <c r="AH7" s="62">
        <v>145.59016600000004</v>
      </c>
      <c r="AI7" s="62">
        <v>145.66132500000003</v>
      </c>
      <c r="AJ7" s="62">
        <v>145.73248400000003</v>
      </c>
    </row>
    <row r="8" spans="3:36" x14ac:dyDescent="0.3">
      <c r="C8" t="s">
        <v>128</v>
      </c>
      <c r="G8" s="62">
        <v>1361.1944607157468</v>
      </c>
      <c r="H8" s="62">
        <v>1414.4375410319485</v>
      </c>
      <c r="I8" s="62">
        <f t="shared" ref="I8:AJ8" si="0">(159.55*I6)-321150</f>
        <v>1619.6500000000233</v>
      </c>
      <c r="J8" s="62">
        <f t="shared" si="0"/>
        <v>1779.2000000000116</v>
      </c>
      <c r="K8" s="62">
        <f t="shared" si="0"/>
        <v>1938.75</v>
      </c>
      <c r="L8" s="62">
        <f t="shared" si="0"/>
        <v>2098.3000000000466</v>
      </c>
      <c r="M8" s="62">
        <f t="shared" si="0"/>
        <v>2257.8500000000349</v>
      </c>
      <c r="N8" s="62">
        <f t="shared" si="0"/>
        <v>2417.4000000000233</v>
      </c>
      <c r="O8" s="62">
        <f t="shared" si="0"/>
        <v>2576.9500000000116</v>
      </c>
      <c r="P8" s="62">
        <f t="shared" si="0"/>
        <v>2736.5</v>
      </c>
      <c r="Q8" s="62">
        <f t="shared" si="0"/>
        <v>2896.0500000000466</v>
      </c>
      <c r="R8" s="62">
        <f t="shared" si="0"/>
        <v>3055.6000000000349</v>
      </c>
      <c r="S8" s="62">
        <f t="shared" si="0"/>
        <v>3215.1500000000233</v>
      </c>
      <c r="T8" s="62">
        <f t="shared" si="0"/>
        <v>3374.7000000000116</v>
      </c>
      <c r="U8" s="62">
        <f t="shared" si="0"/>
        <v>3534.25</v>
      </c>
      <c r="V8" s="62">
        <f t="shared" si="0"/>
        <v>3693.8000000000466</v>
      </c>
      <c r="W8" s="62">
        <f t="shared" si="0"/>
        <v>3853.3500000000349</v>
      </c>
      <c r="X8" s="62">
        <f t="shared" si="0"/>
        <v>4012.9000000000233</v>
      </c>
      <c r="Y8" s="62">
        <f t="shared" si="0"/>
        <v>4172.4500000000116</v>
      </c>
      <c r="Z8" s="62">
        <f t="shared" si="0"/>
        <v>4332</v>
      </c>
      <c r="AA8" s="62">
        <f t="shared" si="0"/>
        <v>4491.5500000000466</v>
      </c>
      <c r="AB8" s="62">
        <f t="shared" si="0"/>
        <v>4651.1000000000349</v>
      </c>
      <c r="AC8" s="62">
        <f t="shared" si="0"/>
        <v>4810.6500000000233</v>
      </c>
      <c r="AD8" s="62">
        <f t="shared" si="0"/>
        <v>4970.2000000000116</v>
      </c>
      <c r="AE8" s="62">
        <f t="shared" si="0"/>
        <v>5129.75</v>
      </c>
      <c r="AF8" s="62">
        <f t="shared" si="0"/>
        <v>5289.3000000000466</v>
      </c>
      <c r="AG8" s="62">
        <f t="shared" si="0"/>
        <v>5448.8500000000349</v>
      </c>
      <c r="AH8" s="62">
        <f t="shared" si="0"/>
        <v>5608.4000000000233</v>
      </c>
      <c r="AI8" s="62">
        <f t="shared" si="0"/>
        <v>5767.9500000000116</v>
      </c>
      <c r="AJ8" s="62">
        <f t="shared" si="0"/>
        <v>5927.5</v>
      </c>
    </row>
    <row r="9" spans="3:36" x14ac:dyDescent="0.3">
      <c r="C9" t="s">
        <v>127</v>
      </c>
      <c r="G9" s="62">
        <v>974.89861039134905</v>
      </c>
      <c r="H9" s="62">
        <v>978.67391926768403</v>
      </c>
      <c r="I9" s="62">
        <f t="shared" ref="I9:AJ9" si="1">(39.701*I6)-79284</f>
        <v>1031.1230000000069</v>
      </c>
      <c r="J9" s="62">
        <f t="shared" si="1"/>
        <v>1070.8240000000078</v>
      </c>
      <c r="K9" s="62">
        <f t="shared" si="1"/>
        <v>1110.5249999999942</v>
      </c>
      <c r="L9" s="62">
        <f t="shared" si="1"/>
        <v>1150.2259999999951</v>
      </c>
      <c r="M9" s="62">
        <f t="shared" si="1"/>
        <v>1189.926999999996</v>
      </c>
      <c r="N9" s="62">
        <f t="shared" si="1"/>
        <v>1229.627999999997</v>
      </c>
      <c r="O9" s="62">
        <f t="shared" si="1"/>
        <v>1269.3289999999979</v>
      </c>
      <c r="P9" s="62">
        <f t="shared" si="1"/>
        <v>1309.0299999999988</v>
      </c>
      <c r="Q9" s="62">
        <f t="shared" si="1"/>
        <v>1348.7309999999998</v>
      </c>
      <c r="R9" s="62">
        <f t="shared" si="1"/>
        <v>1388.4320000000007</v>
      </c>
      <c r="S9" s="62">
        <f t="shared" si="1"/>
        <v>1428.1330000000016</v>
      </c>
      <c r="T9" s="62">
        <f t="shared" si="1"/>
        <v>1467.8340000000026</v>
      </c>
      <c r="U9" s="62">
        <f t="shared" si="1"/>
        <v>1507.5350000000035</v>
      </c>
      <c r="V9" s="62">
        <f t="shared" si="1"/>
        <v>1547.2360000000044</v>
      </c>
      <c r="W9" s="62">
        <f t="shared" si="1"/>
        <v>1586.9370000000054</v>
      </c>
      <c r="X9" s="62">
        <f t="shared" si="1"/>
        <v>1626.6380000000063</v>
      </c>
      <c r="Y9" s="62">
        <f t="shared" si="1"/>
        <v>1666.3390000000072</v>
      </c>
      <c r="Z9" s="62">
        <f t="shared" si="1"/>
        <v>1706.0400000000081</v>
      </c>
      <c r="AA9" s="62">
        <f t="shared" si="1"/>
        <v>1745.7409999999945</v>
      </c>
      <c r="AB9" s="62">
        <f t="shared" si="1"/>
        <v>1785.4419999999955</v>
      </c>
      <c r="AC9" s="62">
        <f t="shared" si="1"/>
        <v>1825.1429999999964</v>
      </c>
      <c r="AD9" s="62">
        <f t="shared" si="1"/>
        <v>1864.8439999999973</v>
      </c>
      <c r="AE9" s="62">
        <f t="shared" si="1"/>
        <v>1904.5449999999983</v>
      </c>
      <c r="AF9" s="62">
        <f t="shared" si="1"/>
        <v>1944.2459999999992</v>
      </c>
      <c r="AG9" s="62">
        <f t="shared" si="1"/>
        <v>1983.9470000000001</v>
      </c>
      <c r="AH9" s="62">
        <f t="shared" si="1"/>
        <v>2023.648000000001</v>
      </c>
      <c r="AI9" s="62">
        <f t="shared" si="1"/>
        <v>2063.349000000002</v>
      </c>
      <c r="AJ9" s="62">
        <f t="shared" si="1"/>
        <v>2103.0500000000029</v>
      </c>
    </row>
    <row r="10" spans="3:36" x14ac:dyDescent="0.3">
      <c r="C10" t="s">
        <v>126</v>
      </c>
      <c r="G10" s="63">
        <v>9.602754143857567E-2</v>
      </c>
      <c r="H10" s="63">
        <v>9.602754143857567E-2</v>
      </c>
      <c r="I10" s="63">
        <v>9.6027541438575698E-2</v>
      </c>
      <c r="J10" s="63">
        <v>9.6027541438575698E-2</v>
      </c>
      <c r="K10" s="63">
        <v>9.6027541438575698E-2</v>
      </c>
      <c r="L10" s="63">
        <v>9.6027541438575698E-2</v>
      </c>
      <c r="M10" s="63">
        <v>9.6027541438575698E-2</v>
      </c>
      <c r="N10" s="63">
        <v>9.6027541438575698E-2</v>
      </c>
      <c r="O10" s="63">
        <v>9.6027541438575698E-2</v>
      </c>
      <c r="P10" s="63">
        <v>9.6027541438575698E-2</v>
      </c>
      <c r="Q10" s="63">
        <v>9.6027541438575698E-2</v>
      </c>
      <c r="R10" s="63">
        <v>9.6027541438575698E-2</v>
      </c>
      <c r="S10" s="63">
        <v>9.6027541438575698E-2</v>
      </c>
      <c r="T10" s="63">
        <v>9.6027541438575698E-2</v>
      </c>
      <c r="U10" s="63">
        <v>9.6027541438575698E-2</v>
      </c>
      <c r="V10" s="63">
        <v>9.6027541438575698E-2</v>
      </c>
      <c r="W10" s="63">
        <v>9.6027541438575698E-2</v>
      </c>
      <c r="X10" s="63">
        <v>9.6027541438575698E-2</v>
      </c>
      <c r="Y10" s="63">
        <v>9.6027541438575698E-2</v>
      </c>
      <c r="Z10" s="63">
        <v>9.6027541438575698E-2</v>
      </c>
      <c r="AA10" s="63">
        <v>9.6027541438575698E-2</v>
      </c>
      <c r="AB10" s="63">
        <v>9.6027541438575698E-2</v>
      </c>
      <c r="AC10" s="63">
        <v>9.6027541438575698E-2</v>
      </c>
      <c r="AD10" s="63">
        <v>9.6027541438575698E-2</v>
      </c>
      <c r="AE10" s="63">
        <v>9.6027541438575698E-2</v>
      </c>
      <c r="AF10" s="63">
        <v>9.6027541438575698E-2</v>
      </c>
      <c r="AG10" s="63">
        <v>9.6027541438575698E-2</v>
      </c>
      <c r="AH10" s="63">
        <v>9.6027541438575698E-2</v>
      </c>
      <c r="AI10" s="63">
        <v>9.6027541438575698E-2</v>
      </c>
      <c r="AJ10" s="63">
        <v>9.6027541438575698E-2</v>
      </c>
    </row>
    <row r="11" spans="3:36" x14ac:dyDescent="0.3">
      <c r="C11" t="s">
        <v>6</v>
      </c>
      <c r="G11" s="63">
        <v>0.18009831188150835</v>
      </c>
      <c r="H11" s="63">
        <v>0.18009831188150835</v>
      </c>
      <c r="I11" s="63">
        <v>0.18009831188150799</v>
      </c>
      <c r="J11" s="63">
        <v>0.18009831188150799</v>
      </c>
      <c r="K11" s="63">
        <v>0.18009831188150799</v>
      </c>
      <c r="L11" s="63">
        <v>0.18009831188150799</v>
      </c>
      <c r="M11" s="63">
        <v>0.18009831188150799</v>
      </c>
      <c r="N11" s="63">
        <v>0.18009831188150799</v>
      </c>
      <c r="O11" s="63">
        <v>0.18009831188150799</v>
      </c>
      <c r="P11" s="63">
        <v>0.18009831188150799</v>
      </c>
      <c r="Q11" s="63">
        <v>0.18009831188150799</v>
      </c>
      <c r="R11" s="63">
        <v>0.18009831188150799</v>
      </c>
      <c r="S11" s="63">
        <v>0.18009831188150799</v>
      </c>
      <c r="T11" s="63">
        <v>0.18009831188150799</v>
      </c>
      <c r="U11" s="63">
        <v>0.18009831188150799</v>
      </c>
      <c r="V11" s="63">
        <v>0.18009831188150799</v>
      </c>
      <c r="W11" s="63">
        <v>0.18009831188150799</v>
      </c>
      <c r="X11" s="63">
        <v>0.18009831188150799</v>
      </c>
      <c r="Y11" s="63">
        <v>0.18009831188150799</v>
      </c>
      <c r="Z11" s="63">
        <v>0.18009831188150799</v>
      </c>
      <c r="AA11" s="63">
        <v>0.18009831188150799</v>
      </c>
      <c r="AB11" s="63">
        <v>0.18009831188150799</v>
      </c>
      <c r="AC11" s="63">
        <v>0.18009831188150799</v>
      </c>
      <c r="AD11" s="63">
        <v>0.18009831188150799</v>
      </c>
      <c r="AE11" s="63">
        <v>0.18009831188150799</v>
      </c>
      <c r="AF11" s="63">
        <v>0.18009831188150799</v>
      </c>
      <c r="AG11" s="63">
        <v>0.18009831188150799</v>
      </c>
      <c r="AH11" s="63">
        <v>0.18009831188150799</v>
      </c>
      <c r="AI11" s="63">
        <v>0.18009831188150799</v>
      </c>
      <c r="AJ11" s="63">
        <v>0.18009831188150799</v>
      </c>
    </row>
    <row r="12" spans="3:36" x14ac:dyDescent="0.3">
      <c r="C12" t="s">
        <v>7</v>
      </c>
      <c r="G12" s="63">
        <v>4.600725579316875E-2</v>
      </c>
      <c r="H12" s="63">
        <v>4.600725579316875E-2</v>
      </c>
      <c r="I12" s="63">
        <v>4.6007255793168701E-2</v>
      </c>
      <c r="J12" s="63">
        <v>4.6007255793168701E-2</v>
      </c>
      <c r="K12" s="63">
        <v>4.6007255793168701E-2</v>
      </c>
      <c r="L12" s="63">
        <v>4.6007255793168701E-2</v>
      </c>
      <c r="M12" s="63">
        <v>4.6007255793168701E-2</v>
      </c>
      <c r="N12" s="63">
        <v>4.6007255793168701E-2</v>
      </c>
      <c r="O12" s="63">
        <v>4.6007255793168701E-2</v>
      </c>
      <c r="P12" s="63">
        <v>4.6007255793168701E-2</v>
      </c>
      <c r="Q12" s="63">
        <v>4.6007255793168701E-2</v>
      </c>
      <c r="R12" s="63">
        <v>4.6007255793168701E-2</v>
      </c>
      <c r="S12" s="63">
        <v>4.6007255793168701E-2</v>
      </c>
      <c r="T12" s="63">
        <v>4.6007255793168701E-2</v>
      </c>
      <c r="U12" s="63">
        <v>4.6007255793168701E-2</v>
      </c>
      <c r="V12" s="63">
        <v>4.6007255793168701E-2</v>
      </c>
      <c r="W12" s="63">
        <v>4.6007255793168701E-2</v>
      </c>
      <c r="X12" s="63">
        <v>4.6007255793168701E-2</v>
      </c>
      <c r="Y12" s="63">
        <v>4.6007255793168701E-2</v>
      </c>
      <c r="Z12" s="63">
        <v>4.6007255793168701E-2</v>
      </c>
      <c r="AA12" s="63">
        <v>4.6007255793168701E-2</v>
      </c>
      <c r="AB12" s="63">
        <v>4.6007255793168701E-2</v>
      </c>
      <c r="AC12" s="63">
        <v>4.6007255793168701E-2</v>
      </c>
      <c r="AD12" s="63">
        <v>4.6007255793168701E-2</v>
      </c>
      <c r="AE12" s="63">
        <v>4.6007255793168701E-2</v>
      </c>
      <c r="AF12" s="63">
        <v>4.6007255793168701E-2</v>
      </c>
      <c r="AG12" s="63">
        <v>4.6007255793168701E-2</v>
      </c>
      <c r="AH12" s="63">
        <v>4.6007255793168701E-2</v>
      </c>
      <c r="AI12" s="63">
        <v>4.6007255793168701E-2</v>
      </c>
      <c r="AJ12" s="63">
        <v>4.6007255793168701E-2</v>
      </c>
    </row>
    <row r="13" spans="3:36" x14ac:dyDescent="0.3">
      <c r="C13" t="s">
        <v>9</v>
      </c>
      <c r="G13" s="63">
        <v>0.502378418425246</v>
      </c>
      <c r="H13" s="63">
        <v>0.502378418425246</v>
      </c>
      <c r="I13" s="63">
        <v>0.502378418425246</v>
      </c>
      <c r="J13" s="63">
        <v>0.502378418425246</v>
      </c>
      <c r="K13" s="63">
        <v>0.502378418425246</v>
      </c>
      <c r="L13" s="63">
        <v>0.502378418425246</v>
      </c>
      <c r="M13" s="63">
        <v>0.502378418425246</v>
      </c>
      <c r="N13" s="63">
        <v>0.502378418425246</v>
      </c>
      <c r="O13" s="63">
        <v>0.502378418425246</v>
      </c>
      <c r="P13" s="63">
        <v>0.502378418425246</v>
      </c>
      <c r="Q13" s="63">
        <v>0.502378418425246</v>
      </c>
      <c r="R13" s="63">
        <v>0.502378418425246</v>
      </c>
      <c r="S13" s="63">
        <v>0.502378418425246</v>
      </c>
      <c r="T13" s="63">
        <v>0.502378418425246</v>
      </c>
      <c r="U13" s="63">
        <v>0.502378418425246</v>
      </c>
      <c r="V13" s="63">
        <v>0.502378418425246</v>
      </c>
      <c r="W13" s="63">
        <v>0.502378418425246</v>
      </c>
      <c r="X13" s="63">
        <v>0.502378418425246</v>
      </c>
      <c r="Y13" s="63">
        <v>0.502378418425246</v>
      </c>
      <c r="Z13" s="63">
        <v>0.502378418425246</v>
      </c>
      <c r="AA13" s="63">
        <v>0.502378418425246</v>
      </c>
      <c r="AB13" s="63">
        <v>0.502378418425246</v>
      </c>
      <c r="AC13" s="63">
        <v>0.502378418425246</v>
      </c>
      <c r="AD13" s="63">
        <v>0.502378418425246</v>
      </c>
      <c r="AE13" s="63">
        <v>0.502378418425246</v>
      </c>
      <c r="AF13" s="63">
        <v>0.502378418425246</v>
      </c>
      <c r="AG13" s="63">
        <v>0.502378418425246</v>
      </c>
      <c r="AH13" s="63">
        <v>0.502378418425246</v>
      </c>
      <c r="AI13" s="63">
        <v>0.502378418425246</v>
      </c>
      <c r="AJ13" s="63">
        <v>0.502378418425246</v>
      </c>
    </row>
    <row r="14" spans="3:36" x14ac:dyDescent="0.3">
      <c r="C14" t="s">
        <v>125</v>
      </c>
      <c r="G14" s="63">
        <v>0.1754884724615014</v>
      </c>
      <c r="H14" s="63">
        <v>0.1754884724615014</v>
      </c>
      <c r="I14" s="63">
        <v>0.17548847246150101</v>
      </c>
      <c r="J14" s="63">
        <v>0.17548847246150101</v>
      </c>
      <c r="K14" s="63">
        <v>0.17548847246150101</v>
      </c>
      <c r="L14" s="63">
        <v>0.17548847246150101</v>
      </c>
      <c r="M14" s="63">
        <v>0.17548847246150101</v>
      </c>
      <c r="N14" s="63">
        <v>0.17548847246150101</v>
      </c>
      <c r="O14" s="63">
        <v>0.17548847246150101</v>
      </c>
      <c r="P14" s="63">
        <v>0.17548847246150101</v>
      </c>
      <c r="Q14" s="63">
        <v>0.17548847246150101</v>
      </c>
      <c r="R14" s="63">
        <v>0.17548847246150101</v>
      </c>
      <c r="S14" s="63">
        <v>0.17548847246150101</v>
      </c>
      <c r="T14" s="63">
        <v>0.17548847246150101</v>
      </c>
      <c r="U14" s="63">
        <v>0.17548847246150101</v>
      </c>
      <c r="V14" s="63">
        <v>0.17548847246150101</v>
      </c>
      <c r="W14" s="63">
        <v>0.17548847246150101</v>
      </c>
      <c r="X14" s="63">
        <v>0.17548847246150101</v>
      </c>
      <c r="Y14" s="63">
        <v>0.17548847246150101</v>
      </c>
      <c r="Z14" s="63">
        <v>0.17548847246150101</v>
      </c>
      <c r="AA14" s="63">
        <v>0.17548847246150101</v>
      </c>
      <c r="AB14" s="63">
        <v>0.17548847246150101</v>
      </c>
      <c r="AC14" s="63">
        <v>0.17548847246150101</v>
      </c>
      <c r="AD14" s="63">
        <v>0.17548847246150101</v>
      </c>
      <c r="AE14" s="63">
        <v>0.17548847246150101</v>
      </c>
      <c r="AF14" s="63">
        <v>0.17548847246150101</v>
      </c>
      <c r="AG14" s="63">
        <v>0.17548847246150101</v>
      </c>
      <c r="AH14" s="63">
        <v>0.17548847246150101</v>
      </c>
      <c r="AI14" s="63">
        <v>0.17548847246150101</v>
      </c>
      <c r="AJ14" s="63">
        <v>0.17548847246150101</v>
      </c>
    </row>
    <row r="15" spans="3:36" x14ac:dyDescent="0.3">
      <c r="C15" t="s">
        <v>124</v>
      </c>
      <c r="G15" s="3">
        <v>0.59226999999999996</v>
      </c>
      <c r="H15" s="3">
        <v>0.58596999999999999</v>
      </c>
      <c r="I15">
        <v>0.6</v>
      </c>
      <c r="J15">
        <v>0.6</v>
      </c>
      <c r="K15">
        <v>0.6</v>
      </c>
      <c r="L15">
        <v>0.6</v>
      </c>
      <c r="M15">
        <v>0.6</v>
      </c>
      <c r="N15">
        <v>0.6</v>
      </c>
      <c r="O15">
        <v>0.6</v>
      </c>
      <c r="P15">
        <v>0.6</v>
      </c>
      <c r="Q15">
        <v>0.6</v>
      </c>
      <c r="R15">
        <v>0.6</v>
      </c>
      <c r="S15">
        <v>0.6</v>
      </c>
      <c r="T15">
        <v>0.6</v>
      </c>
      <c r="U15">
        <v>0.6</v>
      </c>
      <c r="V15">
        <v>0.6</v>
      </c>
      <c r="W15">
        <v>0.6</v>
      </c>
      <c r="X15">
        <v>0.6</v>
      </c>
      <c r="Y15">
        <v>0.6</v>
      </c>
      <c r="Z15">
        <v>0.6</v>
      </c>
      <c r="AA15">
        <v>0.6</v>
      </c>
      <c r="AB15">
        <v>0.6</v>
      </c>
      <c r="AC15">
        <v>0.6</v>
      </c>
      <c r="AD15">
        <v>0.6</v>
      </c>
      <c r="AE15">
        <v>0.6</v>
      </c>
      <c r="AF15">
        <v>0.6</v>
      </c>
      <c r="AG15">
        <v>0.6</v>
      </c>
      <c r="AH15">
        <v>0.6</v>
      </c>
      <c r="AI15">
        <v>0.6</v>
      </c>
      <c r="AJ15">
        <v>0.6</v>
      </c>
    </row>
    <row r="16" spans="3:36" x14ac:dyDescent="0.3">
      <c r="C16" t="s">
        <v>123</v>
      </c>
      <c r="G16" s="62">
        <v>2019.2369054920175</v>
      </c>
      <c r="H16" s="62">
        <v>1761.003453613986</v>
      </c>
      <c r="I16" s="62">
        <f t="shared" ref="I16:AJ16" si="2">(170.75*I6)-342462</f>
        <v>2965.25</v>
      </c>
      <c r="J16" s="62">
        <f t="shared" si="2"/>
        <v>3136</v>
      </c>
      <c r="K16" s="62">
        <f t="shared" si="2"/>
        <v>3306.75</v>
      </c>
      <c r="L16" s="62">
        <f t="shared" si="2"/>
        <v>3477.5</v>
      </c>
      <c r="M16" s="62">
        <f t="shared" si="2"/>
        <v>3648.25</v>
      </c>
      <c r="N16" s="62">
        <f t="shared" si="2"/>
        <v>3819</v>
      </c>
      <c r="O16" s="62">
        <f t="shared" si="2"/>
        <v>3989.75</v>
      </c>
      <c r="P16" s="62">
        <f t="shared" si="2"/>
        <v>4160.5</v>
      </c>
      <c r="Q16" s="62">
        <f t="shared" si="2"/>
        <v>4331.25</v>
      </c>
      <c r="R16" s="62">
        <f t="shared" si="2"/>
        <v>4502</v>
      </c>
      <c r="S16" s="62">
        <f t="shared" si="2"/>
        <v>4672.75</v>
      </c>
      <c r="T16" s="62">
        <f t="shared" si="2"/>
        <v>4843.5</v>
      </c>
      <c r="U16" s="62">
        <f t="shared" si="2"/>
        <v>5014.25</v>
      </c>
      <c r="V16" s="62">
        <f t="shared" si="2"/>
        <v>5185</v>
      </c>
      <c r="W16" s="62">
        <f t="shared" si="2"/>
        <v>5355.75</v>
      </c>
      <c r="X16" s="62">
        <f t="shared" si="2"/>
        <v>5526.5</v>
      </c>
      <c r="Y16" s="62">
        <f t="shared" si="2"/>
        <v>5697.25</v>
      </c>
      <c r="Z16" s="62">
        <f t="shared" si="2"/>
        <v>5868</v>
      </c>
      <c r="AA16" s="62">
        <f t="shared" si="2"/>
        <v>6038.75</v>
      </c>
      <c r="AB16" s="62">
        <f t="shared" si="2"/>
        <v>6209.5</v>
      </c>
      <c r="AC16" s="62">
        <f t="shared" si="2"/>
        <v>6380.25</v>
      </c>
      <c r="AD16" s="62">
        <f t="shared" si="2"/>
        <v>6551</v>
      </c>
      <c r="AE16" s="62">
        <f t="shared" si="2"/>
        <v>6721.75</v>
      </c>
      <c r="AF16" s="62">
        <f t="shared" si="2"/>
        <v>6892.5</v>
      </c>
      <c r="AG16" s="62">
        <f t="shared" si="2"/>
        <v>7063.25</v>
      </c>
      <c r="AH16" s="62">
        <f t="shared" si="2"/>
        <v>7234</v>
      </c>
      <c r="AI16" s="62">
        <f t="shared" si="2"/>
        <v>7404.75</v>
      </c>
      <c r="AJ16" s="62">
        <f t="shared" si="2"/>
        <v>7575.5</v>
      </c>
    </row>
    <row r="26" spans="3:35" x14ac:dyDescent="0.3">
      <c r="C26" s="59" t="s">
        <v>96</v>
      </c>
      <c r="D26" s="59" t="s">
        <v>113</v>
      </c>
      <c r="E26" s="58" t="s">
        <v>112</v>
      </c>
      <c r="F26">
        <v>2021</v>
      </c>
      <c r="G26">
        <v>2022</v>
      </c>
      <c r="H26">
        <v>2023</v>
      </c>
      <c r="I26">
        <v>2024</v>
      </c>
      <c r="J26">
        <v>2025</v>
      </c>
      <c r="K26">
        <v>2026</v>
      </c>
      <c r="L26">
        <v>2027</v>
      </c>
      <c r="M26">
        <v>2028</v>
      </c>
      <c r="N26">
        <v>2029</v>
      </c>
      <c r="O26">
        <v>2030</v>
      </c>
      <c r="P26">
        <v>2031</v>
      </c>
      <c r="Q26">
        <v>2032</v>
      </c>
      <c r="R26">
        <v>2033</v>
      </c>
      <c r="S26">
        <v>2034</v>
      </c>
      <c r="T26">
        <v>2035</v>
      </c>
      <c r="U26">
        <v>2036</v>
      </c>
      <c r="V26">
        <v>2037</v>
      </c>
      <c r="W26">
        <v>2038</v>
      </c>
      <c r="X26">
        <v>2039</v>
      </c>
      <c r="Y26">
        <v>2040</v>
      </c>
      <c r="Z26">
        <v>2041</v>
      </c>
      <c r="AA26">
        <v>2042</v>
      </c>
      <c r="AB26">
        <v>2043</v>
      </c>
      <c r="AC26">
        <v>2044</v>
      </c>
      <c r="AD26">
        <v>2045</v>
      </c>
      <c r="AE26">
        <v>2046</v>
      </c>
      <c r="AF26">
        <v>2047</v>
      </c>
      <c r="AG26">
        <v>2048</v>
      </c>
      <c r="AH26">
        <v>2049</v>
      </c>
      <c r="AI26">
        <v>2050</v>
      </c>
    </row>
    <row r="27" spans="3:35" x14ac:dyDescent="0.3">
      <c r="C27" s="59" t="s">
        <v>122</v>
      </c>
      <c r="D27" s="59" t="s">
        <v>114</v>
      </c>
      <c r="E27" s="58" t="s">
        <v>106</v>
      </c>
      <c r="F27" s="133">
        <v>0.4583953309645219</v>
      </c>
      <c r="G27" s="133">
        <v>0.45845066437953835</v>
      </c>
      <c r="H27" s="133">
        <v>0.45850599779455486</v>
      </c>
      <c r="I27" s="133">
        <v>0.45856133120957132</v>
      </c>
      <c r="J27" s="133">
        <v>0.45861666462458783</v>
      </c>
      <c r="K27" s="133">
        <v>0.45867199803960429</v>
      </c>
      <c r="L27" s="133">
        <v>0.4587273314546208</v>
      </c>
      <c r="M27" s="133">
        <v>0.45878266486963731</v>
      </c>
      <c r="N27" s="133">
        <v>0.45883799828465377</v>
      </c>
      <c r="O27" s="133">
        <v>0.45889333169967028</v>
      </c>
      <c r="P27" s="133">
        <v>0.45894866511468674</v>
      </c>
      <c r="Q27" s="133">
        <v>0.45900399852970325</v>
      </c>
      <c r="R27" s="133">
        <v>0.45905933194471971</v>
      </c>
      <c r="S27" s="133">
        <v>0.45911466535973622</v>
      </c>
      <c r="T27" s="133">
        <v>0.45916999877475273</v>
      </c>
      <c r="U27" s="133">
        <v>0.45922533218976919</v>
      </c>
      <c r="V27" s="133">
        <v>0.4592806656047857</v>
      </c>
      <c r="W27" s="133">
        <v>0.45933599901980215</v>
      </c>
      <c r="X27" s="133">
        <v>0.45939133243481867</v>
      </c>
      <c r="Y27" s="133">
        <v>0.45944666584983512</v>
      </c>
      <c r="Z27" s="133">
        <v>0.45950199926485163</v>
      </c>
      <c r="AA27" s="133">
        <v>0.45955733267986809</v>
      </c>
      <c r="AB27" s="133">
        <v>0.4596126660948846</v>
      </c>
      <c r="AC27" s="133">
        <v>0.45966799950990112</v>
      </c>
      <c r="AD27" s="133">
        <v>0.45972333292491757</v>
      </c>
      <c r="AE27" s="133">
        <v>0.45977866633993408</v>
      </c>
      <c r="AF27" s="133">
        <v>0.45983399975495054</v>
      </c>
      <c r="AG27" s="133">
        <v>0.45988933316996705</v>
      </c>
      <c r="AH27" s="133">
        <v>0.45994466658498351</v>
      </c>
      <c r="AI27" s="132">
        <v>0.46</v>
      </c>
    </row>
    <row r="28" spans="3:35" x14ac:dyDescent="0.3">
      <c r="C28" s="59" t="s">
        <v>122</v>
      </c>
      <c r="D28" s="59" t="s">
        <v>115</v>
      </c>
      <c r="E28" s="58" t="s">
        <v>106</v>
      </c>
      <c r="F28" s="61">
        <v>0.4613953309645219</v>
      </c>
      <c r="G28" s="61">
        <v>0.46445066437953836</v>
      </c>
      <c r="H28" s="61">
        <v>0.46750599779455487</v>
      </c>
      <c r="I28" s="61">
        <v>0.47056133120957133</v>
      </c>
      <c r="J28" s="61">
        <v>0.47361666462458785</v>
      </c>
      <c r="K28" s="61">
        <v>0.47667199803960431</v>
      </c>
      <c r="L28" s="61">
        <v>0.47972733145462082</v>
      </c>
      <c r="M28" s="61">
        <v>0.48278266486963728</v>
      </c>
      <c r="N28" s="61">
        <v>0.48583799828465379</v>
      </c>
      <c r="O28" s="61">
        <v>0.48889333169967025</v>
      </c>
      <c r="P28" s="61">
        <v>0.49194866511468677</v>
      </c>
      <c r="Q28" s="61">
        <v>0.49500399852970323</v>
      </c>
      <c r="R28" s="61">
        <v>0.49805933194471974</v>
      </c>
      <c r="S28" s="61">
        <v>0.50111466535973626</v>
      </c>
      <c r="T28" s="61">
        <v>0.50416999877475277</v>
      </c>
      <c r="U28" s="61">
        <v>0.50722533218976917</v>
      </c>
      <c r="V28" s="61">
        <v>0.51028066560478569</v>
      </c>
      <c r="W28" s="61">
        <v>0.5133359990198022</v>
      </c>
      <c r="X28" s="61">
        <v>0.51639133243481872</v>
      </c>
      <c r="Y28" s="61">
        <v>0.51944666584983512</v>
      </c>
      <c r="Z28" s="61">
        <v>0.52250199926485164</v>
      </c>
      <c r="AA28" s="61">
        <v>0.52555733267986815</v>
      </c>
      <c r="AB28" s="61">
        <v>0.52861266609488466</v>
      </c>
      <c r="AC28" s="61">
        <v>0.53166799950990107</v>
      </c>
      <c r="AD28" s="61">
        <v>0.53472333292491758</v>
      </c>
      <c r="AE28" s="61">
        <v>0.5377786663399341</v>
      </c>
      <c r="AF28" s="61">
        <v>0.54083399975495061</v>
      </c>
      <c r="AG28" s="61">
        <v>0.54388933316996702</v>
      </c>
      <c r="AH28" s="61">
        <v>0.54694466658498353</v>
      </c>
      <c r="AI28" s="61">
        <v>0.55000000000000004</v>
      </c>
    </row>
    <row r="29" spans="3:35" x14ac:dyDescent="0.3">
      <c r="C29" s="59" t="s">
        <v>122</v>
      </c>
      <c r="D29" s="59" t="s">
        <v>107</v>
      </c>
      <c r="E29" s="58" t="s">
        <v>106</v>
      </c>
      <c r="F29" s="61">
        <v>0.45572866429785519</v>
      </c>
      <c r="G29" s="61">
        <v>0.45311733104620505</v>
      </c>
      <c r="H29" s="61">
        <v>0.45050599779455486</v>
      </c>
      <c r="I29" s="61">
        <v>0.44789466454290466</v>
      </c>
      <c r="J29" s="61">
        <v>0.44528333129125447</v>
      </c>
      <c r="K29" s="61">
        <v>0.44267199803960433</v>
      </c>
      <c r="L29" s="61">
        <v>0.44006066478795414</v>
      </c>
      <c r="M29" s="61">
        <v>0.43744933153630394</v>
      </c>
      <c r="N29" s="61">
        <v>0.43483799828465375</v>
      </c>
      <c r="O29" s="61">
        <v>0.43222666503300361</v>
      </c>
      <c r="P29" s="61">
        <v>0.42961533178135342</v>
      </c>
      <c r="Q29" s="61">
        <v>0.42700399852970322</v>
      </c>
      <c r="R29" s="61">
        <v>0.42439266527805308</v>
      </c>
      <c r="S29" s="61">
        <v>0.42178133202640289</v>
      </c>
      <c r="T29" s="61">
        <v>0.41916999877475269</v>
      </c>
      <c r="U29" s="61">
        <v>0.4165586655231025</v>
      </c>
      <c r="V29" s="61">
        <v>0.41394733227145231</v>
      </c>
      <c r="W29" s="61">
        <v>0.41133599901980217</v>
      </c>
      <c r="X29" s="61">
        <v>0.40872466576815197</v>
      </c>
      <c r="Y29" s="61">
        <v>0.40611333251650178</v>
      </c>
      <c r="Z29" s="61">
        <v>0.40350199926485164</v>
      </c>
      <c r="AA29" s="61">
        <v>0.40089066601320145</v>
      </c>
      <c r="AB29" s="61">
        <v>0.39827933276155125</v>
      </c>
      <c r="AC29" s="61">
        <v>0.39566799950990106</v>
      </c>
      <c r="AD29" s="61">
        <v>0.39305666625825086</v>
      </c>
      <c r="AE29" s="61">
        <v>0.39044533300660073</v>
      </c>
      <c r="AF29" s="61">
        <v>0.38783399975495053</v>
      </c>
      <c r="AG29" s="61">
        <v>0.38522266650330039</v>
      </c>
      <c r="AH29" s="61">
        <v>0.3826113332516502</v>
      </c>
      <c r="AI29" s="61">
        <v>0.38</v>
      </c>
    </row>
    <row r="36" spans="3:35" x14ac:dyDescent="0.3">
      <c r="C36" s="59" t="s">
        <v>96</v>
      </c>
      <c r="D36" s="59" t="s">
        <v>113</v>
      </c>
      <c r="E36" s="58" t="s">
        <v>112</v>
      </c>
      <c r="F36">
        <v>2021</v>
      </c>
      <c r="G36">
        <v>2022</v>
      </c>
      <c r="H36">
        <v>2023</v>
      </c>
      <c r="I36">
        <v>2024</v>
      </c>
      <c r="J36">
        <v>2025</v>
      </c>
      <c r="K36">
        <v>2026</v>
      </c>
      <c r="L36">
        <v>2027</v>
      </c>
      <c r="M36">
        <v>2028</v>
      </c>
      <c r="N36">
        <v>2029</v>
      </c>
      <c r="O36">
        <v>2030</v>
      </c>
      <c r="P36">
        <v>2031</v>
      </c>
      <c r="Q36">
        <v>2032</v>
      </c>
      <c r="R36">
        <v>2033</v>
      </c>
      <c r="S36">
        <v>2034</v>
      </c>
      <c r="T36">
        <v>2035</v>
      </c>
      <c r="U36">
        <v>2036</v>
      </c>
      <c r="V36">
        <v>2037</v>
      </c>
      <c r="W36">
        <v>2038</v>
      </c>
      <c r="X36">
        <v>2039</v>
      </c>
      <c r="Y36">
        <v>2040</v>
      </c>
      <c r="Z36">
        <v>2041</v>
      </c>
      <c r="AA36">
        <v>2042</v>
      </c>
      <c r="AB36">
        <v>2043</v>
      </c>
      <c r="AC36">
        <v>2044</v>
      </c>
      <c r="AD36">
        <v>2045</v>
      </c>
      <c r="AE36">
        <v>2046</v>
      </c>
      <c r="AF36">
        <v>2047</v>
      </c>
      <c r="AG36">
        <v>2048</v>
      </c>
      <c r="AH36">
        <v>2049</v>
      </c>
      <c r="AI36">
        <v>2050</v>
      </c>
    </row>
    <row r="37" spans="3:35" x14ac:dyDescent="0.3">
      <c r="C37" s="59" t="s">
        <v>121</v>
      </c>
      <c r="D37" s="59" t="s">
        <v>115</v>
      </c>
      <c r="E37" s="58" t="s">
        <v>116</v>
      </c>
      <c r="F37" s="60">
        <v>-16.061319659051541</v>
      </c>
      <c r="G37" s="60">
        <v>-16.254137351481138</v>
      </c>
      <c r="H37" s="60">
        <v>-16.393622450956279</v>
      </c>
      <c r="I37" s="60">
        <v>-16.479774957476966</v>
      </c>
      <c r="J37" s="60">
        <v>-16.512594871043188</v>
      </c>
      <c r="K37" s="60">
        <v>-17.473902754682051</v>
      </c>
      <c r="L37" s="60">
        <v>-18.300059665114198</v>
      </c>
      <c r="M37" s="60">
        <v>-18.991065602339624</v>
      </c>
      <c r="N37" s="60">
        <v>-19.546920566358342</v>
      </c>
      <c r="O37" s="60">
        <v>-19.967624557170339</v>
      </c>
      <c r="P37" s="60">
        <v>-20.915312432832941</v>
      </c>
      <c r="Q37" s="60">
        <v>-21.658150929177538</v>
      </c>
      <c r="R37" s="60">
        <v>-22.196140046204118</v>
      </c>
      <c r="S37" s="60">
        <v>-22.529279783912688</v>
      </c>
      <c r="T37" s="60">
        <v>-22.657570142303239</v>
      </c>
      <c r="U37" s="60">
        <v>-23.255932031210076</v>
      </c>
      <c r="V37" s="60">
        <v>-23.553027267965433</v>
      </c>
      <c r="W37" s="60">
        <v>-23.548855852569304</v>
      </c>
      <c r="X37" s="60">
        <v>-23.243417785021684</v>
      </c>
      <c r="Y37" s="60">
        <v>-22.636713065322592</v>
      </c>
      <c r="Z37" s="60">
        <v>-22.246938141788522</v>
      </c>
      <c r="AA37" s="60">
        <v>-21.4407417998104</v>
      </c>
      <c r="AB37" s="60">
        <v>-20.21812403938824</v>
      </c>
      <c r="AC37" s="60">
        <v>-18.579084860522045</v>
      </c>
      <c r="AD37" s="60">
        <v>-16.523624263211811</v>
      </c>
      <c r="AE37" s="60">
        <v>-14.350036492727726</v>
      </c>
      <c r="AF37" s="60">
        <v>-11.610880181164514</v>
      </c>
      <c r="AG37" s="60">
        <v>-8.3061553285221574</v>
      </c>
      <c r="AH37" s="60">
        <v>-4.4358619348006423</v>
      </c>
      <c r="AI37">
        <v>0</v>
      </c>
    </row>
    <row r="38" spans="3:35" x14ac:dyDescent="0.3">
      <c r="C38" s="59" t="s">
        <v>121</v>
      </c>
      <c r="D38" s="59" t="s">
        <v>114</v>
      </c>
      <c r="E38" s="58" t="s">
        <v>116</v>
      </c>
      <c r="F38" s="60">
        <v>-16.57873844076979</v>
      </c>
      <c r="G38" s="60">
        <v>-17.338800414309141</v>
      </c>
      <c r="H38" s="60">
        <v>-18.095355294285532</v>
      </c>
      <c r="I38" s="60">
        <v>-18.848403080698969</v>
      </c>
      <c r="J38" s="60">
        <v>-19.597943773549442</v>
      </c>
      <c r="K38" s="60">
        <v>-21.012137645960749</v>
      </c>
      <c r="L38" s="60">
        <v>-22.419856221234379</v>
      </c>
      <c r="M38" s="60">
        <v>-23.82109949937033</v>
      </c>
      <c r="N38" s="60">
        <v>-25.215867480368601</v>
      </c>
      <c r="O38" s="60">
        <v>-26.604160164229196</v>
      </c>
      <c r="P38" s="60">
        <v>-28.431589744928637</v>
      </c>
      <c r="Q38" s="60">
        <v>-30.250542230235183</v>
      </c>
      <c r="R38" s="60">
        <v>-32.061017620148831</v>
      </c>
      <c r="S38" s="60">
        <v>-33.863015914669596</v>
      </c>
      <c r="T38" s="60">
        <v>-35.656537113797462</v>
      </c>
      <c r="U38" s="60">
        <v>-37.885866561899441</v>
      </c>
      <c r="V38" s="60">
        <v>-40.104700407826812</v>
      </c>
      <c r="W38" s="60">
        <v>-42.313038651579582</v>
      </c>
      <c r="X38" s="60">
        <v>-44.510881293157745</v>
      </c>
      <c r="Y38" s="60">
        <v>-46.698228332561307</v>
      </c>
      <c r="Z38" s="60">
        <v>-49.353396718027213</v>
      </c>
      <c r="AA38" s="60">
        <v>-51.995871413640366</v>
      </c>
      <c r="AB38" s="60">
        <v>-54.625652419400751</v>
      </c>
      <c r="AC38" s="60">
        <v>-57.242739735308398</v>
      </c>
      <c r="AD38" s="60">
        <v>-59.847133361363262</v>
      </c>
      <c r="AE38" s="60">
        <v>-62.995141903658435</v>
      </c>
      <c r="AF38" s="60">
        <v>-66.127870548620947</v>
      </c>
      <c r="AG38" s="60">
        <v>-69.245319296250827</v>
      </c>
      <c r="AH38" s="60">
        <v>-72.347488146548045</v>
      </c>
      <c r="AI38">
        <v>-75.434377099512602</v>
      </c>
    </row>
    <row r="39" spans="3:35" x14ac:dyDescent="0.3">
      <c r="C39" s="59" t="s">
        <v>121</v>
      </c>
      <c r="D39" s="59" t="s">
        <v>107</v>
      </c>
      <c r="E39" s="58" t="s">
        <v>116</v>
      </c>
      <c r="F39" s="60">
        <v>-16.437624227573906</v>
      </c>
      <c r="G39" s="60">
        <v>-17.042983215356053</v>
      </c>
      <c r="H39" s="60">
        <v>-17.631246337013916</v>
      </c>
      <c r="I39" s="60">
        <v>-18.202413592547511</v>
      </c>
      <c r="J39" s="60">
        <v>-18.756484981956827</v>
      </c>
      <c r="K39" s="60">
        <v>-19.781337131663857</v>
      </c>
      <c r="L39" s="60">
        <v>-20.777953226848837</v>
      </c>
      <c r="M39" s="60">
        <v>-21.746333267511762</v>
      </c>
      <c r="N39" s="60">
        <v>-22.68647725365264</v>
      </c>
      <c r="O39" s="60">
        <v>-23.598385185271471</v>
      </c>
      <c r="P39" s="60">
        <v>-24.756663682855674</v>
      </c>
      <c r="Q39" s="60">
        <v>-25.880056135582681</v>
      </c>
      <c r="R39" s="60">
        <v>-26.968562543452499</v>
      </c>
      <c r="S39" s="60">
        <v>-28.022182906465126</v>
      </c>
      <c r="T39" s="60">
        <v>-29.040917224620561</v>
      </c>
      <c r="U39" s="60">
        <v>-30.209578499023554</v>
      </c>
      <c r="V39" s="60">
        <v>-31.338589805644432</v>
      </c>
      <c r="W39" s="60">
        <v>-32.427951144483195</v>
      </c>
      <c r="X39" s="60">
        <v>-33.477662515539841</v>
      </c>
      <c r="Y39" s="60">
        <v>-34.487723918814375</v>
      </c>
      <c r="Z39" s="60">
        <v>-35.58380946524067</v>
      </c>
      <c r="AA39" s="60">
        <v>-36.636782402362641</v>
      </c>
      <c r="AB39" s="60">
        <v>-37.646642730180297</v>
      </c>
      <c r="AC39" s="60">
        <v>-38.613390448693643</v>
      </c>
      <c r="AD39" s="60">
        <v>-39.537025557902666</v>
      </c>
      <c r="AE39" s="60">
        <v>-40.509319815398776</v>
      </c>
      <c r="AF39" s="60">
        <v>-41.435785863966217</v>
      </c>
      <c r="AG39" s="60">
        <v>-42.316423703604976</v>
      </c>
      <c r="AH39" s="60">
        <v>-43.151233334315052</v>
      </c>
      <c r="AI39" s="60">
        <v>-43.940214756096459</v>
      </c>
    </row>
    <row r="46" spans="3:35" x14ac:dyDescent="0.3">
      <c r="C46" s="59" t="s">
        <v>96</v>
      </c>
      <c r="D46" s="59" t="s">
        <v>113</v>
      </c>
      <c r="E46" s="58" t="s">
        <v>112</v>
      </c>
      <c r="F46" s="58">
        <v>2021</v>
      </c>
      <c r="G46" s="58">
        <v>2022</v>
      </c>
      <c r="H46" s="58">
        <v>2023</v>
      </c>
      <c r="I46" s="58">
        <v>2024</v>
      </c>
      <c r="J46" s="58">
        <v>2025</v>
      </c>
      <c r="K46" s="58">
        <v>2026</v>
      </c>
      <c r="L46" s="58">
        <v>2027</v>
      </c>
      <c r="M46" s="58">
        <v>2028</v>
      </c>
      <c r="N46" s="58">
        <v>2029</v>
      </c>
      <c r="O46" s="58">
        <v>2030</v>
      </c>
      <c r="P46" s="58">
        <v>2031</v>
      </c>
      <c r="Q46" s="58">
        <v>2032</v>
      </c>
      <c r="R46" s="58">
        <v>2033</v>
      </c>
      <c r="S46" s="58">
        <v>2034</v>
      </c>
      <c r="T46" s="58">
        <v>2035</v>
      </c>
      <c r="U46" s="58">
        <v>2036</v>
      </c>
      <c r="V46" s="58">
        <v>2037</v>
      </c>
      <c r="W46" s="58">
        <v>2038</v>
      </c>
      <c r="X46" s="58">
        <v>2039</v>
      </c>
      <c r="Y46" s="58">
        <v>2040</v>
      </c>
      <c r="Z46" s="58">
        <v>2041</v>
      </c>
      <c r="AA46" s="58">
        <v>2042</v>
      </c>
      <c r="AB46" s="58">
        <v>2043</v>
      </c>
      <c r="AC46" s="58">
        <v>2044</v>
      </c>
      <c r="AD46" s="58">
        <v>2045</v>
      </c>
      <c r="AE46" s="58">
        <v>2046</v>
      </c>
      <c r="AF46" s="58">
        <v>2047</v>
      </c>
      <c r="AG46" s="58">
        <v>2048</v>
      </c>
      <c r="AH46" s="58">
        <v>2049</v>
      </c>
      <c r="AI46">
        <v>2050</v>
      </c>
    </row>
    <row r="47" spans="3:35" x14ac:dyDescent="0.3">
      <c r="C47" s="59" t="s">
        <v>120</v>
      </c>
      <c r="D47" s="59" t="s">
        <v>115</v>
      </c>
      <c r="E47" s="58" t="s">
        <v>116</v>
      </c>
      <c r="F47" s="60">
        <v>43.458040691822433</v>
      </c>
      <c r="G47" s="60">
        <v>45.764862450829035</v>
      </c>
      <c r="H47" s="60">
        <v>48.091381558762315</v>
      </c>
      <c r="I47" s="60">
        <v>50.437598015622299</v>
      </c>
      <c r="J47" s="60">
        <v>52.803511821408954</v>
      </c>
      <c r="K47" s="60">
        <v>58.474688447097598</v>
      </c>
      <c r="L47" s="60">
        <v>64.195780438410935</v>
      </c>
      <c r="M47" s="60">
        <v>69.966787795348949</v>
      </c>
      <c r="N47" s="60">
        <v>75.787710517911663</v>
      </c>
      <c r="O47" s="60">
        <v>81.658548606099075</v>
      </c>
      <c r="P47" s="60">
        <v>90.442522338511864</v>
      </c>
      <c r="Q47" s="60">
        <v>99.302153178114054</v>
      </c>
      <c r="R47" s="60">
        <v>108.2374411249056</v>
      </c>
      <c r="S47" s="60">
        <v>117.24838617888655</v>
      </c>
      <c r="T47" s="60">
        <v>126.33498834005687</v>
      </c>
      <c r="U47" s="60">
        <v>139.54710725129792</v>
      </c>
      <c r="V47" s="60">
        <v>152.870493101547</v>
      </c>
      <c r="W47" s="60">
        <v>166.30514589080414</v>
      </c>
      <c r="X47" s="60">
        <v>179.85106561906929</v>
      </c>
      <c r="Y47" s="60">
        <v>193.50825228634247</v>
      </c>
      <c r="Z47" s="60">
        <v>212.21993060059526</v>
      </c>
      <c r="AA47" s="60">
        <v>231.08540601199357</v>
      </c>
      <c r="AB47" s="60">
        <v>250.10467852053742</v>
      </c>
      <c r="AC47" s="60">
        <v>269.27774812622675</v>
      </c>
      <c r="AD47" s="60">
        <v>288.60461482906163</v>
      </c>
      <c r="AE47" s="60">
        <v>314.62539757295013</v>
      </c>
      <c r="AF47" s="60">
        <v>340.85506198334809</v>
      </c>
      <c r="AG47" s="60">
        <v>367.29360806025545</v>
      </c>
      <c r="AH47" s="60">
        <v>393.94103580367215</v>
      </c>
      <c r="AI47">
        <v>420.79734521359831</v>
      </c>
    </row>
    <row r="48" spans="3:35" x14ac:dyDescent="0.3">
      <c r="C48" s="59" t="s">
        <v>120</v>
      </c>
      <c r="D48" s="59" t="s">
        <v>114</v>
      </c>
      <c r="E48" s="58" t="s">
        <v>116</v>
      </c>
      <c r="F48">
        <v>43.316926478626549</v>
      </c>
      <c r="G48">
        <v>45.46904525187594</v>
      </c>
      <c r="H48">
        <v>47.627272601490702</v>
      </c>
      <c r="I48">
        <v>49.791608527470842</v>
      </c>
      <c r="J48">
        <v>51.962053029816346</v>
      </c>
      <c r="K48">
        <v>55.916688397013893</v>
      </c>
      <c r="L48">
        <v>59.882602290530713</v>
      </c>
      <c r="M48">
        <v>63.859794710366785</v>
      </c>
      <c r="N48">
        <v>67.848265656522159</v>
      </c>
      <c r="O48">
        <v>71.848015128996806</v>
      </c>
      <c r="P48">
        <v>77.066923559324366</v>
      </c>
      <c r="Q48">
        <v>82.30059720296444</v>
      </c>
      <c r="R48">
        <v>87.549036059917015</v>
      </c>
      <c r="S48">
        <v>92.812240130182133</v>
      </c>
      <c r="T48">
        <v>98.090209413759752</v>
      </c>
      <c r="U48">
        <v>104.60969570219842</v>
      </c>
      <c r="V48">
        <v>111.14746299347698</v>
      </c>
      <c r="W48">
        <v>117.70351128759539</v>
      </c>
      <c r="X48">
        <v>124.2778405845537</v>
      </c>
      <c r="Y48">
        <v>130.87045088435187</v>
      </c>
      <c r="Z48">
        <v>138.82680609915417</v>
      </c>
      <c r="AA48">
        <v>146.80527089627356</v>
      </c>
      <c r="AB48">
        <v>154.80584527571</v>
      </c>
      <c r="AC48">
        <v>162.82852923746356</v>
      </c>
      <c r="AD48">
        <v>170.8733227815342</v>
      </c>
      <c r="AE48">
        <v>180.53452199565317</v>
      </c>
      <c r="AF48">
        <v>190.222335389872</v>
      </c>
      <c r="AG48">
        <v>199.93676296419071</v>
      </c>
      <c r="AH48">
        <v>209.6778047186092</v>
      </c>
      <c r="AI48">
        <v>219.44546065312755</v>
      </c>
    </row>
    <row r="49" spans="3:35" x14ac:dyDescent="0.3">
      <c r="C49" s="59" t="s">
        <v>120</v>
      </c>
      <c r="D49" s="59" t="s">
        <v>107</v>
      </c>
      <c r="E49" s="58" t="s">
        <v>116</v>
      </c>
      <c r="F49">
        <v>42.846545767973588</v>
      </c>
      <c r="G49">
        <v>44.482987922032308</v>
      </c>
      <c r="H49">
        <v>46.080242743918653</v>
      </c>
      <c r="I49">
        <v>47.638310233632652</v>
      </c>
      <c r="J49">
        <v>49.157190391174296</v>
      </c>
      <c r="K49">
        <v>51.917345669067295</v>
      </c>
      <c r="L49">
        <v>54.612777952538792</v>
      </c>
      <c r="M49">
        <v>57.243487241588802</v>
      </c>
      <c r="N49">
        <v>59.80947353621729</v>
      </c>
      <c r="O49">
        <v>62.310736836424283</v>
      </c>
      <c r="P49">
        <v>65.473524569723324</v>
      </c>
      <c r="Q49">
        <v>68.556346127687291</v>
      </c>
      <c r="R49">
        <v>71.559201510316214</v>
      </c>
      <c r="S49">
        <v>74.482090717610092</v>
      </c>
      <c r="T49">
        <v>77.325013749568924</v>
      </c>
      <c r="U49">
        <v>80.580940258233611</v>
      </c>
      <c r="V49">
        <v>83.745980675090721</v>
      </c>
      <c r="W49">
        <v>86.820135000140283</v>
      </c>
      <c r="X49">
        <v>89.803403233382255</v>
      </c>
      <c r="Y49">
        <v>92.69578537481668</v>
      </c>
      <c r="Z49">
        <v>95.835752012919102</v>
      </c>
      <c r="AA49">
        <v>98.876895454270652</v>
      </c>
      <c r="AB49">
        <v>101.8192156988714</v>
      </c>
      <c r="AC49">
        <v>104.66271274672134</v>
      </c>
      <c r="AD49">
        <v>107.40738659782042</v>
      </c>
      <c r="AE49">
        <v>110.30312324220472</v>
      </c>
      <c r="AF49">
        <v>113.09381196254137</v>
      </c>
      <c r="AG49">
        <v>115.77945275883035</v>
      </c>
      <c r="AH49">
        <v>118.36004563107163</v>
      </c>
      <c r="AI49">
        <v>120.83559057926526</v>
      </c>
    </row>
    <row r="53" spans="3:35" x14ac:dyDescent="0.3">
      <c r="C53" s="59" t="s">
        <v>96</v>
      </c>
      <c r="D53" s="59" t="s">
        <v>113</v>
      </c>
      <c r="E53" s="58" t="s">
        <v>112</v>
      </c>
      <c r="F53" s="58">
        <v>2021</v>
      </c>
      <c r="G53" s="58">
        <v>2022</v>
      </c>
      <c r="H53" s="58">
        <v>2023</v>
      </c>
      <c r="I53" s="58">
        <v>2024</v>
      </c>
      <c r="J53" s="58">
        <v>2025</v>
      </c>
      <c r="K53" s="58">
        <v>2026</v>
      </c>
      <c r="L53" s="58">
        <v>2027</v>
      </c>
      <c r="M53" s="58">
        <v>2028</v>
      </c>
      <c r="N53" s="58">
        <v>2029</v>
      </c>
      <c r="O53" s="58">
        <v>2030</v>
      </c>
      <c r="P53" s="58">
        <v>2031</v>
      </c>
      <c r="Q53" s="58">
        <v>2032</v>
      </c>
      <c r="R53" s="58">
        <v>2033</v>
      </c>
      <c r="S53" s="58">
        <v>2034</v>
      </c>
      <c r="T53" s="58">
        <v>2035</v>
      </c>
      <c r="U53" s="58">
        <v>2036</v>
      </c>
      <c r="V53" s="58">
        <v>2037</v>
      </c>
      <c r="W53" s="58">
        <v>2038</v>
      </c>
      <c r="X53" s="58">
        <v>2039</v>
      </c>
      <c r="Y53" s="58">
        <v>2040</v>
      </c>
      <c r="Z53" s="58">
        <v>2041</v>
      </c>
      <c r="AA53" s="58">
        <v>2042</v>
      </c>
      <c r="AB53" s="58">
        <v>2043</v>
      </c>
      <c r="AC53" s="58">
        <v>2044</v>
      </c>
      <c r="AD53" s="58">
        <v>2045</v>
      </c>
      <c r="AE53" s="58">
        <v>2046</v>
      </c>
      <c r="AF53" s="58">
        <v>2047</v>
      </c>
      <c r="AG53" s="58">
        <v>2048</v>
      </c>
      <c r="AH53" s="58">
        <v>2049</v>
      </c>
      <c r="AI53">
        <v>2050</v>
      </c>
    </row>
    <row r="54" spans="3:35" x14ac:dyDescent="0.3">
      <c r="C54" s="59" t="s">
        <v>119</v>
      </c>
      <c r="D54" s="59" t="s">
        <v>115</v>
      </c>
      <c r="E54" s="58" t="s">
        <v>116</v>
      </c>
      <c r="F54" s="60">
        <v>100.9911930424215</v>
      </c>
      <c r="G54" s="60">
        <v>104.60074143140626</v>
      </c>
      <c r="H54" s="60">
        <v>108.09517422651037</v>
      </c>
      <c r="I54" s="60">
        <v>111.47449142773388</v>
      </c>
      <c r="J54" s="60">
        <v>114.73869303507678</v>
      </c>
      <c r="K54" s="60">
        <v>124.90597385586409</v>
      </c>
      <c r="L54" s="60">
        <v>134.78153841681157</v>
      </c>
      <c r="M54" s="60">
        <v>144.36538671791925</v>
      </c>
      <c r="N54" s="60">
        <v>153.65751875918713</v>
      </c>
      <c r="O54" s="60">
        <v>162.65793454061517</v>
      </c>
      <c r="P54" s="60">
        <v>176.96910416851682</v>
      </c>
      <c r="Q54" s="60">
        <v>190.8381171966746</v>
      </c>
      <c r="R54" s="60">
        <v>204.26497362508849</v>
      </c>
      <c r="S54" s="60">
        <v>217.24967345375853</v>
      </c>
      <c r="T54" s="60">
        <v>229.7922166826846</v>
      </c>
      <c r="U54" s="60">
        <v>249.12249992862579</v>
      </c>
      <c r="V54" s="60">
        <v>267.80251496787287</v>
      </c>
      <c r="W54" s="60">
        <v>285.8322618004259</v>
      </c>
      <c r="X54" s="60">
        <v>303.21174042628473</v>
      </c>
      <c r="Y54" s="60">
        <v>319.94095084544949</v>
      </c>
      <c r="Z54" s="60">
        <v>344.03344108581263</v>
      </c>
      <c r="AA54" s="60">
        <v>367.22710761944671</v>
      </c>
      <c r="AB54" s="60">
        <v>389.52195044635187</v>
      </c>
      <c r="AC54" s="60">
        <v>410.91796956652803</v>
      </c>
      <c r="AD54" s="60">
        <v>431.41516497997532</v>
      </c>
      <c r="AE54" s="60">
        <v>460.58777596345982</v>
      </c>
      <c r="AF54" s="60">
        <v>488.53963702874495</v>
      </c>
      <c r="AG54" s="60">
        <v>515.27074817583048</v>
      </c>
      <c r="AH54" s="60">
        <v>540.78110940471663</v>
      </c>
      <c r="AI54" s="60">
        <v>565.07072071540347</v>
      </c>
    </row>
    <row r="55" spans="3:35" x14ac:dyDescent="0.3">
      <c r="C55" s="59" t="s">
        <v>119</v>
      </c>
      <c r="D55" s="59" t="s">
        <v>114</v>
      </c>
      <c r="E55" s="58" t="s">
        <v>116</v>
      </c>
      <c r="F55">
        <v>101.64972603733563</v>
      </c>
      <c r="G55">
        <v>105.98122169318735</v>
      </c>
      <c r="H55">
        <v>110.26101602711122</v>
      </c>
      <c r="I55">
        <v>114.48910903910735</v>
      </c>
      <c r="J55">
        <v>118.66550072917565</v>
      </c>
      <c r="K55">
        <v>126.82300759710486</v>
      </c>
      <c r="L55">
        <v>134.88505609875918</v>
      </c>
      <c r="M55">
        <v>142.85164623413857</v>
      </c>
      <c r="N55">
        <v>150.72277800324306</v>
      </c>
      <c r="O55">
        <v>158.4984514060726</v>
      </c>
      <c r="P55">
        <v>168.8246787182668</v>
      </c>
      <c r="Q55">
        <v>179.02593729779028</v>
      </c>
      <c r="R55">
        <v>189.10222714464294</v>
      </c>
      <c r="S55">
        <v>199.05354825882492</v>
      </c>
      <c r="T55">
        <v>208.87990064033613</v>
      </c>
      <c r="U55">
        <v>221.17499048439262</v>
      </c>
      <c r="V55">
        <v>233.31535491348262</v>
      </c>
      <c r="W55">
        <v>245.3009939276059</v>
      </c>
      <c r="X55">
        <v>257.13190752676269</v>
      </c>
      <c r="Y55">
        <v>268.80809571095284</v>
      </c>
      <c r="Z55">
        <v>283.07300932556467</v>
      </c>
      <c r="AA55">
        <v>297.15079347421056</v>
      </c>
      <c r="AB55">
        <v>311.0414481568904</v>
      </c>
      <c r="AC55">
        <v>324.7449733736043</v>
      </c>
      <c r="AD55">
        <v>338.2613691243522</v>
      </c>
      <c r="AE55">
        <v>354.72318747601355</v>
      </c>
      <c r="AF55">
        <v>370.95975067641143</v>
      </c>
      <c r="AG55">
        <v>386.9710587255459</v>
      </c>
      <c r="AH55">
        <v>402.7571116234169</v>
      </c>
      <c r="AI55">
        <v>418.31790937002438</v>
      </c>
    </row>
    <row r="56" spans="3:35" x14ac:dyDescent="0.3">
      <c r="C56" s="59" t="s">
        <v>119</v>
      </c>
      <c r="D56" s="59" t="s">
        <v>107</v>
      </c>
      <c r="E56" s="58" t="s">
        <v>116</v>
      </c>
      <c r="F56">
        <v>102.0730686769233</v>
      </c>
      <c r="G56">
        <v>106.86867329004662</v>
      </c>
      <c r="H56">
        <v>111.65334289892607</v>
      </c>
      <c r="I56">
        <v>116.4270775035617</v>
      </c>
      <c r="J56">
        <v>121.18987710395349</v>
      </c>
      <c r="K56">
        <v>129.1264493915838</v>
      </c>
      <c r="L56">
        <v>137.04496109229891</v>
      </c>
      <c r="M56">
        <v>144.94541220609884</v>
      </c>
      <c r="N56">
        <v>152.82780273298357</v>
      </c>
      <c r="O56">
        <v>160.69213267295314</v>
      </c>
      <c r="P56">
        <v>170.42883798426087</v>
      </c>
      <c r="Q56">
        <v>180.14322918490635</v>
      </c>
      <c r="R56">
        <v>189.8353062748896</v>
      </c>
      <c r="S56">
        <v>199.50506925421058</v>
      </c>
      <c r="T56">
        <v>209.15251812286928</v>
      </c>
      <c r="U56">
        <v>220.12430634952878</v>
      </c>
      <c r="V56">
        <v>231.07073332436198</v>
      </c>
      <c r="W56">
        <v>241.99179904736897</v>
      </c>
      <c r="X56">
        <v>252.88750351854969</v>
      </c>
      <c r="Y56">
        <v>263.75784673790412</v>
      </c>
      <c r="Z56">
        <v>275.57610228602664</v>
      </c>
      <c r="AA56">
        <v>287.36678177790952</v>
      </c>
      <c r="AB56">
        <v>299.129885213553</v>
      </c>
      <c r="AC56">
        <v>310.86541259295706</v>
      </c>
      <c r="AD56">
        <v>322.57336391612154</v>
      </c>
      <c r="AE56">
        <v>335.0126930187036</v>
      </c>
      <c r="AF56">
        <v>347.42270908996687</v>
      </c>
      <c r="AG56">
        <v>359.80341212991135</v>
      </c>
      <c r="AH56">
        <v>372.15480213853709</v>
      </c>
      <c r="AI56">
        <v>384.47687911584399</v>
      </c>
    </row>
    <row r="60" spans="3:35" x14ac:dyDescent="0.3">
      <c r="C60" s="59" t="s">
        <v>96</v>
      </c>
      <c r="D60" s="59" t="s">
        <v>113</v>
      </c>
      <c r="E60" s="58" t="s">
        <v>112</v>
      </c>
      <c r="F60" s="58">
        <v>2021</v>
      </c>
      <c r="G60" s="58">
        <v>2022</v>
      </c>
      <c r="H60" s="58">
        <v>2023</v>
      </c>
      <c r="I60" s="58">
        <v>2024</v>
      </c>
      <c r="J60" s="58">
        <v>2025</v>
      </c>
      <c r="K60" s="58">
        <v>2026</v>
      </c>
      <c r="L60" s="58">
        <v>2027</v>
      </c>
      <c r="M60" s="58">
        <v>2028</v>
      </c>
      <c r="N60" s="58">
        <v>2029</v>
      </c>
      <c r="O60" s="58">
        <v>2030</v>
      </c>
      <c r="P60" s="58">
        <v>2031</v>
      </c>
      <c r="Q60" s="58">
        <v>2032</v>
      </c>
      <c r="R60" s="58">
        <v>2033</v>
      </c>
      <c r="S60" s="58">
        <v>2034</v>
      </c>
      <c r="T60" s="58">
        <v>2035</v>
      </c>
      <c r="U60" s="58">
        <v>2036</v>
      </c>
      <c r="V60" s="58">
        <v>2037</v>
      </c>
      <c r="W60" s="58">
        <v>2038</v>
      </c>
      <c r="X60" s="58">
        <v>2039</v>
      </c>
      <c r="Y60" s="58">
        <v>2040</v>
      </c>
      <c r="Z60" s="58">
        <v>2041</v>
      </c>
      <c r="AA60" s="58">
        <v>2042</v>
      </c>
      <c r="AB60" s="58">
        <v>2043</v>
      </c>
      <c r="AC60" s="58">
        <v>2044</v>
      </c>
      <c r="AD60" s="58">
        <v>2045</v>
      </c>
      <c r="AE60" s="58">
        <v>2046</v>
      </c>
      <c r="AF60" s="58">
        <v>2047</v>
      </c>
      <c r="AG60" s="58">
        <v>2048</v>
      </c>
      <c r="AH60" s="58">
        <v>2049</v>
      </c>
      <c r="AI60">
        <v>2050</v>
      </c>
    </row>
    <row r="61" spans="3:35" x14ac:dyDescent="0.3">
      <c r="C61" s="59" t="s">
        <v>118</v>
      </c>
      <c r="D61" s="59" t="s">
        <v>115</v>
      </c>
      <c r="E61" s="58" t="s">
        <v>116</v>
      </c>
      <c r="F61">
        <v>12.349994552171898</v>
      </c>
      <c r="G61">
        <v>13.008287081916698</v>
      </c>
      <c r="H61">
        <v>13.672428536830783</v>
      </c>
      <c r="I61">
        <v>14.342418916914152</v>
      </c>
      <c r="J61">
        <v>15.018258222166802</v>
      </c>
      <c r="K61">
        <v>16.634608921914513</v>
      </c>
      <c r="L61">
        <v>18.265781476086531</v>
      </c>
      <c r="M61">
        <v>19.911775884682857</v>
      </c>
      <c r="N61">
        <v>21.572592147703492</v>
      </c>
      <c r="O61">
        <v>23.248230265148432</v>
      </c>
      <c r="P61">
        <v>25.754008033904487</v>
      </c>
      <c r="Q61">
        <v>28.282251402479179</v>
      </c>
      <c r="R61">
        <v>30.83296037087251</v>
      </c>
      <c r="S61">
        <v>33.406134939084474</v>
      </c>
      <c r="T61">
        <v>36.001775107115073</v>
      </c>
      <c r="U61">
        <v>39.774185480622506</v>
      </c>
      <c r="V61">
        <v>43.57963542724687</v>
      </c>
      <c r="W61">
        <v>47.418124946988172</v>
      </c>
      <c r="X61">
        <v>51.289654039846411</v>
      </c>
      <c r="Y61">
        <v>55.194222705821581</v>
      </c>
      <c r="Z61">
        <v>60.542032474775489</v>
      </c>
      <c r="AA61">
        <v>65.935510709866904</v>
      </c>
      <c r="AB61">
        <v>71.374657411095825</v>
      </c>
      <c r="AC61">
        <v>76.859472578462245</v>
      </c>
      <c r="AD61">
        <v>82.389956211966165</v>
      </c>
      <c r="AE61">
        <v>89.833477028317134</v>
      </c>
      <c r="AF61">
        <v>97.339023107113107</v>
      </c>
      <c r="AG61">
        <v>104.90659444835406</v>
      </c>
      <c r="AH61">
        <v>112.53619105204001</v>
      </c>
      <c r="AI61">
        <v>120.22781291817097</v>
      </c>
    </row>
    <row r="62" spans="3:35" x14ac:dyDescent="0.3">
      <c r="C62" s="59" t="s">
        <v>118</v>
      </c>
      <c r="D62" s="59" t="s">
        <v>114</v>
      </c>
      <c r="E62" s="58" t="s">
        <v>116</v>
      </c>
      <c r="F62">
        <v>12.302956481106602</v>
      </c>
      <c r="G62">
        <v>12.909681348932336</v>
      </c>
      <c r="H62">
        <v>13.517725551073578</v>
      </c>
      <c r="I62">
        <v>14.127089087530333</v>
      </c>
      <c r="J62">
        <v>14.737771958302595</v>
      </c>
      <c r="K62">
        <v>15.853909078084742</v>
      </c>
      <c r="L62">
        <v>16.972482141352142</v>
      </c>
      <c r="M62">
        <v>18.093491148104796</v>
      </c>
      <c r="N62">
        <v>19.216936098342707</v>
      </c>
      <c r="O62">
        <v>20.34281699206587</v>
      </c>
      <c r="P62">
        <v>21.813012151566479</v>
      </c>
      <c r="Q62">
        <v>23.286396311487785</v>
      </c>
      <c r="R62">
        <v>24.762969471829784</v>
      </c>
      <c r="S62">
        <v>26.242731632592488</v>
      </c>
      <c r="T62">
        <v>27.725682793775885</v>
      </c>
      <c r="U62">
        <v>29.558453209746521</v>
      </c>
      <c r="V62">
        <v>31.395171968657642</v>
      </c>
      <c r="W62">
        <v>33.235839070509236</v>
      </c>
      <c r="X62">
        <v>35.080454515301305</v>
      </c>
      <c r="Y62">
        <v>36.929018303033857</v>
      </c>
      <c r="Z62">
        <v>39.161066658964877</v>
      </c>
      <c r="AA62">
        <v>41.397890256933941</v>
      </c>
      <c r="AB62">
        <v>43.639489096941048</v>
      </c>
      <c r="AC62">
        <v>45.885863178986206</v>
      </c>
      <c r="AD62">
        <v>48.137012503069393</v>
      </c>
      <c r="AE62">
        <v>50.841920868171862</v>
      </c>
      <c r="AF62">
        <v>53.552577381285367</v>
      </c>
      <c r="AG62">
        <v>56.268982042409924</v>
      </c>
      <c r="AH62">
        <v>58.991134851545503</v>
      </c>
      <c r="AI62">
        <v>61.719035808692126</v>
      </c>
    </row>
    <row r="63" spans="3:35" x14ac:dyDescent="0.3">
      <c r="C63" s="59" t="s">
        <v>118</v>
      </c>
      <c r="D63" s="59" t="s">
        <v>107</v>
      </c>
      <c r="E63" s="58" t="s">
        <v>116</v>
      </c>
      <c r="F63">
        <v>12.255918410041305</v>
      </c>
      <c r="G63">
        <v>12.811075615947972</v>
      </c>
      <c r="H63">
        <v>13.363022565316372</v>
      </c>
      <c r="I63">
        <v>13.911759258146516</v>
      </c>
      <c r="J63">
        <v>14.45728569443839</v>
      </c>
      <c r="K63">
        <v>15.378899054087002</v>
      </c>
      <c r="L63">
        <v>16.295210256010158</v>
      </c>
      <c r="M63">
        <v>17.206219300207863</v>
      </c>
      <c r="N63">
        <v>18.111926186680115</v>
      </c>
      <c r="O63">
        <v>19.012330915426908</v>
      </c>
      <c r="P63">
        <v>20.130728163785424</v>
      </c>
      <c r="Q63">
        <v>21.242574521257051</v>
      </c>
      <c r="R63">
        <v>22.347869987841797</v>
      </c>
      <c r="S63">
        <v>23.446614563539654</v>
      </c>
      <c r="T63">
        <v>24.538808248350627</v>
      </c>
      <c r="U63">
        <v>25.78217855888472</v>
      </c>
      <c r="V63">
        <v>27.018103410534827</v>
      </c>
      <c r="W63">
        <v>28.246582803300949</v>
      </c>
      <c r="X63">
        <v>29.467616737183082</v>
      </c>
      <c r="Y63">
        <v>30.681205212181233</v>
      </c>
      <c r="Z63">
        <v>32.000366414350204</v>
      </c>
      <c r="AA63">
        <v>33.311431943863887</v>
      </c>
      <c r="AB63">
        <v>34.614401800722291</v>
      </c>
      <c r="AC63">
        <v>35.909275984925401</v>
      </c>
      <c r="AD63">
        <v>37.196054496473231</v>
      </c>
      <c r="AE63">
        <v>38.562097762650566</v>
      </c>
      <c r="AF63">
        <v>39.919535421701561</v>
      </c>
      <c r="AG63">
        <v>41.268367473626206</v>
      </c>
      <c r="AH63">
        <v>42.608593918424511</v>
      </c>
      <c r="AI63">
        <v>43.940214756096459</v>
      </c>
    </row>
    <row r="66" spans="3:35" x14ac:dyDescent="0.3">
      <c r="C66" s="59" t="s">
        <v>96</v>
      </c>
      <c r="D66" s="59" t="s">
        <v>113</v>
      </c>
      <c r="E66" s="58" t="s">
        <v>112</v>
      </c>
      <c r="F66" s="58">
        <v>2021</v>
      </c>
      <c r="G66" s="58">
        <v>2022</v>
      </c>
      <c r="H66" s="58">
        <v>2023</v>
      </c>
      <c r="I66" s="58">
        <v>2024</v>
      </c>
      <c r="J66" s="58">
        <v>2025</v>
      </c>
      <c r="K66" s="58">
        <v>2026</v>
      </c>
      <c r="L66" s="58">
        <v>2027</v>
      </c>
      <c r="M66" s="58">
        <v>2028</v>
      </c>
      <c r="N66" s="58">
        <v>2029</v>
      </c>
      <c r="O66" s="58">
        <v>2030</v>
      </c>
      <c r="P66" s="58">
        <v>2031</v>
      </c>
      <c r="Q66" s="58">
        <v>2032</v>
      </c>
      <c r="R66" s="58">
        <v>2033</v>
      </c>
      <c r="S66" s="58">
        <v>2034</v>
      </c>
      <c r="T66" s="58">
        <v>2035</v>
      </c>
      <c r="U66" s="58">
        <v>2036</v>
      </c>
      <c r="V66" s="58">
        <v>2037</v>
      </c>
      <c r="W66" s="58">
        <v>2038</v>
      </c>
      <c r="X66" s="58">
        <v>2039</v>
      </c>
      <c r="Y66" s="58">
        <v>2040</v>
      </c>
      <c r="Z66" s="58">
        <v>2041</v>
      </c>
      <c r="AA66" s="58">
        <v>2042</v>
      </c>
      <c r="AB66" s="58">
        <v>2043</v>
      </c>
      <c r="AC66" s="58">
        <v>2044</v>
      </c>
      <c r="AD66" s="58">
        <v>2045</v>
      </c>
      <c r="AE66" s="58">
        <v>2046</v>
      </c>
      <c r="AF66" s="58">
        <v>2047</v>
      </c>
      <c r="AG66" s="58">
        <v>2048</v>
      </c>
      <c r="AH66" s="58">
        <v>2049</v>
      </c>
      <c r="AI66">
        <v>2050</v>
      </c>
    </row>
    <row r="67" spans="3:35" x14ac:dyDescent="0.3">
      <c r="C67" s="59" t="s">
        <v>117</v>
      </c>
      <c r="D67" s="59" t="s">
        <v>115</v>
      </c>
      <c r="E67" s="58" t="s">
        <v>116</v>
      </c>
      <c r="F67">
        <v>13.114908883377352</v>
      </c>
      <c r="G67">
        <v>13.680378352809283</v>
      </c>
      <c r="H67">
        <v>14.239785235369038</v>
      </c>
      <c r="I67">
        <v>14.793129531056616</v>
      </c>
      <c r="J67">
        <v>15.340411239872017</v>
      </c>
      <c r="K67">
        <v>16.827108991039861</v>
      </c>
      <c r="L67">
        <v>18.29844344425922</v>
      </c>
      <c r="M67">
        <v>19.754414599530087</v>
      </c>
      <c r="N67">
        <v>21.195022456852467</v>
      </c>
      <c r="O67">
        <v>22.620267016226357</v>
      </c>
      <c r="P67">
        <v>24.815763214378329</v>
      </c>
      <c r="Q67">
        <v>26.98797314255863</v>
      </c>
      <c r="R67">
        <v>29.136896800767264</v>
      </c>
      <c r="S67">
        <v>31.262534189004228</v>
      </c>
      <c r="T67">
        <v>33.364885307269518</v>
      </c>
      <c r="U67">
        <v>36.503329780263343</v>
      </c>
      <c r="V67">
        <v>39.607527741899318</v>
      </c>
      <c r="W67">
        <v>42.677479192177465</v>
      </c>
      <c r="X67">
        <v>45.713184131097762</v>
      </c>
      <c r="Y67">
        <v>48.714642558660216</v>
      </c>
      <c r="Z67">
        <v>52.91438573733236</v>
      </c>
      <c r="AA67">
        <v>57.06679217715687</v>
      </c>
      <c r="AB67">
        <v>61.171861878133768</v>
      </c>
      <c r="AC67">
        <v>65.229594840263033</v>
      </c>
      <c r="AD67">
        <v>69.239991063544693</v>
      </c>
      <c r="AE67">
        <v>74.757025018200508</v>
      </c>
      <c r="AF67">
        <v>80.20976792262762</v>
      </c>
      <c r="AG67">
        <v>85.598219776826042</v>
      </c>
      <c r="AH67">
        <v>90.92238058079576</v>
      </c>
      <c r="AI67">
        <v>96.182250334536775</v>
      </c>
    </row>
    <row r="68" spans="3:35" x14ac:dyDescent="0.3">
      <c r="C68" s="59" t="s">
        <v>117</v>
      </c>
      <c r="D68" s="59" t="s">
        <v>114</v>
      </c>
      <c r="E68" s="58" t="s">
        <v>116</v>
      </c>
      <c r="F68">
        <v>13.161946954442646</v>
      </c>
      <c r="G68">
        <v>13.778984085793647</v>
      </c>
      <c r="H68">
        <v>14.394488221126242</v>
      </c>
      <c r="I68">
        <v>15.008459360440435</v>
      </c>
      <c r="J68">
        <v>15.620897503736222</v>
      </c>
      <c r="K68">
        <v>16.764906158446401</v>
      </c>
      <c r="L68">
        <v>17.906084376913054</v>
      </c>
      <c r="M68">
        <v>19.044432159136171</v>
      </c>
      <c r="N68">
        <v>20.179949505115765</v>
      </c>
      <c r="O68">
        <v>21.312636414851838</v>
      </c>
      <c r="P68">
        <v>22.79983786498742</v>
      </c>
      <c r="Q68">
        <v>24.283333866935884</v>
      </c>
      <c r="R68">
        <v>25.763124420697217</v>
      </c>
      <c r="S68">
        <v>27.239209526271438</v>
      </c>
      <c r="T68">
        <v>28.711589183658543</v>
      </c>
      <c r="U68">
        <v>30.53838525306201</v>
      </c>
      <c r="V68">
        <v>32.360593558821435</v>
      </c>
      <c r="W68">
        <v>34.178214100936813</v>
      </c>
      <c r="X68">
        <v>35.991246879408152</v>
      </c>
      <c r="Y68">
        <v>37.79969189423543</v>
      </c>
      <c r="Z68">
        <v>39.991130073282392</v>
      </c>
      <c r="AA68">
        <v>42.177019676092712</v>
      </c>
      <c r="AB68">
        <v>44.357360702666384</v>
      </c>
      <c r="AC68">
        <v>46.532153153003414</v>
      </c>
      <c r="AD68">
        <v>48.701397027103788</v>
      </c>
      <c r="AE68">
        <v>51.318282865464077</v>
      </c>
      <c r="AF68">
        <v>53.928489662803052</v>
      </c>
      <c r="AG68">
        <v>56.53201741912072</v>
      </c>
      <c r="AH68">
        <v>59.128866134417073</v>
      </c>
      <c r="AI68">
        <v>61.719035808692126</v>
      </c>
    </row>
    <row r="69" spans="3:35" x14ac:dyDescent="0.3">
      <c r="C69" s="59" t="s">
        <v>117</v>
      </c>
      <c r="D69" s="59" t="s">
        <v>107</v>
      </c>
      <c r="E69" s="58" t="s">
        <v>116</v>
      </c>
      <c r="F69">
        <v>13.114908883377352</v>
      </c>
      <c r="G69">
        <v>13.680378352809283</v>
      </c>
      <c r="H69">
        <v>14.239785235369038</v>
      </c>
      <c r="I69">
        <v>14.793129531056616</v>
      </c>
      <c r="J69">
        <v>15.340411239872017</v>
      </c>
      <c r="K69">
        <v>16.283231528225922</v>
      </c>
      <c r="L69">
        <v>17.216038662977486</v>
      </c>
      <c r="M69">
        <v>18.138832644126708</v>
      </c>
      <c r="N69">
        <v>19.051613471673594</v>
      </c>
      <c r="O69">
        <v>19.954381145618136</v>
      </c>
      <c r="P69">
        <v>21.080970652027414</v>
      </c>
      <c r="Q69">
        <v>22.195188765490819</v>
      </c>
      <c r="R69">
        <v>23.297035486008365</v>
      </c>
      <c r="S69">
        <v>24.386510813580042</v>
      </c>
      <c r="T69">
        <v>25.463614748205856</v>
      </c>
      <c r="U69">
        <v>26.691638606093836</v>
      </c>
      <c r="V69">
        <v>27.905601674524846</v>
      </c>
      <c r="W69">
        <v>29.105503953498882</v>
      </c>
      <c r="X69">
        <v>30.291345443015949</v>
      </c>
      <c r="Y69">
        <v>31.463126143076035</v>
      </c>
      <c r="Z69">
        <v>32.736463972803854</v>
      </c>
      <c r="AA69">
        <v>33.994513080843419</v>
      </c>
      <c r="AB69">
        <v>35.23727346719474</v>
      </c>
      <c r="AC69">
        <v>36.464745131857811</v>
      </c>
      <c r="AD69">
        <v>37.676928074832638</v>
      </c>
      <c r="AE69">
        <v>38.96208888248681</v>
      </c>
      <c r="AF69">
        <v>40.230997954440269</v>
      </c>
      <c r="AG69">
        <v>41.483655290693029</v>
      </c>
      <c r="AH69">
        <v>42.720060891245097</v>
      </c>
      <c r="AI69">
        <v>43.940214756096459</v>
      </c>
    </row>
    <row r="73" spans="3:35" x14ac:dyDescent="0.3">
      <c r="C73" s="59" t="s">
        <v>96</v>
      </c>
      <c r="D73" s="59" t="s">
        <v>113</v>
      </c>
      <c r="E73" s="58" t="s">
        <v>112</v>
      </c>
      <c r="F73" s="58">
        <v>2021</v>
      </c>
      <c r="G73" s="58">
        <v>2022</v>
      </c>
      <c r="H73" s="58">
        <v>2023</v>
      </c>
      <c r="I73" s="58">
        <v>2024</v>
      </c>
      <c r="J73" s="58">
        <v>2025</v>
      </c>
      <c r="K73" s="58">
        <v>2026</v>
      </c>
      <c r="L73" s="58">
        <v>2027</v>
      </c>
      <c r="M73" s="58">
        <v>2028</v>
      </c>
      <c r="N73" s="58">
        <v>2029</v>
      </c>
      <c r="O73" s="58">
        <v>2030</v>
      </c>
      <c r="P73" s="58">
        <v>2031</v>
      </c>
      <c r="Q73" s="58">
        <v>2032</v>
      </c>
      <c r="R73" s="58">
        <v>2033</v>
      </c>
      <c r="S73" s="58">
        <v>2034</v>
      </c>
      <c r="T73" s="58">
        <v>2035</v>
      </c>
      <c r="U73" s="58">
        <v>2036</v>
      </c>
      <c r="V73" s="58">
        <v>2037</v>
      </c>
      <c r="W73" s="58">
        <v>2038</v>
      </c>
      <c r="X73" s="58">
        <v>2039</v>
      </c>
      <c r="Y73" s="58">
        <v>2040</v>
      </c>
      <c r="Z73" s="58">
        <v>2041</v>
      </c>
      <c r="AA73" s="58">
        <v>2042</v>
      </c>
      <c r="AB73" s="58">
        <v>2043</v>
      </c>
      <c r="AC73" s="58">
        <v>2044</v>
      </c>
      <c r="AD73" s="58">
        <v>2045</v>
      </c>
      <c r="AE73" s="58">
        <v>2046</v>
      </c>
      <c r="AF73" s="58">
        <v>2047</v>
      </c>
      <c r="AG73" s="58">
        <v>2048</v>
      </c>
      <c r="AH73" s="58">
        <v>2049</v>
      </c>
      <c r="AI73" s="58">
        <v>2050</v>
      </c>
    </row>
    <row r="74" spans="3:35" x14ac:dyDescent="0.3">
      <c r="C74" s="59" t="s">
        <v>111</v>
      </c>
      <c r="D74" s="59" t="s">
        <v>115</v>
      </c>
      <c r="E74" s="58" t="s">
        <v>106</v>
      </c>
      <c r="F74">
        <v>0.2763835710838442</v>
      </c>
      <c r="G74">
        <v>0.27719793070164267</v>
      </c>
      <c r="H74">
        <v>0.27801229031944119</v>
      </c>
      <c r="I74">
        <v>0.27882664993723966</v>
      </c>
      <c r="J74">
        <v>0.27964100955503812</v>
      </c>
      <c r="K74">
        <v>0.28045536917283659</v>
      </c>
      <c r="L74">
        <v>0.28126972879063505</v>
      </c>
      <c r="M74">
        <v>0.28208408840843352</v>
      </c>
      <c r="N74">
        <v>0.28289844802623199</v>
      </c>
      <c r="O74">
        <v>0.28371280764403051</v>
      </c>
      <c r="P74">
        <v>0.28452716726182897</v>
      </c>
      <c r="Q74">
        <v>0.28534152687962744</v>
      </c>
      <c r="R74">
        <v>0.2861558864974259</v>
      </c>
      <c r="S74">
        <v>0.28697024611522437</v>
      </c>
      <c r="T74">
        <v>0.28778460573302289</v>
      </c>
      <c r="U74">
        <v>0.28859896535082136</v>
      </c>
      <c r="V74">
        <v>0.28941332496861982</v>
      </c>
      <c r="W74">
        <v>0.29022768458641829</v>
      </c>
      <c r="X74">
        <v>0.29104204420421675</v>
      </c>
      <c r="Y74">
        <v>0.29185640382201522</v>
      </c>
      <c r="Z74">
        <v>0.29267076343981369</v>
      </c>
      <c r="AA74">
        <v>0.29348512305761221</v>
      </c>
      <c r="AB74">
        <v>0.29429948267541067</v>
      </c>
      <c r="AC74">
        <v>0.29511384229320914</v>
      </c>
      <c r="AD74">
        <v>0.2959282019110076</v>
      </c>
      <c r="AE74">
        <v>0.29674256152880607</v>
      </c>
      <c r="AF74">
        <v>0.29755692114660459</v>
      </c>
      <c r="AG74">
        <v>0.29837128076440306</v>
      </c>
      <c r="AH74">
        <v>0.29918564038220152</v>
      </c>
      <c r="AI74">
        <v>0.3</v>
      </c>
    </row>
    <row r="75" spans="3:35" x14ac:dyDescent="0.3">
      <c r="C75" s="59" t="s">
        <v>110</v>
      </c>
      <c r="D75" s="59" t="s">
        <v>115</v>
      </c>
      <c r="E75" s="58" t="s">
        <v>106</v>
      </c>
      <c r="F75">
        <v>6.7619355612217713E-2</v>
      </c>
      <c r="G75">
        <v>6.7701446798003301E-2</v>
      </c>
      <c r="H75">
        <v>6.7783537983788902E-2</v>
      </c>
      <c r="I75">
        <v>6.7865629169574504E-2</v>
      </c>
      <c r="J75">
        <v>6.7947720355360092E-2</v>
      </c>
      <c r="K75">
        <v>6.8029811541145693E-2</v>
      </c>
      <c r="L75">
        <v>6.8111902726931281E-2</v>
      </c>
      <c r="M75">
        <v>6.8193993912716883E-2</v>
      </c>
      <c r="N75">
        <v>6.8276085098502484E-2</v>
      </c>
      <c r="O75">
        <v>6.8358176284288072E-2</v>
      </c>
      <c r="P75">
        <v>6.8440267470073674E-2</v>
      </c>
      <c r="Q75">
        <v>6.8522358655859275E-2</v>
      </c>
      <c r="R75">
        <v>6.8604449841644863E-2</v>
      </c>
      <c r="S75">
        <v>6.8686541027430464E-2</v>
      </c>
      <c r="T75">
        <v>6.8768632213216052E-2</v>
      </c>
      <c r="U75">
        <v>6.8850723399001654E-2</v>
      </c>
      <c r="V75">
        <v>6.8932814584787255E-2</v>
      </c>
      <c r="W75">
        <v>6.9014905770572843E-2</v>
      </c>
      <c r="X75">
        <v>6.9096996956358445E-2</v>
      </c>
      <c r="Y75">
        <v>6.9179088142144046E-2</v>
      </c>
      <c r="Z75">
        <v>6.9261179327929634E-2</v>
      </c>
      <c r="AA75">
        <v>6.9343270513715236E-2</v>
      </c>
      <c r="AB75">
        <v>6.9425361699500837E-2</v>
      </c>
      <c r="AC75">
        <v>6.9507452885286425E-2</v>
      </c>
      <c r="AD75">
        <v>6.9589544071072026E-2</v>
      </c>
      <c r="AE75">
        <v>6.9671635256857614E-2</v>
      </c>
      <c r="AF75">
        <v>6.9753726442643216E-2</v>
      </c>
      <c r="AG75">
        <v>6.9835817628428817E-2</v>
      </c>
      <c r="AH75">
        <v>6.9917908814214405E-2</v>
      </c>
      <c r="AI75">
        <v>7.0000000000000007E-2</v>
      </c>
    </row>
    <row r="76" spans="3:35" x14ac:dyDescent="0.3">
      <c r="C76" s="59" t="s">
        <v>109</v>
      </c>
      <c r="D76" s="59" t="s">
        <v>115</v>
      </c>
      <c r="E76" s="58" t="s">
        <v>106</v>
      </c>
      <c r="F76">
        <v>0.3881330384279848</v>
      </c>
      <c r="G76">
        <v>0.38923189917184736</v>
      </c>
      <c r="H76">
        <v>0.39033075991570998</v>
      </c>
      <c r="I76">
        <v>0.39142962065957254</v>
      </c>
      <c r="J76">
        <v>0.39252848140343516</v>
      </c>
      <c r="K76">
        <v>0.39362734214729772</v>
      </c>
      <c r="L76">
        <v>0.39472620289116034</v>
      </c>
      <c r="M76">
        <v>0.39582506363502296</v>
      </c>
      <c r="N76">
        <v>0.39692392437888552</v>
      </c>
      <c r="O76">
        <v>0.39802278512274814</v>
      </c>
      <c r="P76">
        <v>0.3991216458666107</v>
      </c>
      <c r="Q76">
        <v>0.40022050661047331</v>
      </c>
      <c r="R76">
        <v>0.40131936735433588</v>
      </c>
      <c r="S76">
        <v>0.40241822809819849</v>
      </c>
      <c r="T76">
        <v>0.40351708884206106</v>
      </c>
      <c r="U76">
        <v>0.40461594958592367</v>
      </c>
      <c r="V76">
        <v>0.40571481032978629</v>
      </c>
      <c r="W76">
        <v>0.40681367107364885</v>
      </c>
      <c r="X76">
        <v>0.40791253181751147</v>
      </c>
      <c r="Y76">
        <v>0.40901139256137403</v>
      </c>
      <c r="Z76">
        <v>0.41011025330523665</v>
      </c>
      <c r="AA76">
        <v>0.41120911404909921</v>
      </c>
      <c r="AB76">
        <v>0.41230797479296183</v>
      </c>
      <c r="AC76">
        <v>0.41340683553682445</v>
      </c>
      <c r="AD76">
        <v>0.41450569628068701</v>
      </c>
      <c r="AE76">
        <v>0.41560455702454963</v>
      </c>
      <c r="AF76">
        <v>0.41670341776841219</v>
      </c>
      <c r="AG76">
        <v>0.41780227851227481</v>
      </c>
      <c r="AH76">
        <v>0.41890113925613737</v>
      </c>
      <c r="AI76">
        <v>0.42</v>
      </c>
    </row>
    <row r="77" spans="3:35" x14ac:dyDescent="0.3">
      <c r="C77" s="59" t="s">
        <v>108</v>
      </c>
      <c r="D77" s="59" t="s">
        <v>115</v>
      </c>
      <c r="E77" s="58" t="s">
        <v>106</v>
      </c>
      <c r="F77">
        <v>0.26786403487595328</v>
      </c>
      <c r="G77">
        <v>0.26586872332850658</v>
      </c>
      <c r="H77">
        <v>0.26387341178105994</v>
      </c>
      <c r="I77">
        <v>0.26187810023361324</v>
      </c>
      <c r="J77">
        <v>0.2598827886861666</v>
      </c>
      <c r="K77">
        <v>0.25788747713871996</v>
      </c>
      <c r="L77">
        <v>0.25589216559127326</v>
      </c>
      <c r="M77">
        <v>0.25389685404382661</v>
      </c>
      <c r="N77">
        <v>0.25190154249637997</v>
      </c>
      <c r="O77">
        <v>0.24990623094893327</v>
      </c>
      <c r="P77">
        <v>0.24791091940148663</v>
      </c>
      <c r="Q77">
        <v>0.24591560785403996</v>
      </c>
      <c r="R77">
        <v>0.24392029630659329</v>
      </c>
      <c r="S77">
        <v>0.24192498475914662</v>
      </c>
      <c r="T77">
        <v>0.23992967321169995</v>
      </c>
      <c r="U77">
        <v>0.2379343616642533</v>
      </c>
      <c r="V77">
        <v>0.23593905011680663</v>
      </c>
      <c r="W77">
        <v>0.23394373856935996</v>
      </c>
      <c r="X77">
        <v>0.23194842702191332</v>
      </c>
      <c r="Y77">
        <v>0.22995311547446665</v>
      </c>
      <c r="Z77">
        <v>0.22795780392701998</v>
      </c>
      <c r="AA77">
        <v>0.2259624923795733</v>
      </c>
      <c r="AB77">
        <v>0.22396718083212663</v>
      </c>
      <c r="AC77">
        <v>0.22197186928467999</v>
      </c>
      <c r="AD77">
        <v>0.21997655773723332</v>
      </c>
      <c r="AE77">
        <v>0.21798124618978665</v>
      </c>
      <c r="AF77">
        <v>0.21598593464233998</v>
      </c>
      <c r="AG77">
        <v>0.21399062309489331</v>
      </c>
      <c r="AH77">
        <v>0.21199531154744666</v>
      </c>
      <c r="AI77">
        <v>0.21</v>
      </c>
    </row>
    <row r="81" spans="3:35" x14ac:dyDescent="0.3">
      <c r="C81" s="59" t="s">
        <v>96</v>
      </c>
      <c r="D81" s="59" t="s">
        <v>113</v>
      </c>
      <c r="E81" s="58" t="s">
        <v>112</v>
      </c>
      <c r="F81" s="58">
        <v>2021</v>
      </c>
      <c r="G81" s="58">
        <v>2022</v>
      </c>
      <c r="H81" s="58">
        <v>2023</v>
      </c>
      <c r="I81" s="58">
        <v>2024</v>
      </c>
      <c r="J81" s="58">
        <v>2025</v>
      </c>
      <c r="K81" s="58">
        <v>2026</v>
      </c>
      <c r="L81" s="58">
        <v>2027</v>
      </c>
      <c r="M81" s="58">
        <v>2028</v>
      </c>
      <c r="N81" s="58">
        <v>2029</v>
      </c>
      <c r="O81" s="58">
        <v>2030</v>
      </c>
      <c r="P81" s="58">
        <v>2031</v>
      </c>
      <c r="Q81" s="58">
        <v>2032</v>
      </c>
      <c r="R81" s="58">
        <v>2033</v>
      </c>
      <c r="S81" s="58">
        <v>2034</v>
      </c>
      <c r="T81" s="58">
        <v>2035</v>
      </c>
      <c r="U81" s="58">
        <v>2036</v>
      </c>
      <c r="V81" s="58">
        <v>2037</v>
      </c>
      <c r="W81" s="58">
        <v>2038</v>
      </c>
      <c r="X81" s="58">
        <v>2039</v>
      </c>
      <c r="Y81" s="58">
        <v>2040</v>
      </c>
      <c r="Z81" s="58">
        <v>2041</v>
      </c>
      <c r="AA81" s="58">
        <v>2042</v>
      </c>
      <c r="AB81" s="58">
        <v>2043</v>
      </c>
      <c r="AC81" s="58">
        <v>2044</v>
      </c>
      <c r="AD81" s="58">
        <v>2045</v>
      </c>
      <c r="AE81" s="58">
        <v>2046</v>
      </c>
      <c r="AF81" s="58">
        <v>2047</v>
      </c>
      <c r="AG81" s="58">
        <v>2048</v>
      </c>
      <c r="AH81" s="58">
        <v>2049</v>
      </c>
      <c r="AI81" s="58">
        <v>2050</v>
      </c>
    </row>
    <row r="82" spans="3:35" x14ac:dyDescent="0.3">
      <c r="C82" s="59" t="s">
        <v>111</v>
      </c>
      <c r="D82" s="59" t="s">
        <v>114</v>
      </c>
      <c r="E82" s="58" t="s">
        <v>106</v>
      </c>
      <c r="F82">
        <v>0.2753835710838442</v>
      </c>
      <c r="G82">
        <v>0.27519793070164267</v>
      </c>
      <c r="H82">
        <v>0.27501229031944119</v>
      </c>
      <c r="I82">
        <v>0.27482664993723965</v>
      </c>
      <c r="J82">
        <v>0.27464100955503812</v>
      </c>
      <c r="K82">
        <v>0.27445536917283658</v>
      </c>
      <c r="L82">
        <v>0.27426972879063505</v>
      </c>
      <c r="M82">
        <v>0.27408408840843357</v>
      </c>
      <c r="N82">
        <v>0.27389844802623203</v>
      </c>
      <c r="O82">
        <v>0.2737128076440305</v>
      </c>
      <c r="P82">
        <v>0.27352716726182896</v>
      </c>
      <c r="Q82">
        <v>0.27334152687962743</v>
      </c>
      <c r="R82">
        <v>0.27315588649742595</v>
      </c>
      <c r="S82">
        <v>0.27297024611522441</v>
      </c>
      <c r="T82">
        <v>0.27278460573302288</v>
      </c>
      <c r="U82">
        <v>0.27259896535082134</v>
      </c>
      <c r="V82">
        <v>0.27241332496861981</v>
      </c>
      <c r="W82">
        <v>0.27222768458641833</v>
      </c>
      <c r="X82">
        <v>0.27204204420421679</v>
      </c>
      <c r="Y82">
        <v>0.27185640382201526</v>
      </c>
      <c r="Z82">
        <v>0.27167076343981372</v>
      </c>
      <c r="AA82">
        <v>0.27148512305761219</v>
      </c>
      <c r="AB82">
        <v>0.27129948267541071</v>
      </c>
      <c r="AC82">
        <v>0.27111384229320917</v>
      </c>
      <c r="AD82">
        <v>0.27092820191100764</v>
      </c>
      <c r="AE82">
        <v>0.2707425615288061</v>
      </c>
      <c r="AF82">
        <v>0.27055692114660457</v>
      </c>
      <c r="AG82">
        <v>0.27037128076440309</v>
      </c>
      <c r="AH82">
        <v>0.27018564038220155</v>
      </c>
      <c r="AI82">
        <v>0.27</v>
      </c>
    </row>
    <row r="83" spans="3:35" x14ac:dyDescent="0.3">
      <c r="C83" s="59" t="s">
        <v>110</v>
      </c>
      <c r="D83" s="59" t="s">
        <v>114</v>
      </c>
      <c r="E83" s="58" t="s">
        <v>106</v>
      </c>
      <c r="F83">
        <v>6.7619355612217713E-2</v>
      </c>
      <c r="G83">
        <v>6.7701446798003301E-2</v>
      </c>
      <c r="H83">
        <v>6.7783537983788902E-2</v>
      </c>
      <c r="I83">
        <v>6.7865629169574504E-2</v>
      </c>
      <c r="J83">
        <v>6.7947720355360092E-2</v>
      </c>
      <c r="K83">
        <v>6.8029811541145693E-2</v>
      </c>
      <c r="L83">
        <v>6.8111902726931281E-2</v>
      </c>
      <c r="M83">
        <v>6.8193993912716883E-2</v>
      </c>
      <c r="N83">
        <v>6.8276085098502484E-2</v>
      </c>
      <c r="O83">
        <v>6.8358176284288072E-2</v>
      </c>
      <c r="P83">
        <v>6.8440267470073674E-2</v>
      </c>
      <c r="Q83">
        <v>6.8522358655859275E-2</v>
      </c>
      <c r="R83">
        <v>6.8604449841644863E-2</v>
      </c>
      <c r="S83">
        <v>6.8686541027430464E-2</v>
      </c>
      <c r="T83">
        <v>6.8768632213216052E-2</v>
      </c>
      <c r="U83">
        <v>6.8850723399001654E-2</v>
      </c>
      <c r="V83">
        <v>6.8932814584787255E-2</v>
      </c>
      <c r="W83">
        <v>6.9014905770572843E-2</v>
      </c>
      <c r="X83">
        <v>6.9096996956358445E-2</v>
      </c>
      <c r="Y83">
        <v>6.9179088142144046E-2</v>
      </c>
      <c r="Z83">
        <v>6.9261179327929634E-2</v>
      </c>
      <c r="AA83">
        <v>6.9343270513715236E-2</v>
      </c>
      <c r="AB83">
        <v>6.9425361699500837E-2</v>
      </c>
      <c r="AC83">
        <v>6.9507452885286425E-2</v>
      </c>
      <c r="AD83">
        <v>6.9589544071072026E-2</v>
      </c>
      <c r="AE83">
        <v>6.9671635256857614E-2</v>
      </c>
      <c r="AF83">
        <v>6.9753726442643216E-2</v>
      </c>
      <c r="AG83">
        <v>6.9835817628428817E-2</v>
      </c>
      <c r="AH83">
        <v>6.9917908814214405E-2</v>
      </c>
      <c r="AI83">
        <v>7.0000000000000007E-2</v>
      </c>
    </row>
    <row r="84" spans="3:35" x14ac:dyDescent="0.3">
      <c r="C84" s="59" t="s">
        <v>109</v>
      </c>
      <c r="D84" s="59" t="s">
        <v>114</v>
      </c>
      <c r="E84" s="58" t="s">
        <v>106</v>
      </c>
      <c r="F84">
        <v>0.3871330384279848</v>
      </c>
      <c r="G84">
        <v>0.38723189917184736</v>
      </c>
      <c r="H84">
        <v>0.38733075991570998</v>
      </c>
      <c r="I84">
        <v>0.38742962065957254</v>
      </c>
      <c r="J84">
        <v>0.38752848140343515</v>
      </c>
      <c r="K84">
        <v>0.38762734214729777</v>
      </c>
      <c r="L84">
        <v>0.38772620289116033</v>
      </c>
      <c r="M84">
        <v>0.38782506363502295</v>
      </c>
      <c r="N84">
        <v>0.38792392437888551</v>
      </c>
      <c r="O84">
        <v>0.38802278512274813</v>
      </c>
      <c r="P84">
        <v>0.38812164586661074</v>
      </c>
      <c r="Q84">
        <v>0.3882205066104733</v>
      </c>
      <c r="R84">
        <v>0.38831936735433592</v>
      </c>
      <c r="S84">
        <v>0.38841822809819848</v>
      </c>
      <c r="T84">
        <v>0.3885170888420611</v>
      </c>
      <c r="U84">
        <v>0.38861594958592371</v>
      </c>
      <c r="V84">
        <v>0.38871481032978628</v>
      </c>
      <c r="W84">
        <v>0.38881367107364889</v>
      </c>
      <c r="X84">
        <v>0.38891253181751145</v>
      </c>
      <c r="Y84">
        <v>0.38901139256137407</v>
      </c>
      <c r="Z84">
        <v>0.38911025330523669</v>
      </c>
      <c r="AA84">
        <v>0.38920911404909925</v>
      </c>
      <c r="AB84">
        <v>0.38930797479296186</v>
      </c>
      <c r="AC84">
        <v>0.38940683553682442</v>
      </c>
      <c r="AD84">
        <v>0.38950569628068704</v>
      </c>
      <c r="AE84">
        <v>0.38960455702454966</v>
      </c>
      <c r="AF84">
        <v>0.38970341776841222</v>
      </c>
      <c r="AG84">
        <v>0.38980227851227484</v>
      </c>
      <c r="AH84">
        <v>0.3899011392561374</v>
      </c>
      <c r="AI84">
        <v>0.39</v>
      </c>
    </row>
    <row r="85" spans="3:35" x14ac:dyDescent="0.3">
      <c r="C85" s="59" t="s">
        <v>108</v>
      </c>
      <c r="D85" s="59" t="s">
        <v>114</v>
      </c>
      <c r="E85" s="58" t="s">
        <v>106</v>
      </c>
      <c r="F85">
        <v>0.26986403487595328</v>
      </c>
      <c r="G85">
        <v>0.26986872332850659</v>
      </c>
      <c r="H85">
        <v>0.26987341178105995</v>
      </c>
      <c r="I85">
        <v>0.26987810023361325</v>
      </c>
      <c r="J85">
        <v>0.26988278868616661</v>
      </c>
      <c r="K85">
        <v>0.26988747713871997</v>
      </c>
      <c r="L85">
        <v>0.26989216559127327</v>
      </c>
      <c r="M85">
        <v>0.26989685404382663</v>
      </c>
      <c r="N85">
        <v>0.26990154249637993</v>
      </c>
      <c r="O85">
        <v>0.26990623094893329</v>
      </c>
      <c r="P85">
        <v>0.26991091940148665</v>
      </c>
      <c r="Q85">
        <v>0.26991560785403995</v>
      </c>
      <c r="R85">
        <v>0.26992029630659331</v>
      </c>
      <c r="S85">
        <v>0.26992498475914661</v>
      </c>
      <c r="T85">
        <v>0.26992967321169997</v>
      </c>
      <c r="U85">
        <v>0.26993436166425333</v>
      </c>
      <c r="V85">
        <v>0.26993905011680663</v>
      </c>
      <c r="W85">
        <v>0.26994373856935999</v>
      </c>
      <c r="X85">
        <v>0.2699484270219133</v>
      </c>
      <c r="Y85">
        <v>0.26995311547446665</v>
      </c>
      <c r="Z85">
        <v>0.26995780392702001</v>
      </c>
      <c r="AA85">
        <v>0.26996249237957332</v>
      </c>
      <c r="AB85">
        <v>0.26996718083212667</v>
      </c>
      <c r="AC85">
        <v>0.26997186928467998</v>
      </c>
      <c r="AD85">
        <v>0.26997655773723334</v>
      </c>
      <c r="AE85">
        <v>0.26998124618978669</v>
      </c>
      <c r="AF85">
        <v>0.26998593464234</v>
      </c>
      <c r="AG85">
        <v>0.26999062309489336</v>
      </c>
      <c r="AH85">
        <v>0.26999531154744666</v>
      </c>
      <c r="AI85">
        <v>0.27</v>
      </c>
    </row>
    <row r="88" spans="3:35" x14ac:dyDescent="0.3">
      <c r="C88" s="59" t="s">
        <v>96</v>
      </c>
      <c r="D88" s="59" t="s">
        <v>113</v>
      </c>
      <c r="E88" s="58" t="s">
        <v>112</v>
      </c>
      <c r="F88" s="58">
        <v>2021</v>
      </c>
      <c r="G88" s="58">
        <v>2022</v>
      </c>
      <c r="H88" s="58">
        <v>2023</v>
      </c>
      <c r="I88" s="58">
        <v>2024</v>
      </c>
      <c r="J88" s="58">
        <v>2025</v>
      </c>
      <c r="K88" s="58">
        <v>2026</v>
      </c>
      <c r="L88" s="58">
        <v>2027</v>
      </c>
      <c r="M88" s="58">
        <v>2028</v>
      </c>
      <c r="N88" s="58">
        <v>2029</v>
      </c>
      <c r="O88" s="58">
        <v>2030</v>
      </c>
      <c r="P88" s="58">
        <v>2031</v>
      </c>
      <c r="Q88" s="58">
        <v>2032</v>
      </c>
      <c r="R88" s="58">
        <v>2033</v>
      </c>
      <c r="S88" s="58">
        <v>2034</v>
      </c>
      <c r="T88" s="58">
        <v>2035</v>
      </c>
      <c r="U88" s="58">
        <v>2036</v>
      </c>
      <c r="V88" s="58">
        <v>2037</v>
      </c>
      <c r="W88" s="58">
        <v>2038</v>
      </c>
      <c r="X88" s="58">
        <v>2039</v>
      </c>
      <c r="Y88" s="58">
        <v>2040</v>
      </c>
      <c r="Z88" s="58">
        <v>2041</v>
      </c>
      <c r="AA88" s="58">
        <v>2042</v>
      </c>
      <c r="AB88" s="58">
        <v>2043</v>
      </c>
      <c r="AC88" s="58">
        <v>2044</v>
      </c>
      <c r="AD88" s="58">
        <v>2045</v>
      </c>
      <c r="AE88" s="58">
        <v>2046</v>
      </c>
      <c r="AF88" s="58">
        <v>2047</v>
      </c>
      <c r="AG88" s="58">
        <v>2048</v>
      </c>
      <c r="AH88" s="58">
        <v>2049</v>
      </c>
      <c r="AI88" s="58">
        <v>2050</v>
      </c>
    </row>
    <row r="89" spans="3:35" x14ac:dyDescent="0.3">
      <c r="C89" s="59" t="s">
        <v>111</v>
      </c>
      <c r="D89" s="59" t="s">
        <v>107</v>
      </c>
      <c r="E89" s="58" t="s">
        <v>106</v>
      </c>
      <c r="F89">
        <v>0.2730502377505109</v>
      </c>
      <c r="G89">
        <v>0.27053126403497602</v>
      </c>
      <c r="H89">
        <v>0.26801229031944118</v>
      </c>
      <c r="I89">
        <v>0.26549331660390629</v>
      </c>
      <c r="J89">
        <v>0.26297434288837146</v>
      </c>
      <c r="K89">
        <v>0.26045536917283657</v>
      </c>
      <c r="L89">
        <v>0.25793639545730174</v>
      </c>
      <c r="M89">
        <v>0.2554174217417669</v>
      </c>
      <c r="N89">
        <v>0.25289844802623201</v>
      </c>
      <c r="O89">
        <v>0.25037947431069718</v>
      </c>
      <c r="P89">
        <v>0.24786050059516229</v>
      </c>
      <c r="Q89">
        <v>0.24534152687962746</v>
      </c>
      <c r="R89">
        <v>0.2428225531640926</v>
      </c>
      <c r="S89">
        <v>0.24030357944855774</v>
      </c>
      <c r="T89">
        <v>0.23778460573302287</v>
      </c>
      <c r="U89">
        <v>0.23526563201748801</v>
      </c>
      <c r="V89">
        <v>0.23274665830195315</v>
      </c>
      <c r="W89">
        <v>0.23022768458641829</v>
      </c>
      <c r="X89">
        <v>0.22770871087088346</v>
      </c>
      <c r="Y89">
        <v>0.2251897371553486</v>
      </c>
      <c r="Z89">
        <v>0.22267076343981373</v>
      </c>
      <c r="AA89">
        <v>0.22015178972427887</v>
      </c>
      <c r="AB89">
        <v>0.21763281600874401</v>
      </c>
      <c r="AC89">
        <v>0.21511384229320915</v>
      </c>
      <c r="AD89">
        <v>0.21259486857767429</v>
      </c>
      <c r="AE89">
        <v>0.21007589486213946</v>
      </c>
      <c r="AF89">
        <v>0.20755692114660457</v>
      </c>
      <c r="AG89">
        <v>0.20503794743106973</v>
      </c>
      <c r="AH89">
        <v>0.20251897371553487</v>
      </c>
      <c r="AI89">
        <v>0.2</v>
      </c>
    </row>
    <row r="90" spans="3:35" x14ac:dyDescent="0.3">
      <c r="C90" s="59" t="s">
        <v>110</v>
      </c>
      <c r="D90" s="59" t="s">
        <v>107</v>
      </c>
      <c r="E90" s="58" t="s">
        <v>106</v>
      </c>
      <c r="F90">
        <v>6.6619355612217712E-2</v>
      </c>
      <c r="G90">
        <v>6.5701446798003299E-2</v>
      </c>
      <c r="H90">
        <v>6.47835379837889E-2</v>
      </c>
      <c r="I90">
        <v>6.38656291695745E-2</v>
      </c>
      <c r="J90">
        <v>6.2947720355360087E-2</v>
      </c>
      <c r="K90">
        <v>6.2029811541145688E-2</v>
      </c>
      <c r="L90">
        <v>6.1111902726931289E-2</v>
      </c>
      <c r="M90">
        <v>6.0193993912716882E-2</v>
      </c>
      <c r="N90">
        <v>5.9276085098502476E-2</v>
      </c>
      <c r="O90">
        <v>5.8358176284288077E-2</v>
      </c>
      <c r="P90">
        <v>5.7440267470073671E-2</v>
      </c>
      <c r="Q90">
        <v>5.6522358655859264E-2</v>
      </c>
      <c r="R90">
        <v>5.5604449841644865E-2</v>
      </c>
      <c r="S90">
        <v>5.4686541027430459E-2</v>
      </c>
      <c r="T90">
        <v>5.3768632213216053E-2</v>
      </c>
      <c r="U90">
        <v>5.2850723399001653E-2</v>
      </c>
      <c r="V90">
        <v>5.1932814584787247E-2</v>
      </c>
      <c r="W90">
        <v>5.1014905770572841E-2</v>
      </c>
      <c r="X90">
        <v>5.0096996956358442E-2</v>
      </c>
      <c r="Y90">
        <v>4.9179088142144042E-2</v>
      </c>
      <c r="Z90">
        <v>4.8261179327929636E-2</v>
      </c>
      <c r="AA90">
        <v>4.734327051371523E-2</v>
      </c>
      <c r="AB90">
        <v>4.6425361699500824E-2</v>
      </c>
      <c r="AC90">
        <v>4.5507452885286417E-2</v>
      </c>
      <c r="AD90">
        <v>4.4589544071072018E-2</v>
      </c>
      <c r="AE90">
        <v>4.3671635256857619E-2</v>
      </c>
      <c r="AF90">
        <v>4.2753726442643213E-2</v>
      </c>
      <c r="AG90">
        <v>4.1835817628428806E-2</v>
      </c>
      <c r="AH90">
        <v>4.0917908814214407E-2</v>
      </c>
      <c r="AI90">
        <v>0.04</v>
      </c>
    </row>
    <row r="91" spans="3:35" x14ac:dyDescent="0.3">
      <c r="C91" s="59" t="s">
        <v>109</v>
      </c>
      <c r="D91" s="59" t="s">
        <v>107</v>
      </c>
      <c r="E91" s="58" t="s">
        <v>106</v>
      </c>
      <c r="F91">
        <v>0.38579970509465145</v>
      </c>
      <c r="G91">
        <v>0.38456523250518071</v>
      </c>
      <c r="H91">
        <v>0.38333075991570997</v>
      </c>
      <c r="I91">
        <v>0.38209628732623924</v>
      </c>
      <c r="J91">
        <v>0.3808618147367685</v>
      </c>
      <c r="K91">
        <v>0.37962734214729776</v>
      </c>
      <c r="L91">
        <v>0.37839286955782703</v>
      </c>
      <c r="M91">
        <v>0.37715839696835624</v>
      </c>
      <c r="N91">
        <v>0.3759239243788855</v>
      </c>
      <c r="O91">
        <v>0.37468945178941476</v>
      </c>
      <c r="P91">
        <v>0.37345497919994403</v>
      </c>
      <c r="Q91">
        <v>0.37222050661047329</v>
      </c>
      <c r="R91">
        <v>0.37098603402100255</v>
      </c>
      <c r="S91">
        <v>0.36975156143153182</v>
      </c>
      <c r="T91">
        <v>0.36851708884206108</v>
      </c>
      <c r="U91">
        <v>0.36728261625259034</v>
      </c>
      <c r="V91">
        <v>0.36604814366311961</v>
      </c>
      <c r="W91">
        <v>0.36481367107364887</v>
      </c>
      <c r="X91">
        <v>0.36357919848417813</v>
      </c>
      <c r="Y91">
        <v>0.3623447258947074</v>
      </c>
      <c r="Z91">
        <v>0.36111025330523666</v>
      </c>
      <c r="AA91">
        <v>0.35987578071576592</v>
      </c>
      <c r="AB91">
        <v>0.35864130812629513</v>
      </c>
      <c r="AC91">
        <v>0.3574068355368244</v>
      </c>
      <c r="AD91">
        <v>0.35617236294735366</v>
      </c>
      <c r="AE91">
        <v>0.35493789035788292</v>
      </c>
      <c r="AF91">
        <v>0.35370341776841219</v>
      </c>
      <c r="AG91">
        <v>0.35246894517894145</v>
      </c>
      <c r="AH91">
        <v>0.35123447258947071</v>
      </c>
      <c r="AI91">
        <v>0.35</v>
      </c>
    </row>
    <row r="92" spans="3:35" x14ac:dyDescent="0.3">
      <c r="C92" s="59" t="s">
        <v>108</v>
      </c>
      <c r="D92" s="59" t="s">
        <v>107</v>
      </c>
      <c r="E92" s="58" t="s">
        <v>106</v>
      </c>
      <c r="F92">
        <v>0.27453070154261994</v>
      </c>
      <c r="G92">
        <v>0.27920205666183995</v>
      </c>
      <c r="H92">
        <v>0.28387341178105996</v>
      </c>
      <c r="I92">
        <v>0.28854476690027991</v>
      </c>
      <c r="J92">
        <v>0.29321612201949993</v>
      </c>
      <c r="K92">
        <v>0.29788747713871994</v>
      </c>
      <c r="L92">
        <v>0.30255883225793995</v>
      </c>
      <c r="M92">
        <v>0.30723018737715996</v>
      </c>
      <c r="N92">
        <v>0.31190154249637991</v>
      </c>
      <c r="O92">
        <v>0.31657289761559992</v>
      </c>
      <c r="P92">
        <v>0.32124425273481994</v>
      </c>
      <c r="Q92">
        <v>0.32591560785403995</v>
      </c>
      <c r="R92">
        <v>0.33058696297325996</v>
      </c>
      <c r="S92">
        <v>0.33525831809247997</v>
      </c>
      <c r="T92">
        <v>0.33992967321169998</v>
      </c>
      <c r="U92">
        <v>0.34460102833091993</v>
      </c>
      <c r="V92">
        <v>0.34927238345013994</v>
      </c>
      <c r="W92">
        <v>0.35394373856935996</v>
      </c>
      <c r="X92">
        <v>0.35861509368857997</v>
      </c>
      <c r="Y92">
        <v>0.36328644880779992</v>
      </c>
      <c r="Z92">
        <v>0.36795780392701993</v>
      </c>
      <c r="AA92">
        <v>0.37262915904623994</v>
      </c>
      <c r="AB92">
        <v>0.37730051416545995</v>
      </c>
      <c r="AC92">
        <v>0.38197186928467997</v>
      </c>
      <c r="AD92">
        <v>0.38664322440389998</v>
      </c>
      <c r="AE92">
        <v>0.39131457952311999</v>
      </c>
      <c r="AF92">
        <v>0.39598593464234</v>
      </c>
      <c r="AG92">
        <v>0.40065728976156001</v>
      </c>
      <c r="AH92">
        <v>0.40532864488077996</v>
      </c>
      <c r="AI92">
        <v>0.41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3A57-A483-40B3-91E2-57C363493D12}">
  <sheetPr>
    <tabColor theme="5" tint="0.59999389629810485"/>
  </sheetPr>
  <dimension ref="B3:AH16"/>
  <sheetViews>
    <sheetView workbookViewId="0">
      <selection activeCell="C28" sqref="C28"/>
    </sheetView>
  </sheetViews>
  <sheetFormatPr baseColWidth="10" defaultColWidth="8.88671875" defaultRowHeight="14.4" x14ac:dyDescent="0.3"/>
  <cols>
    <col min="2" max="2" width="14.109375" bestFit="1" customWidth="1"/>
  </cols>
  <sheetData>
    <row r="3" spans="2:34" x14ac:dyDescent="0.3">
      <c r="B3" s="65" t="s">
        <v>96</v>
      </c>
      <c r="C3" s="65" t="s">
        <v>130</v>
      </c>
      <c r="D3" s="64">
        <v>2020</v>
      </c>
      <c r="E3" s="64">
        <v>2021</v>
      </c>
      <c r="F3" s="64">
        <v>2022</v>
      </c>
      <c r="G3" s="64">
        <v>2023</v>
      </c>
      <c r="H3" s="64">
        <v>2024</v>
      </c>
      <c r="I3" s="64">
        <v>2025</v>
      </c>
      <c r="J3" s="64">
        <v>2026</v>
      </c>
      <c r="K3" s="64">
        <v>2027</v>
      </c>
      <c r="L3" s="64">
        <v>2028</v>
      </c>
      <c r="M3" s="64">
        <v>2029</v>
      </c>
      <c r="N3" s="64">
        <v>2030</v>
      </c>
      <c r="O3" s="64">
        <v>2031</v>
      </c>
      <c r="P3" s="64">
        <v>2032</v>
      </c>
      <c r="Q3" s="64">
        <v>2033</v>
      </c>
      <c r="R3" s="64">
        <v>2034</v>
      </c>
      <c r="S3" s="64">
        <v>2035</v>
      </c>
      <c r="T3" s="64">
        <v>2036</v>
      </c>
      <c r="U3" s="64">
        <v>2037</v>
      </c>
      <c r="V3" s="64">
        <v>2038</v>
      </c>
      <c r="W3" s="64">
        <v>2039</v>
      </c>
      <c r="X3" s="64">
        <v>2040</v>
      </c>
      <c r="Y3" s="64">
        <v>2041</v>
      </c>
      <c r="Z3" s="64">
        <v>2042</v>
      </c>
      <c r="AA3" s="64">
        <v>2043</v>
      </c>
      <c r="AB3" s="64">
        <v>2044</v>
      </c>
      <c r="AC3" s="64">
        <v>2045</v>
      </c>
      <c r="AD3" s="64">
        <v>2046</v>
      </c>
      <c r="AE3" s="64">
        <v>2047</v>
      </c>
      <c r="AF3" s="64">
        <v>2048</v>
      </c>
      <c r="AG3" s="64">
        <v>2049</v>
      </c>
      <c r="AH3" s="64">
        <v>2050</v>
      </c>
    </row>
    <row r="4" spans="2:34" x14ac:dyDescent="0.3">
      <c r="B4" s="64" t="s">
        <v>135</v>
      </c>
      <c r="C4" s="64" t="s">
        <v>132</v>
      </c>
      <c r="D4" s="131">
        <v>528119.32559999998</v>
      </c>
      <c r="E4" s="131">
        <v>531488.65893999999</v>
      </c>
      <c r="F4" s="131">
        <v>534857.99228000001</v>
      </c>
      <c r="G4" s="131">
        <v>538227.32562000002</v>
      </c>
      <c r="H4" s="131">
        <v>541596.65896000003</v>
      </c>
      <c r="I4" s="131">
        <v>544965.99230000004</v>
      </c>
      <c r="J4" s="131">
        <v>547839.42034000007</v>
      </c>
      <c r="K4" s="131">
        <v>550712.84837999998</v>
      </c>
      <c r="L4" s="131">
        <v>553586.27642000001</v>
      </c>
      <c r="M4" s="131">
        <v>556459.70445999992</v>
      </c>
      <c r="N4" s="131">
        <v>559333.13249999995</v>
      </c>
      <c r="O4" s="131">
        <v>565155.43559999997</v>
      </c>
      <c r="P4" s="131">
        <v>570977.73869999999</v>
      </c>
      <c r="Q4" s="131">
        <v>576800.04180000001</v>
      </c>
      <c r="R4" s="131">
        <v>582622.34490000003</v>
      </c>
      <c r="S4" s="131">
        <v>588444.64800000004</v>
      </c>
      <c r="T4" s="131">
        <v>593705.44304000004</v>
      </c>
      <c r="U4" s="131">
        <v>598966.23808000004</v>
      </c>
      <c r="V4" s="131">
        <v>604227.03312000004</v>
      </c>
      <c r="W4" s="131">
        <v>609487.82816000003</v>
      </c>
      <c r="X4" s="131">
        <v>614748.62320000003</v>
      </c>
      <c r="Y4" s="131">
        <v>617997.52512000001</v>
      </c>
      <c r="Z4" s="131">
        <v>621246.42703999998</v>
      </c>
      <c r="AA4" s="131">
        <v>624495.32896000007</v>
      </c>
      <c r="AB4" s="131">
        <v>627744.23088000005</v>
      </c>
      <c r="AC4" s="131">
        <v>630993.13280000002</v>
      </c>
      <c r="AD4" s="131">
        <v>633959.26526000001</v>
      </c>
      <c r="AE4" s="131">
        <v>636925.39772000001</v>
      </c>
      <c r="AF4" s="131">
        <v>639891.53018</v>
      </c>
      <c r="AG4" s="131">
        <v>642857.66264</v>
      </c>
      <c r="AH4" s="131">
        <v>645823.79509999999</v>
      </c>
    </row>
    <row r="5" spans="2:34" x14ac:dyDescent="0.3">
      <c r="B5" s="65" t="s">
        <v>96</v>
      </c>
      <c r="C5" s="65" t="s">
        <v>130</v>
      </c>
      <c r="D5" s="64">
        <v>2020</v>
      </c>
      <c r="E5" s="64">
        <v>2021</v>
      </c>
      <c r="F5" s="64">
        <v>2022</v>
      </c>
      <c r="G5" s="64">
        <v>2023</v>
      </c>
      <c r="H5" s="64">
        <v>2024</v>
      </c>
      <c r="I5" s="64">
        <v>2025</v>
      </c>
      <c r="J5" s="64">
        <v>2026</v>
      </c>
      <c r="K5" s="64">
        <v>2027</v>
      </c>
      <c r="L5" s="64">
        <v>2028</v>
      </c>
      <c r="M5" s="64">
        <v>2029</v>
      </c>
      <c r="N5" s="64">
        <v>2030</v>
      </c>
      <c r="O5" s="64">
        <v>2031</v>
      </c>
      <c r="P5" s="64">
        <v>2032</v>
      </c>
      <c r="Q5" s="64">
        <v>2033</v>
      </c>
      <c r="R5" s="64">
        <v>2034</v>
      </c>
      <c r="S5" s="64">
        <v>2035</v>
      </c>
      <c r="T5" s="64">
        <v>2036</v>
      </c>
      <c r="U5" s="64">
        <v>2037</v>
      </c>
      <c r="V5" s="64">
        <v>2038</v>
      </c>
      <c r="W5" s="64">
        <v>2039</v>
      </c>
      <c r="X5" s="64">
        <v>2040</v>
      </c>
      <c r="Y5" s="64">
        <v>2041</v>
      </c>
      <c r="Z5" s="64">
        <v>2042</v>
      </c>
      <c r="AA5" s="64">
        <v>2043</v>
      </c>
      <c r="AB5" s="64">
        <v>2044</v>
      </c>
      <c r="AC5" s="64">
        <v>2045</v>
      </c>
      <c r="AD5" s="64">
        <v>2046</v>
      </c>
      <c r="AE5" s="64">
        <v>2047</v>
      </c>
      <c r="AF5" s="64">
        <v>2048</v>
      </c>
      <c r="AG5" s="64">
        <v>2049</v>
      </c>
      <c r="AH5" s="64">
        <v>2050</v>
      </c>
    </row>
    <row r="6" spans="2:34" x14ac:dyDescent="0.3">
      <c r="B6" s="64" t="s">
        <v>134</v>
      </c>
      <c r="C6" s="64" t="s">
        <v>132</v>
      </c>
      <c r="D6" s="131">
        <v>528119.32559999998</v>
      </c>
      <c r="E6" s="131">
        <v>540127.02585999994</v>
      </c>
      <c r="F6" s="131">
        <v>552134.72612000001</v>
      </c>
      <c r="G6" s="131">
        <v>564142.42637999996</v>
      </c>
      <c r="H6" s="131">
        <v>576150.12664000003</v>
      </c>
      <c r="I6" s="131">
        <v>588157.82689999999</v>
      </c>
      <c r="J6" s="131">
        <v>601007.39211999997</v>
      </c>
      <c r="K6" s="131">
        <v>613856.95733999996</v>
      </c>
      <c r="L6" s="131">
        <v>626706.52256000007</v>
      </c>
      <c r="M6" s="131">
        <v>639556.08778000006</v>
      </c>
      <c r="N6" s="131">
        <v>652405.65300000005</v>
      </c>
      <c r="O6" s="131">
        <v>664247.52138000005</v>
      </c>
      <c r="P6" s="131">
        <v>676089.38976000005</v>
      </c>
      <c r="Q6" s="131">
        <v>687931.25814000005</v>
      </c>
      <c r="R6" s="131">
        <v>699773.12652000005</v>
      </c>
      <c r="S6" s="131">
        <v>711614.99490000005</v>
      </c>
      <c r="T6" s="131">
        <v>723310.09734000009</v>
      </c>
      <c r="U6" s="131">
        <v>735005.19978000002</v>
      </c>
      <c r="V6" s="131">
        <v>746700.30222000007</v>
      </c>
      <c r="W6" s="131">
        <v>758395.40466</v>
      </c>
      <c r="X6" s="131">
        <v>770090.50710000005</v>
      </c>
      <c r="Y6" s="131">
        <v>780802.86368000007</v>
      </c>
      <c r="Z6" s="131">
        <v>791515.22026000009</v>
      </c>
      <c r="AA6" s="131">
        <v>802227.57683999999</v>
      </c>
      <c r="AB6" s="131">
        <v>812939.93342000002</v>
      </c>
      <c r="AC6" s="131">
        <v>823652.29</v>
      </c>
      <c r="AD6" s="131">
        <v>833934.84140000003</v>
      </c>
      <c r="AE6" s="131">
        <v>844217.39280000003</v>
      </c>
      <c r="AF6" s="131">
        <v>854499.94420000003</v>
      </c>
      <c r="AG6" s="131">
        <v>864782.49560000002</v>
      </c>
      <c r="AH6" s="131">
        <v>875065.04700000002</v>
      </c>
    </row>
    <row r="7" spans="2:34" x14ac:dyDescent="0.3">
      <c r="B7" s="65" t="s">
        <v>96</v>
      </c>
      <c r="C7" s="65" t="s">
        <v>130</v>
      </c>
      <c r="D7" s="64">
        <v>2020</v>
      </c>
      <c r="E7" s="64">
        <v>2021</v>
      </c>
      <c r="F7" s="64">
        <v>2022</v>
      </c>
      <c r="G7" s="64">
        <v>2023</v>
      </c>
      <c r="H7" s="64">
        <v>2024</v>
      </c>
      <c r="I7" s="64">
        <v>2025</v>
      </c>
      <c r="J7" s="64">
        <v>2026</v>
      </c>
      <c r="K7" s="64">
        <v>2027</v>
      </c>
      <c r="L7" s="64">
        <v>2028</v>
      </c>
      <c r="M7" s="64">
        <v>2029</v>
      </c>
      <c r="N7" s="64">
        <v>2030</v>
      </c>
      <c r="O7" s="64">
        <v>2031</v>
      </c>
      <c r="P7" s="64">
        <v>2032</v>
      </c>
      <c r="Q7" s="64">
        <v>2033</v>
      </c>
      <c r="R7" s="64">
        <v>2034</v>
      </c>
      <c r="S7" s="64">
        <v>2035</v>
      </c>
      <c r="T7" s="64">
        <v>2036</v>
      </c>
      <c r="U7" s="64">
        <v>2037</v>
      </c>
      <c r="V7" s="64">
        <v>2038</v>
      </c>
      <c r="W7" s="64">
        <v>2039</v>
      </c>
      <c r="X7" s="64">
        <v>2040</v>
      </c>
      <c r="Y7" s="64">
        <v>2041</v>
      </c>
      <c r="Z7" s="64">
        <v>2042</v>
      </c>
      <c r="AA7" s="64">
        <v>2043</v>
      </c>
      <c r="AB7" s="64">
        <v>2044</v>
      </c>
      <c r="AC7" s="64">
        <v>2045</v>
      </c>
      <c r="AD7" s="64">
        <v>2046</v>
      </c>
      <c r="AE7" s="64">
        <v>2047</v>
      </c>
      <c r="AF7" s="64">
        <v>2048</v>
      </c>
      <c r="AG7" s="64">
        <v>2049</v>
      </c>
      <c r="AH7" s="64">
        <v>2050</v>
      </c>
    </row>
    <row r="8" spans="2:34" x14ac:dyDescent="0.3">
      <c r="B8" s="64" t="s">
        <v>133</v>
      </c>
      <c r="C8" s="64" t="s">
        <v>132</v>
      </c>
      <c r="D8" s="131">
        <v>528119.32559999998</v>
      </c>
      <c r="E8" s="131">
        <v>542526.08314</v>
      </c>
      <c r="F8" s="131">
        <v>556932.84068000002</v>
      </c>
      <c r="G8" s="131">
        <v>571339.59821999993</v>
      </c>
      <c r="H8" s="131">
        <v>585746.35575999995</v>
      </c>
      <c r="I8" s="131">
        <v>600153.11329999997</v>
      </c>
      <c r="J8" s="131">
        <v>615780.95147999993</v>
      </c>
      <c r="K8" s="131">
        <v>631408.78966000001</v>
      </c>
      <c r="L8" s="131">
        <v>647036.62783999997</v>
      </c>
      <c r="M8" s="131">
        <v>662664.46602000005</v>
      </c>
      <c r="N8" s="131">
        <v>678292.30420000001</v>
      </c>
      <c r="O8" s="131">
        <v>693684.32250000001</v>
      </c>
      <c r="P8" s="131">
        <v>709076.34080000001</v>
      </c>
      <c r="Q8" s="131">
        <v>724468.3591</v>
      </c>
      <c r="R8" s="131">
        <v>739860.3774</v>
      </c>
      <c r="S8" s="131">
        <v>755252.39569999999</v>
      </c>
      <c r="T8" s="131">
        <v>771649.26934</v>
      </c>
      <c r="U8" s="131">
        <v>788046.14298</v>
      </c>
      <c r="V8" s="131">
        <v>804443.01662000001</v>
      </c>
      <c r="W8" s="131">
        <v>820839.89026000001</v>
      </c>
      <c r="X8" s="131">
        <v>837236.76390000002</v>
      </c>
      <c r="Y8" s="131">
        <v>853781.55403999996</v>
      </c>
      <c r="Z8" s="131">
        <v>870326.34418000001</v>
      </c>
      <c r="AA8" s="131">
        <v>886871.13431999995</v>
      </c>
      <c r="AB8" s="131">
        <v>903415.92446000001</v>
      </c>
      <c r="AC8" s="131">
        <v>919960.71459999995</v>
      </c>
      <c r="AD8" s="131">
        <v>933285.71647999994</v>
      </c>
      <c r="AE8" s="131">
        <v>946610.71835999994</v>
      </c>
      <c r="AF8" s="131">
        <v>959935.72024000005</v>
      </c>
      <c r="AG8" s="131">
        <v>973260.72212000005</v>
      </c>
      <c r="AH8" s="131">
        <v>986585.72400000005</v>
      </c>
    </row>
    <row r="16" spans="2:34" x14ac:dyDescent="0.3">
      <c r="E16" t="s">
        <v>136</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33d2ef0-105f-43af-8c8c-c788156f1392">
      <Terms xmlns="http://schemas.microsoft.com/office/infopath/2007/PartnerControls"/>
    </lcf76f155ced4ddcb4097134ff3c332f>
    <TaxCatchAll xmlns="640b8f13-66b9-4037-afb7-58aa461043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20CF43A9D98C4FB79BEEE49CB30B18" ma:contentTypeVersion="13" ma:contentTypeDescription="Crear nuevo documento." ma:contentTypeScope="" ma:versionID="01623b734da758de63b6135b987fa5ce">
  <xsd:schema xmlns:xsd="http://www.w3.org/2001/XMLSchema" xmlns:xs="http://www.w3.org/2001/XMLSchema" xmlns:p="http://schemas.microsoft.com/office/2006/metadata/properties" xmlns:ns2="933d2ef0-105f-43af-8c8c-c788156f1392" xmlns:ns3="640b8f13-66b9-4037-afb7-58aa46104364" targetNamespace="http://schemas.microsoft.com/office/2006/metadata/properties" ma:root="true" ma:fieldsID="788c69d4a324b8fc44e0c332093e0ce6" ns2:_="" ns3:_="">
    <xsd:import namespace="933d2ef0-105f-43af-8c8c-c788156f1392"/>
    <xsd:import namespace="640b8f13-66b9-4037-afb7-58aa4610436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3d2ef0-105f-43af-8c8c-c788156f13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0c61d788-ecdb-4aa4-a0ca-abe49909b67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0b8f13-66b9-4037-afb7-58aa4610436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d4a7d24-d35c-40c7-8846-9f924ddb453f}" ma:internalName="TaxCatchAll" ma:showField="CatchAllData" ma:web="640b8f13-66b9-4037-afb7-58aa4610436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35A304-6D6B-486C-9302-9AF62CFA4F9D}">
  <ds:schemaRefs>
    <ds:schemaRef ds:uri="http://schemas.microsoft.com/sharepoint/v3/contenttype/forms"/>
  </ds:schemaRefs>
</ds:datastoreItem>
</file>

<file path=customXml/itemProps2.xml><?xml version="1.0" encoding="utf-8"?>
<ds:datastoreItem xmlns:ds="http://schemas.openxmlformats.org/officeDocument/2006/customXml" ds:itemID="{54D3B66B-15C5-40E0-A2EA-1F16760473ED}">
  <ds:schemaRefs>
    <ds:schemaRef ds:uri="933d2ef0-105f-43af-8c8c-c788156f1392"/>
    <ds:schemaRef ds:uri="http://www.w3.org/XML/1998/namespace"/>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terms/"/>
    <ds:schemaRef ds:uri="http://schemas.microsoft.com/office/infopath/2007/PartnerControls"/>
    <ds:schemaRef ds:uri="640b8f13-66b9-4037-afb7-58aa46104364"/>
  </ds:schemaRefs>
</ds:datastoreItem>
</file>

<file path=customXml/itemProps3.xml><?xml version="1.0" encoding="utf-8"?>
<ds:datastoreItem xmlns:ds="http://schemas.openxmlformats.org/officeDocument/2006/customXml" ds:itemID="{C3324377-F3A6-4020-BA4F-15DFA1A91E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3d2ef0-105f-43af-8c8c-c788156f1392"/>
    <ds:schemaRef ds:uri="640b8f13-66b9-4037-afb7-58aa461043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135</vt:i4>
      </vt:variant>
    </vt:vector>
  </HeadingPairs>
  <TitlesOfParts>
    <vt:vector size="141" baseType="lpstr">
      <vt:lpstr>Readme</vt:lpstr>
      <vt:lpstr>water</vt:lpstr>
      <vt:lpstr>energy</vt:lpstr>
      <vt:lpstr>land</vt:lpstr>
      <vt:lpstr>economy</vt:lpstr>
      <vt:lpstr>population</vt:lpstr>
      <vt:lpstr>land!AFFORESTATION_SP</vt:lpstr>
      <vt:lpstr>energy!ALLOCATE_DEMAND_TO_TECHS_PRIORITIES</vt:lpstr>
      <vt:lpstr>energy!ALLOCATE_DEMAND_TO_TECHS_WIDTH</vt:lpstr>
      <vt:lpstr>water!cattle_head</vt:lpstr>
      <vt:lpstr>water!CATTLE_WATER_USE_PER_HEAD</vt:lpstr>
      <vt:lpstr>water!chicken_head</vt:lpstr>
      <vt:lpstr>water!CHICKEN_WATER_USE_PER_HEAD</vt:lpstr>
      <vt:lpstr>energy!CO2_EMISSION_FACTOR_OF_ELECTRICITY_IMPORTS</vt:lpstr>
      <vt:lpstr>water!cwr_maize</vt:lpstr>
      <vt:lpstr>water!cwr_rice</vt:lpstr>
      <vt:lpstr>water!dam_contribution</vt:lpstr>
      <vt:lpstr>energy!EMISSION_WEIGHT</vt:lpstr>
      <vt:lpstr>water!environmental_flow_requirement</vt:lpstr>
      <vt:lpstr>land!EXOGENOUS_LAND_USE_DEMANDS</vt:lpstr>
      <vt:lpstr>economy!EXPECTED_LABOUR_SHARE</vt:lpstr>
      <vt:lpstr>economy!EXPECTED_SECTOR_SHARE</vt:lpstr>
      <vt:lpstr>energy!FE_INTENSITIES_HOUSEHOLDS_USER_DEFINED</vt:lpstr>
      <vt:lpstr>energy!FE_INTENSITIES_PRODUCTIVE_SECTORS_USER_DEFINED_AGRICULTURE</vt:lpstr>
      <vt:lpstr>energy!FE_INTENSITIES_PRODUCTIVE_SECTORS_USER_DEFINED_COMMERCIAL</vt:lpstr>
      <vt:lpstr>energy!FE_INTENSITIES_PRODUCTIVE_SECTORS_USER_DEFINED_INDUSTRY</vt:lpstr>
      <vt:lpstr>energy!FE_INTENSITIES_PRODUCTIVE_SECTORS_USER_DEFINED_TRANSPORT</vt:lpstr>
      <vt:lpstr>FORESTRY_SELF_SUFFICIENCY_SP</vt:lpstr>
      <vt:lpstr>energy!GAS_LOSSES_EVOLUTION</vt:lpstr>
      <vt:lpstr>water!goat_head</vt:lpstr>
      <vt:lpstr>water!GOAT_WATER_USE_PER_HEAD</vt:lpstr>
      <vt:lpstr>economy!GOV_SSP1</vt:lpstr>
      <vt:lpstr>economy!GOV_SSP2</vt:lpstr>
      <vt:lpstr>economy!GOV_SSP3</vt:lpstr>
      <vt:lpstr>economy!GOVERNMENT_EXPENDITURE_SP</vt:lpstr>
      <vt:lpstr>land!GRASSLAND_PROTECTION_SP</vt:lpstr>
      <vt:lpstr>groundwater</vt:lpstr>
      <vt:lpstr>economy!HH_CONSUMPTION_SSP1</vt:lpstr>
      <vt:lpstr>economy!HH_CONSUMPTION_SSP2</vt:lpstr>
      <vt:lpstr>economy!HH_CONSUMPTION_SSP3</vt:lpstr>
      <vt:lpstr>economy!INVESTMENT_SP</vt:lpstr>
      <vt:lpstr>economy!INVESTMENT_SSP1</vt:lpstr>
      <vt:lpstr>economy!INVESTMENT_SSP2</vt:lpstr>
      <vt:lpstr>economy!INVESTMENT_SSP3</vt:lpstr>
      <vt:lpstr>economy!LABOUR_SHARE_SSP1</vt:lpstr>
      <vt:lpstr>economy!LABOUR_SHARE_SSP2</vt:lpstr>
      <vt:lpstr>economy!LABOUR_SHARE_SSP3</vt:lpstr>
      <vt:lpstr>lakes</vt:lpstr>
      <vt:lpstr>energy!LEVEL_OF_ELEC_CONSUMPTION_WEIGHT</vt:lpstr>
      <vt:lpstr>maize_area</vt:lpstr>
      <vt:lpstr>energy!MAXIMUM_EXCHANGE_CAPACITY_OF_INTERCONNECTIONS</vt:lpstr>
      <vt:lpstr>energy!MINIMUN_TIER_CONSIDERED</vt:lpstr>
      <vt:lpstr>land!NATURAL_LAND_PROTECTION_SP</vt:lpstr>
      <vt:lpstr>economy!NET_EXPORTS_SSP1</vt:lpstr>
      <vt:lpstr>economy!NET_EXPORTS_SSP2</vt:lpstr>
      <vt:lpstr>economy!NET_EXPORTS_SSP3</vt:lpstr>
      <vt:lpstr>new_dam_P2_on</vt:lpstr>
      <vt:lpstr>OBJECTIVE_FOREST_PLANTATIONS</vt:lpstr>
      <vt:lpstr>OBJECTIVE_FORESTRY_SELF_SUFFICIENCY_SP</vt:lpstr>
      <vt:lpstr>peri_urban_population</vt:lpstr>
      <vt:lpstr>water!pig_head</vt:lpstr>
      <vt:lpstr>water!PIG_WATER_USE_PER_HEAD</vt:lpstr>
      <vt:lpstr>energy!PLANIFICATION_OF_POWER_DESIRE_BY_TECH_USER_DEFINED_SCENARIO</vt:lpstr>
      <vt:lpstr>land!POLICY_OBJECTIVE_AFFORESTATION_SP</vt:lpstr>
      <vt:lpstr>POLICY_OBJECTIVE_CROPLAND_IRRIGATED_SP</vt:lpstr>
      <vt:lpstr>land!POLICY_OBJECTIVE_CROPLAND_PROTECTION_SP</vt:lpstr>
      <vt:lpstr>POLICY_OBJECTIVE_CROPLAND_RAINFED_SP</vt:lpstr>
      <vt:lpstr>land!POLICY_OBJECTIVE_GRASSLAND_PROTECTION_SP</vt:lpstr>
      <vt:lpstr>land!POLICY_OBJECTIVE_MANAGED_FOREST_PROTECTION_SP</vt:lpstr>
      <vt:lpstr>land!POLICY_OBJECTIVE_NATURAL_LAND_PROTECTION_SP</vt:lpstr>
      <vt:lpstr>land!POLICY_OBJECTIVE_PRIMARY_FOREST_PROTECTION_SP</vt:lpstr>
      <vt:lpstr>land!POLICY_SWITCH_AFFORESTATION_SP</vt:lpstr>
      <vt:lpstr>POLICY_SWITCH_CROPLAND_IRRIGATED_SP</vt:lpstr>
      <vt:lpstr>land!POLICY_SWITCH_CROPLAND_PROTECTION_SP</vt:lpstr>
      <vt:lpstr>POLICY_SWITCH_CROPLAND_RAINFED_SP</vt:lpstr>
      <vt:lpstr>POLICY_SWITCH_FOREST_PLANTATIONS_SP</vt:lpstr>
      <vt:lpstr>land!POLICY_SWITCH_GRASSLAND_PROTECTION_SP</vt:lpstr>
      <vt:lpstr>land!POLICY_SWITCH_MANAGED_FOREST_PROTECTION_SP</vt:lpstr>
      <vt:lpstr>land!POLICY_SWITCH_NATURAL_LAND_PROTECTION_SP</vt:lpstr>
      <vt:lpstr>land!POLICY_SWITCH_PRIMARY_FOREST_PROTECTION_SP</vt:lpstr>
      <vt:lpstr>land!POLICY_YEAR_FINAL_AFFORESTATION_SP</vt:lpstr>
      <vt:lpstr>POLICY_YEAR_FINAL_CROPLAND_IRRIGATED_SP</vt:lpstr>
      <vt:lpstr>land!POLICY_YEAR_FINAL_CROPLAND_PROTECTION_SP</vt:lpstr>
      <vt:lpstr>POLICY_YEAR_FINAL_CROPLAND_RAINFED_SP</vt:lpstr>
      <vt:lpstr>land!POLICY_YEAR_FINAL_GRASSLAND_PROTECTION_SP</vt:lpstr>
      <vt:lpstr>land!POLICY_YEAR_FINAL_MANAGED_FOREST_PROTECTION_SP</vt:lpstr>
      <vt:lpstr>land!POLICY_YEAR_FINAL_NATURAL_LAND_PROTECTION_SP</vt:lpstr>
      <vt:lpstr>land!POLICY_YEAR_FINAL_PRIMARY_FOREST_PROTECTION_SP</vt:lpstr>
      <vt:lpstr>land!POLICY_YEAR_INITIAL_AFFORESTATION_SP</vt:lpstr>
      <vt:lpstr>POLICY_YEAR_INITIAL_CROPLAND_IRRIGATED_SP</vt:lpstr>
      <vt:lpstr>land!POLICY_YEAR_INITIAL_CROPLAND_PROTECTION_SP</vt:lpstr>
      <vt:lpstr>POLICY_YEAR_INITIAL_CROPLAND_RAINFED_SP</vt:lpstr>
      <vt:lpstr>land!POLICY_YEAR_INITIAL_GRASSLAND_PROTECTION_SP</vt:lpstr>
      <vt:lpstr>land!POLICY_YEAR_INITIAL_MANAGED_FOREST_PROTECTION_SP</vt:lpstr>
      <vt:lpstr>land!POLICY_YEAR_INITIAL_NATURAL_LAND_PROTECTION_SP</vt:lpstr>
      <vt:lpstr>land!POLICY_YEAR_INITIAL_PRIMARY_FOREST_PROTECTION_SP</vt:lpstr>
      <vt:lpstr>population</vt:lpstr>
      <vt:lpstr>POPULATION_SSP1</vt:lpstr>
      <vt:lpstr>POPULATION_SSP2</vt:lpstr>
      <vt:lpstr>POPULATION_SSP3</vt:lpstr>
      <vt:lpstr>land!PRIMARY_FOREST_PROTECTION_SP</vt:lpstr>
      <vt:lpstr>land!PRIORITIES_OF_LAND_USE_CHANGE_SP</vt:lpstr>
      <vt:lpstr>land!PRIORITIES_OF_LAND_USE_CROPLAND_RAINFED</vt:lpstr>
      <vt:lpstr>land!PRIORITIES_OF_LAND_USE_FOREST_MANAGED</vt:lpstr>
      <vt:lpstr>land!PRIORITIES_OF_LAND_USE_FOREST_PLANTATIONS</vt:lpstr>
      <vt:lpstr>land!PRIORITIES_OF_LAND_USE_SOLAR_LAND</vt:lpstr>
      <vt:lpstr>energy!RATIO_OF_IMPORTS_WEIGHT</vt:lpstr>
      <vt:lpstr>rice_area</vt:lpstr>
      <vt:lpstr>RURAL_POP_SHARE</vt:lpstr>
      <vt:lpstr>rural_population</vt:lpstr>
      <vt:lpstr>economy!SCENARIO_TIME_ECO</vt:lpstr>
      <vt:lpstr>SCENARIO_TIME_POP</vt:lpstr>
      <vt:lpstr>economy!SECTOR_SHARE_SP</vt:lpstr>
      <vt:lpstr>economy!SECTOR_SHARE_SSP1</vt:lpstr>
      <vt:lpstr>economy!SECTOR_SHARE_SSP2</vt:lpstr>
      <vt:lpstr>economy!SECTOR_SHARE_SSP3</vt:lpstr>
      <vt:lpstr>energy!SELECT_COAL_POWER_PLANTS_PHASE_OUT</vt:lpstr>
      <vt:lpstr>energy!SELECT_ELECTRICITY_DISTRIBUTION_LOSSES</vt:lpstr>
      <vt:lpstr>energy!SELECT_PLANIFICATION_OF_POWER_DESIRE_BY_TECH_MODE</vt:lpstr>
      <vt:lpstr>energy!SELECT_POLICY_FINAL_ENERGY_SUBSTITUTION</vt:lpstr>
      <vt:lpstr>surface_water_discharge</vt:lpstr>
      <vt:lpstr>SWITCH_FORESTRY_SELF_SUFFICIENCY_SP</vt:lpstr>
      <vt:lpstr>energy!SWITCH_SEASONALITY</vt:lpstr>
      <vt:lpstr>economy!TAXES_LESS_SUBSIDES_SHARE_SP</vt:lpstr>
      <vt:lpstr>economy!TAXES_LESS_SUBSIDES_SP</vt:lpstr>
      <vt:lpstr>economy!TAXES_SSP1</vt:lpstr>
      <vt:lpstr>economy!TAXES_SSP2</vt:lpstr>
      <vt:lpstr>economy!TAXES_SSP3</vt:lpstr>
      <vt:lpstr>energy!TIME_SCENARIO</vt:lpstr>
      <vt:lpstr>energy!TIME_SCENARIO_CO2_FROM_ELEC_IMPORTS</vt:lpstr>
      <vt:lpstr>energy!TIME_SECENARIO_ELEC_DISTRIBUTION_LOSSES</vt:lpstr>
      <vt:lpstr>total_water_withdrawal_per_capita</vt:lpstr>
      <vt:lpstr>URBAN_POP_SHARE</vt:lpstr>
      <vt:lpstr>urban_population</vt:lpstr>
      <vt:lpstr>energy!USER_DEFINED_DISTRIBUTION_ELECTRICITY_LOSSES</vt:lpstr>
      <vt:lpstr>energy!USER_DEFINED_PHASE_OUT_OF_COAL_POWER_PLANTS</vt:lpstr>
      <vt:lpstr>YEAR_FINAL_FOREST_PLANTATIONS</vt:lpstr>
      <vt:lpstr>YEAR_FINAL_FORESTRY_SELF_SUFFICIENCY_SP</vt:lpstr>
      <vt:lpstr>YEAR_INITIAL_FOREST_PLANTATIONS</vt:lpstr>
      <vt:lpstr>YEAR_INITIAL_FORESTRY_SELF_SUFFICIENCY_SP</vt:lpstr>
      <vt:lpstr>water!YEARS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BARTOLOME QUEVEDO</dc:creator>
  <cp:lastModifiedBy>Adrián Mateo Martínez - CARTIF</cp:lastModifiedBy>
  <dcterms:created xsi:type="dcterms:W3CDTF">2024-04-30T06:19:38Z</dcterms:created>
  <dcterms:modified xsi:type="dcterms:W3CDTF">2026-01-19T12:09:44Z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0x010100B020CF43A9D98C4FB79BEEE49CB30B18</vt:lpwstr>
  </property>
  <property fmtid="{D5CDD505-2E9C-101B-9397-08002B2CF9AE}" pid="3" name="MediaServiceImageTags">
    <vt:lpwstr/>
  </property>
</Properties>
</file>