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r. Adeniji project\"/>
    </mc:Choice>
  </mc:AlternateContent>
  <xr:revisionPtr revIDLastSave="0" documentId="13_ncr:1_{A9F4E771-0916-4884-9F98-A8BF83D3429E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Sheet1" sheetId="1" r:id="rId1"/>
    <sheet name="Compressive Strength" sheetId="2" r:id="rId2"/>
    <sheet name="Tensile Strength" sheetId="3" r:id="rId3"/>
  </sheet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5" i="1"/>
</calcChain>
</file>

<file path=xl/sharedStrings.xml><?xml version="1.0" encoding="utf-8"?>
<sst xmlns="http://schemas.openxmlformats.org/spreadsheetml/2006/main" count="575" uniqueCount="42">
  <si>
    <t>Sample Type</t>
  </si>
  <si>
    <t>Compressive Strength_7D</t>
  </si>
  <si>
    <t>Compressive Strength_14D</t>
  </si>
  <si>
    <t>Compressive Strength_21D</t>
  </si>
  <si>
    <t>Tensile Strength_7D</t>
  </si>
  <si>
    <t>Control</t>
  </si>
  <si>
    <t>Tensile Strength_14D</t>
  </si>
  <si>
    <t>Tensile Strength_21D</t>
  </si>
  <si>
    <t>Compressive_Load_7D</t>
  </si>
  <si>
    <t>Compressive_Load_14D</t>
  </si>
  <si>
    <t>Compressive_Load_21D</t>
  </si>
  <si>
    <t>Tensile_Load_7D</t>
  </si>
  <si>
    <t>Tensile_Load_14D</t>
  </si>
  <si>
    <t>Tensile_Load_21D</t>
  </si>
  <si>
    <t>0.5% H</t>
  </si>
  <si>
    <t>0.5% S</t>
  </si>
  <si>
    <t>1% H</t>
  </si>
  <si>
    <t>1% S</t>
  </si>
  <si>
    <t>1.5% H</t>
  </si>
  <si>
    <t>1.5% S</t>
  </si>
  <si>
    <t>2.0% H</t>
  </si>
  <si>
    <t>2.0% S</t>
  </si>
  <si>
    <t>Compressive_Load_28D</t>
  </si>
  <si>
    <t>Tensile_Load_28D</t>
  </si>
  <si>
    <t>Tensile Strength_28D</t>
  </si>
  <si>
    <t>Compressive_Strength_28D</t>
  </si>
  <si>
    <t>Compressive_Strength_28D(N/mm2)</t>
  </si>
  <si>
    <t>Tensile_Load_7D(KN)</t>
  </si>
  <si>
    <t>Tensile_Load_14D(KN)</t>
  </si>
  <si>
    <t>Tensile_Load_21D(KN)</t>
  </si>
  <si>
    <t>Tensile_Load_28D(KN)</t>
  </si>
  <si>
    <t>Compressive_Load_7D(KN)</t>
  </si>
  <si>
    <t>Compressive_Load_14D(KN)</t>
  </si>
  <si>
    <t>Compressive_Load_21D(KN)</t>
  </si>
  <si>
    <t>Compressive_Load_28D(KN)</t>
  </si>
  <si>
    <t>Tensile_Strength_28D(N/mm2)</t>
  </si>
  <si>
    <t>Tensile_Strength_7D(N/mm2)</t>
  </si>
  <si>
    <t>Tensile_Strength_14D(N/mm2)</t>
  </si>
  <si>
    <t>Tensile_Strength_21D(N/mm2)</t>
  </si>
  <si>
    <t>Compressive_Strength_7D(N/mm2)</t>
  </si>
  <si>
    <t>Compressive_Strength_14D(N/mm2)</t>
  </si>
  <si>
    <t>Compressive_Strength_21D(N/mm2)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</si>
</sst>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0" fontId="4" fillId="0" borderId="0" xfId="1"/>
    <xf numFmtId="2" fontId="4" fillId="0" borderId="0" xfId="1" applyNumberFormat="1"/>
  </cellXfs>
  <cellStyles count="2">
    <cellStyle name="Normal" xfId="0" builtinId="0"/>
    <cellStyle name="Normal 2" xfId="1" xr:uid="{00000000-0005-0000-0000-000001000000}"/>
  </cellStyles>
  <dxfs count="3">
    <dxf>
      <numFmt numFmtId="2" formatCode="0.00"/>
    </dxf>
    <dxf>
      <numFmt numFmtId="0" formatCode="General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81" totalsRowShown="0">
  <autoFilter ref="A1:Q181" xr:uid="{00000000-0009-0000-0100-000001000000}"/>
  <tableColumns count="17">
    <tableColumn id="1" xr3:uid="{00000000-0010-0000-0000-000001000000}" name="Sample Type"/>
    <tableColumn id="2" xr3:uid="{00000000-0010-0000-0000-000002000000}" name="Compressive_Load_7D"/>
    <tableColumn id="3" xr3:uid="{00000000-0010-0000-0000-000003000000}" name="Compressive Strength_7D"/>
    <tableColumn id="4" xr3:uid="{00000000-0010-0000-0000-000004000000}" name="Compressive_Load_14D"/>
    <tableColumn id="5" xr3:uid="{00000000-0010-0000-0000-000005000000}" name="Compressive Strength_14D"/>
    <tableColumn id="6" xr3:uid="{00000000-0010-0000-0000-000006000000}" name="Compressive_Load_21D"/>
    <tableColumn id="7" xr3:uid="{00000000-0010-0000-0000-000007000000}" name="Compressive Strength_21D"/>
    <tableColumn id="21" xr3:uid="{00000000-0010-0000-0000-000015000000}" name="Compressive_Load_28D"/>
    <tableColumn id="20" xr3:uid="{00000000-0010-0000-0000-000014000000}" name="Compressive_Strength_28D" dataDxfId="2">
      <calculatedColumnFormula>(Table1[[#This Row],[Compressive_Load_28D]]*1000)/5625</calculatedColumnFormula>
    </tableColumn>
    <tableColumn id="8" xr3:uid="{00000000-0010-0000-0000-000008000000}" name="Tensile_Load_7D"/>
    <tableColumn id="9" xr3:uid="{00000000-0010-0000-0000-000009000000}" name="Tensile Strength_7D"/>
    <tableColumn id="10" xr3:uid="{00000000-0010-0000-0000-00000A000000}" name="Tensile_Load_14D"/>
    <tableColumn id="11" xr3:uid="{00000000-0010-0000-0000-00000B000000}" name="Tensile Strength_14D"/>
    <tableColumn id="12" xr3:uid="{00000000-0010-0000-0000-00000C000000}" name="Tensile_Load_21D"/>
    <tableColumn id="13" xr3:uid="{00000000-0010-0000-0000-00000D000000}" name="Tensile Strength_21D"/>
    <tableColumn id="14" xr3:uid="{00000000-0010-0000-0000-00000E000000}" name="Tensile_Load_28D" dataDxfId="1" dataCellStyle="Normal 2"/>
    <tableColumn id="22" xr3:uid="{00000000-0010-0000-0000-000016000000}" name="Tensile Strength_28D" dataDxfId="0" dataCellStyle="Normal 2">
      <calculatedColumnFormula>(Table1[[#This Row],[Tensile_Load_28D]]*1000)/7850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3"/>
  <sheetViews>
    <sheetView workbookViewId="0">
      <selection activeCell="R1" sqref="J1:R181"/>
    </sheetView>
  </sheetViews>
  <sheetFormatPr defaultRowHeight="14.4"/>
  <cols>
    <col min="1" max="1" width="11" customWidth="1"/>
    <col min="8" max="8" width="8.88671875" customWidth="1"/>
  </cols>
  <sheetData>
    <row r="1" spans="1:17">
      <c r="A1" t="s">
        <v>0</v>
      </c>
      <c r="B1" t="s">
        <v>8</v>
      </c>
      <c r="C1" t="s">
        <v>1</v>
      </c>
      <c r="D1" t="s">
        <v>9</v>
      </c>
      <c r="E1" t="s">
        <v>2</v>
      </c>
      <c r="F1" t="s">
        <v>10</v>
      </c>
      <c r="G1" t="s">
        <v>3</v>
      </c>
      <c r="H1" t="s">
        <v>22</v>
      </c>
      <c r="I1" t="s">
        <v>25</v>
      </c>
      <c r="J1" t="s">
        <v>11</v>
      </c>
      <c r="K1" t="s">
        <v>4</v>
      </c>
      <c r="L1" t="s">
        <v>12</v>
      </c>
      <c r="M1" t="s">
        <v>6</v>
      </c>
      <c r="N1" t="s">
        <v>13</v>
      </c>
      <c r="O1" t="s">
        <v>7</v>
      </c>
      <c r="P1" t="s">
        <v>23</v>
      </c>
      <c r="Q1" t="s">
        <v>24</v>
      </c>
    </row>
    <row r="2" spans="1:17" ht="15.6">
      <c r="A2" s="5" t="s">
        <v>5</v>
      </c>
      <c r="B2" s="6">
        <v>90</v>
      </c>
      <c r="C2" s="6">
        <v>16</v>
      </c>
      <c r="D2" s="7">
        <v>122.6</v>
      </c>
      <c r="E2" s="7">
        <v>21.8</v>
      </c>
      <c r="F2" s="7">
        <v>51.5</v>
      </c>
      <c r="G2" s="7">
        <v>9.16</v>
      </c>
      <c r="H2">
        <v>50.2</v>
      </c>
      <c r="I2" s="10">
        <f>(Table1[[#This Row],[Compressive_Load_28D]]*1000)/5625</f>
        <v>8.9244444444444451</v>
      </c>
      <c r="J2" s="6">
        <v>21.3</v>
      </c>
      <c r="K2" s="6">
        <v>2.71</v>
      </c>
      <c r="L2" s="7">
        <v>21.7</v>
      </c>
      <c r="M2" s="7">
        <v>2.76</v>
      </c>
      <c r="N2" s="7">
        <v>28.6</v>
      </c>
      <c r="O2" s="7">
        <v>3.64</v>
      </c>
      <c r="P2" s="13">
        <v>20.7</v>
      </c>
      <c r="Q2" s="14">
        <f>(Table1[[#This Row],[Tensile_Load_28D]]*1000)/7850</f>
        <v>2.6369426751592355</v>
      </c>
    </row>
    <row r="3" spans="1:17" ht="15.6">
      <c r="A3" s="5" t="s">
        <v>5</v>
      </c>
      <c r="B3" s="6">
        <v>88.5</v>
      </c>
      <c r="C3" s="6">
        <v>15.73</v>
      </c>
      <c r="D3" s="7">
        <v>101.5</v>
      </c>
      <c r="E3" s="7">
        <v>18.04</v>
      </c>
      <c r="F3" s="7">
        <v>66.2</v>
      </c>
      <c r="G3" s="7">
        <v>11.77</v>
      </c>
      <c r="H3">
        <v>72.099999999999994</v>
      </c>
      <c r="I3" s="10">
        <f>(Table1[[#This Row],[Compressive_Load_28D]]*1000)/5625</f>
        <v>12.817777777777778</v>
      </c>
      <c r="J3" s="6">
        <v>18.7</v>
      </c>
      <c r="K3" s="6">
        <v>2.38</v>
      </c>
      <c r="L3" s="7">
        <v>23.7</v>
      </c>
      <c r="M3" s="7">
        <v>3.02</v>
      </c>
      <c r="N3" s="7">
        <v>31.5</v>
      </c>
      <c r="O3" s="7">
        <v>4.01</v>
      </c>
      <c r="P3" s="13">
        <v>31.4</v>
      </c>
      <c r="Q3" s="14">
        <f>(Table1[[#This Row],[Tensile_Load_28D]]*1000)/7850</f>
        <v>4</v>
      </c>
    </row>
    <row r="4" spans="1:17" ht="15.6">
      <c r="A4" s="5" t="s">
        <v>5</v>
      </c>
      <c r="B4" s="6">
        <v>73.099999999999994</v>
      </c>
      <c r="C4" s="6">
        <v>13</v>
      </c>
      <c r="D4" s="7">
        <v>70</v>
      </c>
      <c r="E4" s="7">
        <v>12.44</v>
      </c>
      <c r="F4" s="7">
        <v>74.5</v>
      </c>
      <c r="G4" s="7">
        <v>13.24</v>
      </c>
      <c r="H4">
        <v>75.7</v>
      </c>
      <c r="I4" s="10">
        <f>(Table1[[#This Row],[Compressive_Load_28D]]*1000)/5625</f>
        <v>13.457777777777778</v>
      </c>
      <c r="J4" s="6">
        <v>22.2</v>
      </c>
      <c r="K4" s="6">
        <v>2.83</v>
      </c>
      <c r="L4" s="7">
        <v>25.4</v>
      </c>
      <c r="M4" s="7">
        <v>3.23</v>
      </c>
      <c r="N4" s="7">
        <v>27.5</v>
      </c>
      <c r="O4" s="7">
        <v>3.5</v>
      </c>
      <c r="P4" s="13">
        <v>27.9</v>
      </c>
      <c r="Q4" s="14">
        <f>(Table1[[#This Row],[Tensile_Load_28D]]*1000)/7850</f>
        <v>3.5541401273885351</v>
      </c>
    </row>
    <row r="5" spans="1:17" ht="15.6">
      <c r="A5" s="5" t="s">
        <v>5</v>
      </c>
      <c r="B5">
        <v>93</v>
      </c>
      <c r="C5" s="9">
        <f>(Table1[[#This Row],[Compressive_Load_7D]]*1000)/5625</f>
        <v>16.533333333333335</v>
      </c>
      <c r="D5">
        <v>115.1</v>
      </c>
      <c r="E5" s="9">
        <f>(Table1[[#This Row],[Compressive_Load_14D]]*1000)/5625</f>
        <v>20.462222222222223</v>
      </c>
      <c r="F5">
        <v>42.7</v>
      </c>
      <c r="G5" s="9">
        <f>(Table1[[#This Row],[Compressive_Load_21D]]*1000)/5625</f>
        <v>7.5911111111111111</v>
      </c>
      <c r="H5">
        <v>62</v>
      </c>
      <c r="I5" s="10">
        <f>(Table1[[#This Row],[Compressive_Load_28D]]*1000)/5625</f>
        <v>11.022222222222222</v>
      </c>
      <c r="J5">
        <v>18.8</v>
      </c>
      <c r="K5" s="9">
        <f>(Table1[[#This Row],[Tensile_Load_7D]]*1000)/7850</f>
        <v>2.394904458598726</v>
      </c>
      <c r="L5">
        <v>23.1</v>
      </c>
      <c r="M5" s="9">
        <f>(Table1[[#This Row],[Tensile_Load_14D]]*1000)/7850</f>
        <v>2.9426751592356686</v>
      </c>
      <c r="N5">
        <v>29.6</v>
      </c>
      <c r="O5" s="9">
        <f>(Table1[[#This Row],[Tensile_Load_21D]]*1000)/7850</f>
        <v>3.7707006369426752</v>
      </c>
      <c r="P5" s="13">
        <v>23.2</v>
      </c>
      <c r="Q5" s="14">
        <f>(Table1[[#This Row],[Tensile_Load_28D]]*1000)/7850</f>
        <v>2.9554140127388533</v>
      </c>
    </row>
    <row r="6" spans="1:17" ht="15.6">
      <c r="A6" s="5" t="s">
        <v>5</v>
      </c>
      <c r="B6">
        <v>83.3</v>
      </c>
      <c r="C6" s="9">
        <f>(Table1[[#This Row],[Compressive_Load_7D]]*1000)/5625</f>
        <v>14.808888888888889</v>
      </c>
      <c r="D6">
        <v>105.3</v>
      </c>
      <c r="E6" s="9">
        <f>(Table1[[#This Row],[Compressive_Load_14D]]*1000)/5625</f>
        <v>18.72</v>
      </c>
      <c r="F6">
        <v>54</v>
      </c>
      <c r="G6" s="9">
        <f>(Table1[[#This Row],[Compressive_Load_21D]]*1000)/5625</f>
        <v>9.6</v>
      </c>
      <c r="H6">
        <v>80.599999999999994</v>
      </c>
      <c r="I6" s="10">
        <f>(Table1[[#This Row],[Compressive_Load_28D]]*1000)/5625</f>
        <v>14.328888888888889</v>
      </c>
      <c r="J6">
        <v>20.9</v>
      </c>
      <c r="K6" s="9">
        <f>(Table1[[#This Row],[Tensile_Load_7D]]*1000)/7850</f>
        <v>2.6624203821656049</v>
      </c>
      <c r="L6">
        <v>26.5</v>
      </c>
      <c r="M6" s="9">
        <f>(Table1[[#This Row],[Tensile_Load_14D]]*1000)/7850</f>
        <v>3.3757961783439492</v>
      </c>
      <c r="N6">
        <v>28.8</v>
      </c>
      <c r="O6" s="9">
        <f>(Table1[[#This Row],[Tensile_Load_21D]]*1000)/7850</f>
        <v>3.6687898089171975</v>
      </c>
      <c r="P6" s="13">
        <v>31</v>
      </c>
      <c r="Q6" s="14">
        <f>(Table1[[#This Row],[Tensile_Load_28D]]*1000)/7850</f>
        <v>3.9490445859872612</v>
      </c>
    </row>
    <row r="7" spans="1:17" ht="15.6">
      <c r="A7" s="5" t="s">
        <v>5</v>
      </c>
      <c r="B7">
        <v>71</v>
      </c>
      <c r="C7" s="9">
        <f>(Table1[[#This Row],[Compressive_Load_7D]]*1000)/5625</f>
        <v>12.622222222222222</v>
      </c>
      <c r="D7">
        <v>87.3</v>
      </c>
      <c r="E7" s="9">
        <f>(Table1[[#This Row],[Compressive_Load_14D]]*1000)/5625</f>
        <v>15.52</v>
      </c>
      <c r="F7">
        <v>40.4</v>
      </c>
      <c r="G7" s="9">
        <f>(Table1[[#This Row],[Compressive_Load_21D]]*1000)/5625</f>
        <v>7.1822222222222223</v>
      </c>
      <c r="H7">
        <v>71.3</v>
      </c>
      <c r="I7" s="10">
        <f>(Table1[[#This Row],[Compressive_Load_28D]]*1000)/5625</f>
        <v>12.675555555555556</v>
      </c>
      <c r="J7">
        <v>19.600000000000001</v>
      </c>
      <c r="K7" s="9">
        <f>(Table1[[#This Row],[Tensile_Load_7D]]*1000)/7850</f>
        <v>2.4968152866242037</v>
      </c>
      <c r="L7">
        <v>24.5</v>
      </c>
      <c r="M7" s="9">
        <f>(Table1[[#This Row],[Tensile_Load_14D]]*1000)/7850</f>
        <v>3.121019108280255</v>
      </c>
      <c r="N7">
        <v>29.1</v>
      </c>
      <c r="O7" s="9">
        <f>(Table1[[#This Row],[Tensile_Load_21D]]*1000)/7850</f>
        <v>3.7070063694267517</v>
      </c>
      <c r="P7" s="13">
        <v>26.9</v>
      </c>
      <c r="Q7" s="14">
        <f>(Table1[[#This Row],[Tensile_Load_28D]]*1000)/7850</f>
        <v>3.426751592356688</v>
      </c>
    </row>
    <row r="8" spans="1:17" ht="15.6">
      <c r="A8" s="5" t="s">
        <v>5</v>
      </c>
      <c r="B8">
        <v>92.6</v>
      </c>
      <c r="C8" s="9">
        <f>(Table1[[#This Row],[Compressive_Load_7D]]*1000)/5625</f>
        <v>16.462222222222223</v>
      </c>
      <c r="D8">
        <v>85.5</v>
      </c>
      <c r="E8" s="9">
        <f>(Table1[[#This Row],[Compressive_Load_14D]]*1000)/5625</f>
        <v>15.2</v>
      </c>
      <c r="F8">
        <v>53.8</v>
      </c>
      <c r="G8" s="9">
        <f>(Table1[[#This Row],[Compressive_Load_21D]]*1000)/5625</f>
        <v>9.5644444444444439</v>
      </c>
      <c r="H8">
        <v>97.6</v>
      </c>
      <c r="I8" s="10">
        <f>(Table1[[#This Row],[Compressive_Load_28D]]*1000)/5625</f>
        <v>17.351111111111113</v>
      </c>
      <c r="J8">
        <v>18.399999999999999</v>
      </c>
      <c r="K8" s="9">
        <f>(Table1[[#This Row],[Tensile_Load_7D]]*1000)/7850</f>
        <v>2.3439490445859872</v>
      </c>
      <c r="L8">
        <v>23.7</v>
      </c>
      <c r="M8" s="9">
        <f>(Table1[[#This Row],[Tensile_Load_14D]]*1000)/7850</f>
        <v>3.0191082802547773</v>
      </c>
      <c r="N8">
        <v>29</v>
      </c>
      <c r="O8" s="9">
        <f>(Table1[[#This Row],[Tensile_Load_21D]]*1000)/7850</f>
        <v>3.6942675159235669</v>
      </c>
      <c r="P8" s="13">
        <v>25.3</v>
      </c>
      <c r="Q8" s="14">
        <f>(Table1[[#This Row],[Tensile_Load_28D]]*1000)/7850</f>
        <v>3.2229299363057327</v>
      </c>
    </row>
    <row r="9" spans="1:17" ht="15.6">
      <c r="A9" s="5" t="s">
        <v>5</v>
      </c>
      <c r="B9">
        <v>83</v>
      </c>
      <c r="C9" s="9">
        <f>(Table1[[#This Row],[Compressive_Load_7D]]*1000)/5625</f>
        <v>14.755555555555556</v>
      </c>
      <c r="D9">
        <v>69.099999999999994</v>
      </c>
      <c r="E9" s="9">
        <f>(Table1[[#This Row],[Compressive_Load_14D]]*1000)/5625</f>
        <v>12.284444444444444</v>
      </c>
      <c r="F9">
        <v>53</v>
      </c>
      <c r="G9" s="9">
        <f>(Table1[[#This Row],[Compressive_Load_21D]]*1000)/5625</f>
        <v>9.4222222222222225</v>
      </c>
      <c r="H9">
        <v>71.599999999999994</v>
      </c>
      <c r="I9" s="10">
        <f>(Table1[[#This Row],[Compressive_Load_28D]]*1000)/5625</f>
        <v>12.728888888888889</v>
      </c>
      <c r="J9">
        <v>22.8</v>
      </c>
      <c r="K9" s="9">
        <f>(Table1[[#This Row],[Tensile_Load_7D]]*1000)/7850</f>
        <v>2.9044585987261144</v>
      </c>
      <c r="L9">
        <v>21.9</v>
      </c>
      <c r="M9" s="9">
        <f>(Table1[[#This Row],[Tensile_Load_14D]]*1000)/7850</f>
        <v>2.7898089171974521</v>
      </c>
      <c r="N9">
        <v>29.6</v>
      </c>
      <c r="O9" s="9">
        <f>(Table1[[#This Row],[Tensile_Load_21D]]*1000)/7850</f>
        <v>3.7707006369426752</v>
      </c>
      <c r="P9" s="13">
        <v>28.2</v>
      </c>
      <c r="Q9" s="14">
        <f>(Table1[[#This Row],[Tensile_Load_28D]]*1000)/7850</f>
        <v>3.5923566878980893</v>
      </c>
    </row>
    <row r="10" spans="1:17" ht="15.6">
      <c r="A10" s="5" t="s">
        <v>5</v>
      </c>
      <c r="B10">
        <v>92.2</v>
      </c>
      <c r="C10" s="9">
        <f>(Table1[[#This Row],[Compressive_Load_7D]]*1000)/5625</f>
        <v>16.391111111111112</v>
      </c>
      <c r="D10">
        <v>107.8</v>
      </c>
      <c r="E10" s="9">
        <f>(Table1[[#This Row],[Compressive_Load_14D]]*1000)/5625</f>
        <v>19.164444444444445</v>
      </c>
      <c r="F10">
        <v>54.9</v>
      </c>
      <c r="G10" s="9">
        <f>(Table1[[#This Row],[Compressive_Load_21D]]*1000)/5625</f>
        <v>9.76</v>
      </c>
      <c r="H10">
        <v>90.4</v>
      </c>
      <c r="I10" s="10">
        <f>(Table1[[#This Row],[Compressive_Load_28D]]*1000)/5625</f>
        <v>16.071111111111112</v>
      </c>
      <c r="J10">
        <v>18.7</v>
      </c>
      <c r="K10" s="9">
        <f>(Table1[[#This Row],[Tensile_Load_7D]]*1000)/7850</f>
        <v>2.3821656050955413</v>
      </c>
      <c r="L10">
        <v>22.5</v>
      </c>
      <c r="M10" s="9">
        <f>(Table1[[#This Row],[Tensile_Load_14D]]*1000)/7850</f>
        <v>2.8662420382165603</v>
      </c>
      <c r="N10">
        <v>29</v>
      </c>
      <c r="O10" s="9">
        <f>(Table1[[#This Row],[Tensile_Load_21D]]*1000)/7850</f>
        <v>3.6942675159235669</v>
      </c>
      <c r="P10" s="13">
        <v>14.1</v>
      </c>
      <c r="Q10" s="14">
        <f>(Table1[[#This Row],[Tensile_Load_28D]]*1000)/7850</f>
        <v>1.7961783439490446</v>
      </c>
    </row>
    <row r="11" spans="1:17" ht="15.6">
      <c r="A11" s="5" t="s">
        <v>5</v>
      </c>
      <c r="B11">
        <v>69.3</v>
      </c>
      <c r="C11" s="9">
        <f>(Table1[[#This Row],[Compressive_Load_7D]]*1000)/5625</f>
        <v>12.32</v>
      </c>
      <c r="D11">
        <v>116.6</v>
      </c>
      <c r="E11" s="9">
        <f>(Table1[[#This Row],[Compressive_Load_14D]]*1000)/5625</f>
        <v>20.728888888888889</v>
      </c>
      <c r="F11">
        <v>66</v>
      </c>
      <c r="G11" s="9">
        <f>(Table1[[#This Row],[Compressive_Load_21D]]*1000)/5625</f>
        <v>11.733333333333333</v>
      </c>
      <c r="H11">
        <v>119.6</v>
      </c>
      <c r="I11" s="10">
        <f>(Table1[[#This Row],[Compressive_Load_28D]]*1000)/5625</f>
        <v>21.262222222222221</v>
      </c>
      <c r="J11">
        <v>20.399999999999999</v>
      </c>
      <c r="K11" s="9">
        <f>(Table1[[#This Row],[Tensile_Load_7D]]*1000)/7850</f>
        <v>2.5987261146496814</v>
      </c>
      <c r="L11">
        <v>23.1</v>
      </c>
      <c r="M11" s="9">
        <f>(Table1[[#This Row],[Tensile_Load_14D]]*1000)/7850</f>
        <v>2.9426751592356686</v>
      </c>
      <c r="N11">
        <v>28.1</v>
      </c>
      <c r="O11" s="9">
        <f>(Table1[[#This Row],[Tensile_Load_21D]]*1000)/7850</f>
        <v>3.5796178343949046</v>
      </c>
      <c r="P11" s="13">
        <v>26.8</v>
      </c>
      <c r="Q11" s="14">
        <f>(Table1[[#This Row],[Tensile_Load_28D]]*1000)/7850</f>
        <v>3.4140127388535033</v>
      </c>
    </row>
    <row r="12" spans="1:17" ht="15.6">
      <c r="A12" s="5" t="s">
        <v>5</v>
      </c>
      <c r="B12">
        <v>77</v>
      </c>
      <c r="C12" s="9">
        <f>(Table1[[#This Row],[Compressive_Load_7D]]*1000)/5625</f>
        <v>13.688888888888888</v>
      </c>
      <c r="D12">
        <v>125.1</v>
      </c>
      <c r="E12" s="9">
        <f>(Table1[[#This Row],[Compressive_Load_14D]]*1000)/5625</f>
        <v>22.24</v>
      </c>
      <c r="F12">
        <v>48.4</v>
      </c>
      <c r="G12" s="9">
        <f>(Table1[[#This Row],[Compressive_Load_21D]]*1000)/5625</f>
        <v>8.6044444444444448</v>
      </c>
      <c r="H12">
        <v>132.80000000000001</v>
      </c>
      <c r="I12" s="10">
        <f>(Table1[[#This Row],[Compressive_Load_28D]]*1000)/5625</f>
        <v>23.608888888888888</v>
      </c>
      <c r="J12">
        <v>20.3</v>
      </c>
      <c r="K12" s="9">
        <f>(Table1[[#This Row],[Tensile_Load_7D]]*1000)/7850</f>
        <v>2.5859872611464967</v>
      </c>
      <c r="L12">
        <v>23</v>
      </c>
      <c r="M12" s="9">
        <f>(Table1[[#This Row],[Tensile_Load_14D]]*1000)/7850</f>
        <v>2.9299363057324839</v>
      </c>
      <c r="N12">
        <v>29.3</v>
      </c>
      <c r="O12" s="9">
        <f>(Table1[[#This Row],[Tensile_Load_21D]]*1000)/7850</f>
        <v>3.7324840764331211</v>
      </c>
      <c r="P12" s="13">
        <v>27.7</v>
      </c>
      <c r="Q12" s="14">
        <f>(Table1[[#This Row],[Tensile_Load_28D]]*1000)/7850</f>
        <v>3.5286624203821657</v>
      </c>
    </row>
    <row r="13" spans="1:17" ht="15.6">
      <c r="A13" s="5" t="s">
        <v>5</v>
      </c>
      <c r="B13">
        <v>80.599999999999994</v>
      </c>
      <c r="C13" s="9">
        <f>(Table1[[#This Row],[Compressive_Load_7D]]*1000)/5625</f>
        <v>14.328888888888889</v>
      </c>
      <c r="D13">
        <v>118.9</v>
      </c>
      <c r="E13" s="9">
        <f>(Table1[[#This Row],[Compressive_Load_14D]]*1000)/5625</f>
        <v>21.137777777777778</v>
      </c>
      <c r="F13">
        <v>78.3</v>
      </c>
      <c r="G13" s="9">
        <f>(Table1[[#This Row],[Compressive_Load_21D]]*1000)/5625</f>
        <v>13.92</v>
      </c>
      <c r="H13">
        <v>88</v>
      </c>
      <c r="I13" s="10">
        <f>(Table1[[#This Row],[Compressive_Load_28D]]*1000)/5625</f>
        <v>15.644444444444444</v>
      </c>
      <c r="J13">
        <v>22.9</v>
      </c>
      <c r="K13" s="9">
        <f>(Table1[[#This Row],[Tensile_Load_7D]]*1000)/7850</f>
        <v>2.9171974522292992</v>
      </c>
      <c r="L13">
        <v>27.8</v>
      </c>
      <c r="M13" s="9">
        <f>(Table1[[#This Row],[Tensile_Load_14D]]*1000)/7850</f>
        <v>3.5414012738853504</v>
      </c>
      <c r="N13">
        <v>29.5</v>
      </c>
      <c r="O13" s="9">
        <f>(Table1[[#This Row],[Tensile_Load_21D]]*1000)/7850</f>
        <v>3.7579617834394905</v>
      </c>
      <c r="P13" s="13">
        <v>27.6</v>
      </c>
      <c r="Q13" s="14">
        <f>(Table1[[#This Row],[Tensile_Load_28D]]*1000)/7850</f>
        <v>3.515923566878981</v>
      </c>
    </row>
    <row r="14" spans="1:17" ht="15.6">
      <c r="A14" s="5" t="s">
        <v>5</v>
      </c>
      <c r="B14">
        <v>80.3</v>
      </c>
      <c r="C14" s="9">
        <f>(Table1[[#This Row],[Compressive_Load_7D]]*1000)/5625</f>
        <v>14.275555555555556</v>
      </c>
      <c r="D14">
        <v>103.9</v>
      </c>
      <c r="E14" s="9">
        <f>(Table1[[#This Row],[Compressive_Load_14D]]*1000)/5625</f>
        <v>18.47111111111111</v>
      </c>
      <c r="F14">
        <v>72.3</v>
      </c>
      <c r="G14" s="9">
        <f>(Table1[[#This Row],[Compressive_Load_21D]]*1000)/5625</f>
        <v>12.853333333333333</v>
      </c>
      <c r="H14">
        <v>93.6</v>
      </c>
      <c r="I14" s="10">
        <f>(Table1[[#This Row],[Compressive_Load_28D]]*1000)/5625</f>
        <v>16.64</v>
      </c>
      <c r="J14">
        <v>19.2</v>
      </c>
      <c r="K14" s="9">
        <f>(Table1[[#This Row],[Tensile_Load_7D]]*1000)/7850</f>
        <v>2.4458598726114649</v>
      </c>
      <c r="L14">
        <v>25.8</v>
      </c>
      <c r="M14" s="9">
        <f>(Table1[[#This Row],[Tensile_Load_14D]]*1000)/7850</f>
        <v>3.2866242038216562</v>
      </c>
      <c r="N14">
        <v>23.8</v>
      </c>
      <c r="O14" s="9">
        <f>(Table1[[#This Row],[Tensile_Load_21D]]*1000)/7850</f>
        <v>3.031847133757962</v>
      </c>
      <c r="P14" s="13">
        <v>20</v>
      </c>
      <c r="Q14" s="14">
        <f>(Table1[[#This Row],[Tensile_Load_28D]]*1000)/7850</f>
        <v>2.5477707006369426</v>
      </c>
    </row>
    <row r="15" spans="1:17" ht="15.6">
      <c r="A15" s="5" t="s">
        <v>5</v>
      </c>
      <c r="B15">
        <v>74.3</v>
      </c>
      <c r="C15" s="9">
        <f>(Table1[[#This Row],[Compressive_Load_7D]]*1000)/5625</f>
        <v>13.20888888888889</v>
      </c>
      <c r="D15">
        <v>93.4</v>
      </c>
      <c r="E15" s="9">
        <f>(Table1[[#This Row],[Compressive_Load_14D]]*1000)/5625</f>
        <v>16.604444444444443</v>
      </c>
      <c r="F15">
        <v>70.8</v>
      </c>
      <c r="G15" s="9">
        <f>(Table1[[#This Row],[Compressive_Load_21D]]*1000)/5625</f>
        <v>12.586666666666666</v>
      </c>
      <c r="H15">
        <v>74.900000000000006</v>
      </c>
      <c r="I15" s="10">
        <f>(Table1[[#This Row],[Compressive_Load_28D]]*1000)/5625</f>
        <v>13.315555555555555</v>
      </c>
      <c r="J15">
        <v>22.4</v>
      </c>
      <c r="K15" s="9">
        <f>(Table1[[#This Row],[Tensile_Load_7D]]*1000)/7850</f>
        <v>2.8535031847133756</v>
      </c>
      <c r="L15">
        <v>25.6</v>
      </c>
      <c r="M15" s="9">
        <f>(Table1[[#This Row],[Tensile_Load_14D]]*1000)/7850</f>
        <v>3.2611464968152868</v>
      </c>
      <c r="N15">
        <v>27.3</v>
      </c>
      <c r="O15" s="9">
        <f>(Table1[[#This Row],[Tensile_Load_21D]]*1000)/7850</f>
        <v>3.4777070063694269</v>
      </c>
      <c r="P15" s="13">
        <v>23.9</v>
      </c>
      <c r="Q15" s="14">
        <f>(Table1[[#This Row],[Tensile_Load_28D]]*1000)/7850</f>
        <v>3.0445859872611467</v>
      </c>
    </row>
    <row r="16" spans="1:17" ht="15.6">
      <c r="A16" s="5" t="s">
        <v>5</v>
      </c>
      <c r="B16">
        <v>67.7</v>
      </c>
      <c r="C16" s="9">
        <f>(Table1[[#This Row],[Compressive_Load_7D]]*1000)/5625</f>
        <v>12.035555555555556</v>
      </c>
      <c r="D16">
        <v>101.5</v>
      </c>
      <c r="E16" s="9">
        <f>(Table1[[#This Row],[Compressive_Load_14D]]*1000)/5625</f>
        <v>18.044444444444444</v>
      </c>
      <c r="F16">
        <v>50.4</v>
      </c>
      <c r="G16" s="9">
        <f>(Table1[[#This Row],[Compressive_Load_21D]]*1000)/5625</f>
        <v>8.9600000000000009</v>
      </c>
      <c r="H16">
        <v>50.3</v>
      </c>
      <c r="I16" s="10">
        <f>(Table1[[#This Row],[Compressive_Load_28D]]*1000)/5625</f>
        <v>8.9422222222222221</v>
      </c>
      <c r="J16">
        <v>20</v>
      </c>
      <c r="K16" s="9">
        <f>(Table1[[#This Row],[Tensile_Load_7D]]*1000)/7850</f>
        <v>2.5477707006369426</v>
      </c>
      <c r="L16">
        <v>25.4</v>
      </c>
      <c r="M16" s="9">
        <f>(Table1[[#This Row],[Tensile_Load_14D]]*1000)/7850</f>
        <v>3.2356687898089174</v>
      </c>
      <c r="N16">
        <v>28.5</v>
      </c>
      <c r="O16" s="9">
        <f>(Table1[[#This Row],[Tensile_Load_21D]]*1000)/7850</f>
        <v>3.6305732484076434</v>
      </c>
      <c r="P16" s="13">
        <v>23.6</v>
      </c>
      <c r="Q16" s="14">
        <f>(Table1[[#This Row],[Tensile_Load_28D]]*1000)/7850</f>
        <v>3.0063694267515926</v>
      </c>
    </row>
    <row r="17" spans="1:17" ht="15.6">
      <c r="A17" s="5" t="s">
        <v>5</v>
      </c>
      <c r="B17">
        <v>109.8</v>
      </c>
      <c r="C17" s="9">
        <f>(Table1[[#This Row],[Compressive_Load_7D]]*1000)/5625</f>
        <v>19.52</v>
      </c>
      <c r="D17">
        <v>96.2</v>
      </c>
      <c r="E17" s="9">
        <f>(Table1[[#This Row],[Compressive_Load_14D]]*1000)/5625</f>
        <v>17.102222222222224</v>
      </c>
      <c r="F17">
        <v>56.7</v>
      </c>
      <c r="G17" s="9">
        <f>(Table1[[#This Row],[Compressive_Load_21D]]*1000)/5625</f>
        <v>10.08</v>
      </c>
      <c r="H17">
        <v>86.4</v>
      </c>
      <c r="I17" s="10">
        <f>(Table1[[#This Row],[Compressive_Load_28D]]*1000)/5625</f>
        <v>15.36</v>
      </c>
      <c r="J17">
        <v>23.3</v>
      </c>
      <c r="K17" s="9">
        <f>(Table1[[#This Row],[Tensile_Load_7D]]*1000)/7850</f>
        <v>2.968152866242038</v>
      </c>
      <c r="L17">
        <v>23.1</v>
      </c>
      <c r="M17" s="9">
        <f>(Table1[[#This Row],[Tensile_Load_14D]]*1000)/7850</f>
        <v>2.9426751592356686</v>
      </c>
      <c r="N17">
        <v>28.2</v>
      </c>
      <c r="O17" s="9">
        <f>(Table1[[#This Row],[Tensile_Load_21D]]*1000)/7850</f>
        <v>3.5923566878980893</v>
      </c>
      <c r="P17" s="13">
        <v>29.2</v>
      </c>
      <c r="Q17" s="14">
        <f>(Table1[[#This Row],[Tensile_Load_28D]]*1000)/7850</f>
        <v>3.7197452229299364</v>
      </c>
    </row>
    <row r="18" spans="1:17" ht="15.6">
      <c r="A18" s="5" t="s">
        <v>5</v>
      </c>
      <c r="B18">
        <v>93.6</v>
      </c>
      <c r="C18" s="9">
        <f>(Table1[[#This Row],[Compressive_Load_7D]]*1000)/5625</f>
        <v>16.64</v>
      </c>
      <c r="D18">
        <v>78.900000000000006</v>
      </c>
      <c r="E18" s="9">
        <f>(Table1[[#This Row],[Compressive_Load_14D]]*1000)/5625</f>
        <v>14.026666666666667</v>
      </c>
      <c r="F18">
        <v>72.099999999999994</v>
      </c>
      <c r="G18" s="9">
        <f>(Table1[[#This Row],[Compressive_Load_21D]]*1000)/5625</f>
        <v>12.817777777777778</v>
      </c>
      <c r="H18">
        <v>88.6</v>
      </c>
      <c r="I18" s="10">
        <f>(Table1[[#This Row],[Compressive_Load_28D]]*1000)/5625</f>
        <v>15.751111111111111</v>
      </c>
      <c r="J18">
        <v>20.3</v>
      </c>
      <c r="K18" s="9">
        <f>(Table1[[#This Row],[Tensile_Load_7D]]*1000)/7850</f>
        <v>2.5859872611464967</v>
      </c>
      <c r="L18">
        <v>23.9</v>
      </c>
      <c r="M18" s="9">
        <f>(Table1[[#This Row],[Tensile_Load_14D]]*1000)/7850</f>
        <v>3.0445859872611467</v>
      </c>
      <c r="N18">
        <v>30</v>
      </c>
      <c r="O18" s="9">
        <f>(Table1[[#This Row],[Tensile_Load_21D]]*1000)/7850</f>
        <v>3.8216560509554141</v>
      </c>
      <c r="P18" s="13">
        <v>30.5</v>
      </c>
      <c r="Q18" s="14">
        <f>(Table1[[#This Row],[Tensile_Load_28D]]*1000)/7850</f>
        <v>3.8853503184713376</v>
      </c>
    </row>
    <row r="19" spans="1:17" ht="15.6">
      <c r="A19" s="5" t="s">
        <v>5</v>
      </c>
      <c r="B19">
        <v>73.3</v>
      </c>
      <c r="C19" s="9">
        <f>(Table1[[#This Row],[Compressive_Load_7D]]*1000)/5625</f>
        <v>13.031111111111111</v>
      </c>
      <c r="D19">
        <v>57.7</v>
      </c>
      <c r="E19" s="9">
        <f>(Table1[[#This Row],[Compressive_Load_14D]]*1000)/5625</f>
        <v>10.257777777777777</v>
      </c>
      <c r="F19">
        <v>63.7</v>
      </c>
      <c r="G19" s="9">
        <f>(Table1[[#This Row],[Compressive_Load_21D]]*1000)/5625</f>
        <v>11.324444444444444</v>
      </c>
      <c r="H19">
        <v>61.4</v>
      </c>
      <c r="I19" s="10">
        <f>(Table1[[#This Row],[Compressive_Load_28D]]*1000)/5625</f>
        <v>10.915555555555555</v>
      </c>
      <c r="J19">
        <v>21.5</v>
      </c>
      <c r="K19" s="9">
        <f>(Table1[[#This Row],[Tensile_Load_7D]]*1000)/7850</f>
        <v>2.7388535031847132</v>
      </c>
      <c r="L19">
        <v>23.6</v>
      </c>
      <c r="M19" s="9">
        <f>(Table1[[#This Row],[Tensile_Load_14D]]*1000)/7850</f>
        <v>3.0063694267515926</v>
      </c>
      <c r="N19">
        <v>28.6</v>
      </c>
      <c r="O19" s="9">
        <f>(Table1[[#This Row],[Tensile_Load_21D]]*1000)/7850</f>
        <v>3.6433121019108281</v>
      </c>
      <c r="P19" s="13">
        <v>29.5</v>
      </c>
      <c r="Q19" s="14">
        <f>(Table1[[#This Row],[Tensile_Load_28D]]*1000)/7850</f>
        <v>3.7579617834394905</v>
      </c>
    </row>
    <row r="20" spans="1:17" ht="15.6">
      <c r="A20" s="5" t="s">
        <v>5</v>
      </c>
      <c r="B20">
        <v>80.7</v>
      </c>
      <c r="C20" s="9">
        <f>(Table1[[#This Row],[Compressive_Load_7D]]*1000)/5625</f>
        <v>14.346666666666666</v>
      </c>
      <c r="D20">
        <v>61</v>
      </c>
      <c r="E20" s="9">
        <f>(Table1[[#This Row],[Compressive_Load_14D]]*1000)/5625</f>
        <v>10.844444444444445</v>
      </c>
      <c r="F20">
        <v>42.3</v>
      </c>
      <c r="G20" s="9">
        <f>(Table1[[#This Row],[Compressive_Load_21D]]*1000)/5625</f>
        <v>7.52</v>
      </c>
      <c r="H20">
        <v>84.6</v>
      </c>
      <c r="I20" s="10">
        <f>(Table1[[#This Row],[Compressive_Load_28D]]*1000)/5625</f>
        <v>15.04</v>
      </c>
      <c r="J20">
        <v>21.6</v>
      </c>
      <c r="K20" s="9">
        <f>(Table1[[#This Row],[Tensile_Load_7D]]*1000)/7850</f>
        <v>2.7515923566878979</v>
      </c>
      <c r="L20">
        <v>23.9</v>
      </c>
      <c r="M20" s="9">
        <f>(Table1[[#This Row],[Tensile_Load_14D]]*1000)/7850</f>
        <v>3.0445859872611467</v>
      </c>
      <c r="N20">
        <v>28.6</v>
      </c>
      <c r="O20" s="9">
        <f>(Table1[[#This Row],[Tensile_Load_21D]]*1000)/7850</f>
        <v>3.6433121019108281</v>
      </c>
      <c r="P20" s="13">
        <v>18.899999999999999</v>
      </c>
      <c r="Q20" s="14">
        <f>(Table1[[#This Row],[Tensile_Load_28D]]*1000)/7850</f>
        <v>2.4076433121019107</v>
      </c>
    </row>
    <row r="21" spans="1:17" ht="15.6">
      <c r="A21" s="5" t="s">
        <v>5</v>
      </c>
      <c r="B21">
        <v>78.599999999999994</v>
      </c>
      <c r="C21" s="9">
        <f>(Table1[[#This Row],[Compressive_Load_7D]]*1000)/5625</f>
        <v>13.973333333333333</v>
      </c>
      <c r="D21">
        <v>160.4</v>
      </c>
      <c r="E21" s="9">
        <f>(Table1[[#This Row],[Compressive_Load_14D]]*1000)/5625</f>
        <v>28.515555555555554</v>
      </c>
      <c r="F21">
        <v>83.9</v>
      </c>
      <c r="G21" s="9">
        <f>(Table1[[#This Row],[Compressive_Load_21D]]*1000)/5625</f>
        <v>14.915555555555555</v>
      </c>
      <c r="H21">
        <v>88.8</v>
      </c>
      <c r="I21" s="10">
        <f>(Table1[[#This Row],[Compressive_Load_28D]]*1000)/5625</f>
        <v>15.786666666666667</v>
      </c>
      <c r="J21">
        <v>20.3</v>
      </c>
      <c r="K21" s="9">
        <f>(Table1[[#This Row],[Tensile_Load_7D]]*1000)/7850</f>
        <v>2.5859872611464967</v>
      </c>
      <c r="L21">
        <v>23.3</v>
      </c>
      <c r="M21" s="9">
        <f>(Table1[[#This Row],[Tensile_Load_14D]]*1000)/7850</f>
        <v>2.968152866242038</v>
      </c>
      <c r="N21">
        <v>31.3</v>
      </c>
      <c r="O21" s="9">
        <f>(Table1[[#This Row],[Tensile_Load_21D]]*1000)/7850</f>
        <v>3.9872611464968153</v>
      </c>
      <c r="P21" s="13">
        <v>31.1</v>
      </c>
      <c r="Q21" s="14">
        <f>(Table1[[#This Row],[Tensile_Load_28D]]*1000)/7850</f>
        <v>3.9617834394904459</v>
      </c>
    </row>
    <row r="22" spans="1:17" ht="15.6">
      <c r="A22" s="2" t="s">
        <v>14</v>
      </c>
      <c r="B22" s="6">
        <v>47.5</v>
      </c>
      <c r="C22" s="9">
        <f>(Table1[[#This Row],[Compressive_Load_7D]]*1000)/5625</f>
        <v>8.4444444444444446</v>
      </c>
      <c r="D22" s="7">
        <v>75.400000000000006</v>
      </c>
      <c r="E22" s="9">
        <f>(Table1[[#This Row],[Compressive_Load_14D]]*1000)/5625</f>
        <v>13.404444444444444</v>
      </c>
      <c r="F22" s="7">
        <v>90.9</v>
      </c>
      <c r="G22" s="9">
        <f>(Table1[[#This Row],[Compressive_Load_21D]]*1000)/5625</f>
        <v>16.16</v>
      </c>
      <c r="H22">
        <v>88.8</v>
      </c>
      <c r="I22" s="10">
        <f>(Table1[[#This Row],[Compressive_Load_28D]]*1000)/5625</f>
        <v>15.786666666666667</v>
      </c>
      <c r="J22" s="6">
        <v>24.5</v>
      </c>
      <c r="K22" s="9">
        <f>(Table1[[#This Row],[Tensile_Load_7D]]*1000)/7850</f>
        <v>3.121019108280255</v>
      </c>
      <c r="L22" s="7">
        <v>23.5</v>
      </c>
      <c r="M22" s="9">
        <f>(Table1[[#This Row],[Tensile_Load_14D]]*1000)/7850</f>
        <v>2.9936305732484074</v>
      </c>
      <c r="N22" s="7">
        <v>28.9</v>
      </c>
      <c r="O22" s="9">
        <f>(Table1[[#This Row],[Tensile_Load_21D]]*1000)/7850</f>
        <v>3.6815286624203822</v>
      </c>
      <c r="P22" s="13">
        <v>21.9</v>
      </c>
      <c r="Q22" s="14">
        <f>(Table1[[#This Row],[Tensile_Load_28D]]*1000)/7850</f>
        <v>2.7898089171974521</v>
      </c>
    </row>
    <row r="23" spans="1:17" ht="15.6">
      <c r="A23" s="2" t="s">
        <v>14</v>
      </c>
      <c r="B23" s="6">
        <v>77.2</v>
      </c>
      <c r="C23" s="9">
        <f>(Table1[[#This Row],[Compressive_Load_7D]]*1000)/5625</f>
        <v>13.724444444444444</v>
      </c>
      <c r="D23" s="7">
        <v>91.8</v>
      </c>
      <c r="E23" s="9">
        <f>(Table1[[#This Row],[Compressive_Load_14D]]*1000)/5625</f>
        <v>16.32</v>
      </c>
      <c r="F23" s="7">
        <v>83.9</v>
      </c>
      <c r="G23" s="9">
        <f>(Table1[[#This Row],[Compressive_Load_21D]]*1000)/5625</f>
        <v>14.915555555555555</v>
      </c>
      <c r="H23">
        <v>78.3</v>
      </c>
      <c r="I23" s="10">
        <f>(Table1[[#This Row],[Compressive_Load_28D]]*1000)/5625</f>
        <v>13.92</v>
      </c>
      <c r="J23" s="6">
        <v>20.100000000000001</v>
      </c>
      <c r="K23" s="9">
        <f>(Table1[[#This Row],[Tensile_Load_7D]]*1000)/7850</f>
        <v>2.5605095541401273</v>
      </c>
      <c r="L23" s="7">
        <v>20.7</v>
      </c>
      <c r="M23" s="9">
        <f>(Table1[[#This Row],[Tensile_Load_14D]]*1000)/7850</f>
        <v>2.6369426751592355</v>
      </c>
      <c r="N23" s="7">
        <v>25.4</v>
      </c>
      <c r="O23" s="9">
        <f>(Table1[[#This Row],[Tensile_Load_21D]]*1000)/7850</f>
        <v>3.2356687898089174</v>
      </c>
      <c r="P23" s="13">
        <v>20.100000000000001</v>
      </c>
      <c r="Q23" s="14">
        <f>(Table1[[#This Row],[Tensile_Load_28D]]*1000)/7850</f>
        <v>2.5605095541401273</v>
      </c>
    </row>
    <row r="24" spans="1:17" ht="15.6">
      <c r="A24" s="2" t="s">
        <v>14</v>
      </c>
      <c r="B24" s="6">
        <v>52.9</v>
      </c>
      <c r="C24" s="9">
        <f>(Table1[[#This Row],[Compressive_Load_7D]]*1000)/5625</f>
        <v>9.4044444444444437</v>
      </c>
      <c r="D24" s="7">
        <v>80.099999999999994</v>
      </c>
      <c r="E24" s="9">
        <f>(Table1[[#This Row],[Compressive_Load_14D]]*1000)/5625</f>
        <v>14.24</v>
      </c>
      <c r="F24" s="7">
        <v>81.3</v>
      </c>
      <c r="G24" s="9">
        <f>(Table1[[#This Row],[Compressive_Load_21D]]*1000)/5625</f>
        <v>14.453333333333333</v>
      </c>
      <c r="H24">
        <v>81.2</v>
      </c>
      <c r="I24" s="10">
        <f>(Table1[[#This Row],[Compressive_Load_28D]]*1000)/5625</f>
        <v>14.435555555555556</v>
      </c>
      <c r="J24" s="6">
        <v>23.4</v>
      </c>
      <c r="K24" s="9">
        <f>(Table1[[#This Row],[Tensile_Load_7D]]*1000)/7850</f>
        <v>2.9808917197452227</v>
      </c>
      <c r="L24" s="7">
        <v>22.5</v>
      </c>
      <c r="M24" s="9">
        <f>(Table1[[#This Row],[Tensile_Load_14D]]*1000)/7850</f>
        <v>2.8662420382165603</v>
      </c>
      <c r="N24" s="7">
        <v>26.5</v>
      </c>
      <c r="O24" s="9">
        <f>(Table1[[#This Row],[Tensile_Load_21D]]*1000)/7850</f>
        <v>3.3757961783439492</v>
      </c>
      <c r="P24" s="13">
        <v>23.5</v>
      </c>
      <c r="Q24" s="14">
        <f>(Table1[[#This Row],[Tensile_Load_28D]]*1000)/7850</f>
        <v>2.9936305732484074</v>
      </c>
    </row>
    <row r="25" spans="1:17" ht="15.6">
      <c r="A25" s="2" t="s">
        <v>14</v>
      </c>
      <c r="B25">
        <v>51.6</v>
      </c>
      <c r="C25" s="9">
        <f>(Table1[[#This Row],[Compressive_Load_7D]]*1000)/5625</f>
        <v>9.1733333333333338</v>
      </c>
      <c r="D25">
        <v>85.4</v>
      </c>
      <c r="E25" s="9">
        <f>(Table1[[#This Row],[Compressive_Load_14D]]*1000)/5625</f>
        <v>15.182222222222222</v>
      </c>
      <c r="F25">
        <v>56.4</v>
      </c>
      <c r="G25" s="9">
        <f>(Table1[[#This Row],[Compressive_Load_21D]]*1000)/5625</f>
        <v>10.026666666666667</v>
      </c>
      <c r="H25">
        <v>33</v>
      </c>
      <c r="I25" s="10">
        <f>(Table1[[#This Row],[Compressive_Load_28D]]*1000)/5625</f>
        <v>5.8666666666666663</v>
      </c>
      <c r="J25">
        <v>22</v>
      </c>
      <c r="K25" s="9">
        <f>(Table1[[#This Row],[Tensile_Load_7D]]*1000)/7850</f>
        <v>2.8025477707006368</v>
      </c>
      <c r="L25">
        <v>24</v>
      </c>
      <c r="M25" s="9">
        <f>(Table1[[#This Row],[Tensile_Load_14D]]*1000)/7850</f>
        <v>3.0573248407643314</v>
      </c>
      <c r="N25">
        <v>27</v>
      </c>
      <c r="O25" s="9">
        <f>(Table1[[#This Row],[Tensile_Load_21D]]*1000)/7850</f>
        <v>3.4394904458598727</v>
      </c>
      <c r="P25" s="13">
        <v>28.2</v>
      </c>
      <c r="Q25" s="14">
        <f>(Table1[[#This Row],[Tensile_Load_28D]]*1000)/7850</f>
        <v>3.5923566878980893</v>
      </c>
    </row>
    <row r="26" spans="1:17" ht="15.6">
      <c r="A26" s="2" t="s">
        <v>14</v>
      </c>
      <c r="B26">
        <v>56.6</v>
      </c>
      <c r="C26" s="9">
        <f>(Table1[[#This Row],[Compressive_Load_7D]]*1000)/5625</f>
        <v>10.062222222222223</v>
      </c>
      <c r="D26">
        <v>90.6</v>
      </c>
      <c r="E26" s="9">
        <f>(Table1[[#This Row],[Compressive_Load_14D]]*1000)/5625</f>
        <v>16.106666666666666</v>
      </c>
      <c r="F26">
        <v>53</v>
      </c>
      <c r="G26" s="9">
        <f>(Table1[[#This Row],[Compressive_Load_21D]]*1000)/5625</f>
        <v>9.4222222222222225</v>
      </c>
      <c r="H26">
        <v>66.900000000000006</v>
      </c>
      <c r="I26" s="10">
        <f>(Table1[[#This Row],[Compressive_Load_28D]]*1000)/5625</f>
        <v>11.893333333333333</v>
      </c>
      <c r="J26">
        <v>25.4</v>
      </c>
      <c r="K26" s="9">
        <f>(Table1[[#This Row],[Tensile_Load_7D]]*1000)/7850</f>
        <v>3.2356687898089174</v>
      </c>
      <c r="L26">
        <v>25.3</v>
      </c>
      <c r="M26" s="9">
        <f>(Table1[[#This Row],[Tensile_Load_14D]]*1000)/7850</f>
        <v>3.2229299363057327</v>
      </c>
      <c r="N26">
        <v>25.3</v>
      </c>
      <c r="O26" s="9">
        <f>(Table1[[#This Row],[Tensile_Load_21D]]*1000)/7850</f>
        <v>3.2229299363057327</v>
      </c>
      <c r="P26" s="13">
        <v>25.3</v>
      </c>
      <c r="Q26" s="14">
        <f>(Table1[[#This Row],[Tensile_Load_28D]]*1000)/7850</f>
        <v>3.2229299363057327</v>
      </c>
    </row>
    <row r="27" spans="1:17" ht="15.6">
      <c r="A27" s="2" t="s">
        <v>14</v>
      </c>
      <c r="B27">
        <v>52.3</v>
      </c>
      <c r="C27" s="9">
        <f>(Table1[[#This Row],[Compressive_Load_7D]]*1000)/5625</f>
        <v>9.2977777777777781</v>
      </c>
      <c r="D27">
        <v>89.4</v>
      </c>
      <c r="E27" s="9">
        <f>(Table1[[#This Row],[Compressive_Load_14D]]*1000)/5625</f>
        <v>15.893333333333333</v>
      </c>
      <c r="F27">
        <v>58.9</v>
      </c>
      <c r="G27" s="9">
        <f>(Table1[[#This Row],[Compressive_Load_21D]]*1000)/5625</f>
        <v>10.471111111111112</v>
      </c>
      <c r="H27">
        <v>72.400000000000006</v>
      </c>
      <c r="I27" s="10">
        <f>(Table1[[#This Row],[Compressive_Load_28D]]*1000)/5625</f>
        <v>12.871111111111111</v>
      </c>
      <c r="J27">
        <v>24.7</v>
      </c>
      <c r="K27" s="9">
        <f>(Table1[[#This Row],[Tensile_Load_7D]]*1000)/7850</f>
        <v>3.1464968152866244</v>
      </c>
      <c r="L27">
        <v>22.6</v>
      </c>
      <c r="M27" s="9">
        <f>(Table1[[#This Row],[Tensile_Load_14D]]*1000)/7850</f>
        <v>2.878980891719745</v>
      </c>
      <c r="N27">
        <v>29.4</v>
      </c>
      <c r="O27" s="9">
        <f>(Table1[[#This Row],[Tensile_Load_21D]]*1000)/7850</f>
        <v>3.7452229299363058</v>
      </c>
      <c r="P27" s="13">
        <v>28.6</v>
      </c>
      <c r="Q27" s="14">
        <f>(Table1[[#This Row],[Tensile_Load_28D]]*1000)/7850</f>
        <v>3.6433121019108281</v>
      </c>
    </row>
    <row r="28" spans="1:17" ht="15.6">
      <c r="A28" s="2" t="s">
        <v>14</v>
      </c>
      <c r="B28">
        <v>64.2</v>
      </c>
      <c r="C28" s="9">
        <f>(Table1[[#This Row],[Compressive_Load_7D]]*1000)/5625</f>
        <v>11.413333333333334</v>
      </c>
      <c r="D28">
        <v>80.900000000000006</v>
      </c>
      <c r="E28" s="9">
        <f>(Table1[[#This Row],[Compressive_Load_14D]]*1000)/5625</f>
        <v>14.382222222222222</v>
      </c>
      <c r="F28">
        <v>56.7</v>
      </c>
      <c r="G28" s="9">
        <f>(Table1[[#This Row],[Compressive_Load_21D]]*1000)/5625</f>
        <v>10.08</v>
      </c>
      <c r="H28">
        <v>65</v>
      </c>
      <c r="I28" s="10">
        <f>(Table1[[#This Row],[Compressive_Load_28D]]*1000)/5625</f>
        <v>11.555555555555555</v>
      </c>
      <c r="J28">
        <v>18.3</v>
      </c>
      <c r="K28" s="9">
        <f>(Table1[[#This Row],[Tensile_Load_7D]]*1000)/7850</f>
        <v>2.3312101910828025</v>
      </c>
      <c r="L28">
        <v>22.2</v>
      </c>
      <c r="M28" s="9">
        <f>(Table1[[#This Row],[Tensile_Load_14D]]*1000)/7850</f>
        <v>2.8280254777070062</v>
      </c>
      <c r="N28">
        <v>27.5</v>
      </c>
      <c r="O28" s="9">
        <f>(Table1[[#This Row],[Tensile_Load_21D]]*1000)/7850</f>
        <v>3.5031847133757963</v>
      </c>
      <c r="P28" s="13">
        <v>15.8</v>
      </c>
      <c r="Q28" s="14">
        <f>(Table1[[#This Row],[Tensile_Load_28D]]*1000)/7850</f>
        <v>2.0127388535031847</v>
      </c>
    </row>
    <row r="29" spans="1:17" ht="15.6">
      <c r="A29" s="2" t="s">
        <v>14</v>
      </c>
      <c r="B29">
        <v>68.599999999999994</v>
      </c>
      <c r="C29" s="9">
        <f>(Table1[[#This Row],[Compressive_Load_7D]]*1000)/5625</f>
        <v>12.195555555555556</v>
      </c>
      <c r="D29">
        <v>90.3</v>
      </c>
      <c r="E29" s="9">
        <f>(Table1[[#This Row],[Compressive_Load_14D]]*1000)/5625</f>
        <v>16.053333333333335</v>
      </c>
      <c r="F29">
        <v>63.9</v>
      </c>
      <c r="G29" s="9">
        <f>(Table1[[#This Row],[Compressive_Load_21D]]*1000)/5625</f>
        <v>11.36</v>
      </c>
      <c r="H29">
        <v>59.8</v>
      </c>
      <c r="I29" s="10">
        <f>(Table1[[#This Row],[Compressive_Load_28D]]*1000)/5625</f>
        <v>10.63111111111111</v>
      </c>
      <c r="J29">
        <v>24.1</v>
      </c>
      <c r="K29" s="9">
        <f>(Table1[[#This Row],[Tensile_Load_7D]]*1000)/7850</f>
        <v>3.0700636942675161</v>
      </c>
      <c r="L29">
        <v>20.9</v>
      </c>
      <c r="M29" s="9">
        <f>(Table1[[#This Row],[Tensile_Load_14D]]*1000)/7850</f>
        <v>2.6624203821656049</v>
      </c>
      <c r="N29">
        <v>25.5</v>
      </c>
      <c r="O29" s="9">
        <f>(Table1[[#This Row],[Tensile_Load_21D]]*1000)/7850</f>
        <v>3.2484076433121021</v>
      </c>
      <c r="P29" s="13">
        <v>22.3</v>
      </c>
      <c r="Q29" s="14">
        <f>(Table1[[#This Row],[Tensile_Load_28D]]*1000)/7850</f>
        <v>2.8407643312101909</v>
      </c>
    </row>
    <row r="30" spans="1:17" ht="15.6">
      <c r="A30" s="2" t="s">
        <v>14</v>
      </c>
      <c r="B30">
        <v>68.900000000000006</v>
      </c>
      <c r="C30" s="9">
        <f>(Table1[[#This Row],[Compressive_Load_7D]]*1000)/5625</f>
        <v>12.248888888888889</v>
      </c>
      <c r="D30">
        <v>89.1</v>
      </c>
      <c r="E30" s="9">
        <f>(Table1[[#This Row],[Compressive_Load_14D]]*1000)/5625</f>
        <v>15.84</v>
      </c>
      <c r="F30">
        <v>66.5</v>
      </c>
      <c r="G30" s="9">
        <f>(Table1[[#This Row],[Compressive_Load_21D]]*1000)/5625</f>
        <v>11.822222222222223</v>
      </c>
      <c r="H30">
        <v>92.1</v>
      </c>
      <c r="I30" s="10">
        <f>(Table1[[#This Row],[Compressive_Load_28D]]*1000)/5625</f>
        <v>16.373333333333335</v>
      </c>
      <c r="J30">
        <v>24.4</v>
      </c>
      <c r="K30" s="9">
        <f>(Table1[[#This Row],[Tensile_Load_7D]]*1000)/7850</f>
        <v>3.1082802547770703</v>
      </c>
      <c r="L30">
        <v>23.2</v>
      </c>
      <c r="M30" s="9">
        <f>(Table1[[#This Row],[Tensile_Load_14D]]*1000)/7850</f>
        <v>2.9554140127388533</v>
      </c>
      <c r="N30">
        <v>26</v>
      </c>
      <c r="O30" s="9">
        <f>(Table1[[#This Row],[Tensile_Load_21D]]*1000)/7850</f>
        <v>3.3121019108280256</v>
      </c>
      <c r="P30" s="13">
        <v>26</v>
      </c>
      <c r="Q30" s="14">
        <f>(Table1[[#This Row],[Tensile_Load_28D]]*1000)/7850</f>
        <v>3.3121019108280256</v>
      </c>
    </row>
    <row r="31" spans="1:17" ht="15.6">
      <c r="A31" s="2" t="s">
        <v>14</v>
      </c>
      <c r="B31">
        <v>43.2</v>
      </c>
      <c r="C31" s="9">
        <f>(Table1[[#This Row],[Compressive_Load_7D]]*1000)/5625</f>
        <v>7.68</v>
      </c>
      <c r="D31">
        <v>92.1</v>
      </c>
      <c r="E31" s="9">
        <f>(Table1[[#This Row],[Compressive_Load_14D]]*1000)/5625</f>
        <v>16.373333333333335</v>
      </c>
      <c r="F31">
        <v>76.900000000000006</v>
      </c>
      <c r="G31" s="9">
        <f>(Table1[[#This Row],[Compressive_Load_21D]]*1000)/5625</f>
        <v>13.671111111111111</v>
      </c>
      <c r="H31">
        <v>56.8</v>
      </c>
      <c r="I31" s="10">
        <f>(Table1[[#This Row],[Compressive_Load_28D]]*1000)/5625</f>
        <v>10.097777777777777</v>
      </c>
      <c r="J31">
        <v>20.399999999999999</v>
      </c>
      <c r="K31" s="9">
        <f>(Table1[[#This Row],[Tensile_Load_7D]]*1000)/7850</f>
        <v>2.5987261146496814</v>
      </c>
      <c r="L31">
        <v>22.6</v>
      </c>
      <c r="M31" s="9">
        <f>(Table1[[#This Row],[Tensile_Load_14D]]*1000)/7850</f>
        <v>2.878980891719745</v>
      </c>
      <c r="N31">
        <v>27</v>
      </c>
      <c r="O31" s="9">
        <f>(Table1[[#This Row],[Tensile_Load_21D]]*1000)/7850</f>
        <v>3.4394904458598727</v>
      </c>
      <c r="P31" s="13">
        <v>21.2</v>
      </c>
      <c r="Q31" s="14">
        <f>(Table1[[#This Row],[Tensile_Load_28D]]*1000)/7850</f>
        <v>2.7006369426751591</v>
      </c>
    </row>
    <row r="32" spans="1:17" ht="15.6">
      <c r="A32" s="2" t="s">
        <v>14</v>
      </c>
      <c r="B32">
        <v>81.400000000000006</v>
      </c>
      <c r="C32" s="9">
        <f>(Table1[[#This Row],[Compressive_Load_7D]]*1000)/5625</f>
        <v>14.471111111111112</v>
      </c>
      <c r="D32">
        <v>86.6</v>
      </c>
      <c r="E32" s="9">
        <f>(Table1[[#This Row],[Compressive_Load_14D]]*1000)/5625</f>
        <v>15.395555555555555</v>
      </c>
      <c r="F32">
        <v>78.8</v>
      </c>
      <c r="G32" s="9">
        <f>(Table1[[#This Row],[Compressive_Load_21D]]*1000)/5625</f>
        <v>14.008888888888889</v>
      </c>
      <c r="H32">
        <v>79.5</v>
      </c>
      <c r="I32" s="10">
        <f>(Table1[[#This Row],[Compressive_Load_28D]]*1000)/5625</f>
        <v>14.133333333333333</v>
      </c>
      <c r="J32">
        <v>21</v>
      </c>
      <c r="K32" s="9">
        <f>(Table1[[#This Row],[Tensile_Load_7D]]*1000)/7850</f>
        <v>2.6751592356687897</v>
      </c>
      <c r="L32">
        <v>24</v>
      </c>
      <c r="M32" s="9">
        <f>(Table1[[#This Row],[Tensile_Load_14D]]*1000)/7850</f>
        <v>3.0573248407643314</v>
      </c>
      <c r="N32">
        <v>25.5</v>
      </c>
      <c r="O32" s="9">
        <f>(Table1[[#This Row],[Tensile_Load_21D]]*1000)/7850</f>
        <v>3.2484076433121021</v>
      </c>
      <c r="P32" s="13">
        <v>25.4</v>
      </c>
      <c r="Q32" s="14">
        <f>(Table1[[#This Row],[Tensile_Load_28D]]*1000)/7850</f>
        <v>3.2356687898089174</v>
      </c>
    </row>
    <row r="33" spans="1:17" ht="15.6">
      <c r="A33" s="2" t="s">
        <v>14</v>
      </c>
      <c r="B33">
        <v>59</v>
      </c>
      <c r="C33" s="9">
        <f>(Table1[[#This Row],[Compressive_Load_7D]]*1000)/5625</f>
        <v>10.488888888888889</v>
      </c>
      <c r="D33">
        <v>82.2</v>
      </c>
      <c r="E33" s="9">
        <f>(Table1[[#This Row],[Compressive_Load_14D]]*1000)/5625</f>
        <v>14.613333333333333</v>
      </c>
      <c r="F33">
        <v>62.5</v>
      </c>
      <c r="G33" s="9">
        <f>(Table1[[#This Row],[Compressive_Load_21D]]*1000)/5625</f>
        <v>11.111111111111111</v>
      </c>
      <c r="H33">
        <v>74</v>
      </c>
      <c r="I33" s="10">
        <f>(Table1[[#This Row],[Compressive_Load_28D]]*1000)/5625</f>
        <v>13.155555555555555</v>
      </c>
      <c r="J33">
        <v>22</v>
      </c>
      <c r="K33" s="9">
        <f>(Table1[[#This Row],[Tensile_Load_7D]]*1000)/7850</f>
        <v>2.8025477707006368</v>
      </c>
      <c r="L33">
        <v>21.4</v>
      </c>
      <c r="M33" s="9">
        <f>(Table1[[#This Row],[Tensile_Load_14D]]*1000)/7850</f>
        <v>2.7261146496815285</v>
      </c>
      <c r="N33">
        <v>22.7</v>
      </c>
      <c r="O33" s="9">
        <f>(Table1[[#This Row],[Tensile_Load_21D]]*1000)/7850</f>
        <v>2.8917197452229297</v>
      </c>
      <c r="P33" s="13">
        <v>21.5</v>
      </c>
      <c r="Q33" s="14">
        <f>(Table1[[#This Row],[Tensile_Load_28D]]*1000)/7850</f>
        <v>2.7388535031847132</v>
      </c>
    </row>
    <row r="34" spans="1:17" ht="15.6">
      <c r="A34" s="2" t="s">
        <v>14</v>
      </c>
      <c r="B34">
        <v>64.599999999999994</v>
      </c>
      <c r="C34" s="9">
        <f>(Table1[[#This Row],[Compressive_Load_7D]]*1000)/5625</f>
        <v>11.484444444444444</v>
      </c>
      <c r="D34">
        <v>86.5</v>
      </c>
      <c r="E34" s="9">
        <f>(Table1[[#This Row],[Compressive_Load_14D]]*1000)/5625</f>
        <v>15.377777777777778</v>
      </c>
      <c r="F34">
        <v>56.6</v>
      </c>
      <c r="G34" s="9">
        <f>(Table1[[#This Row],[Compressive_Load_21D]]*1000)/5625</f>
        <v>10.062222222222223</v>
      </c>
      <c r="H34">
        <v>57.7</v>
      </c>
      <c r="I34" s="10">
        <f>(Table1[[#This Row],[Compressive_Load_28D]]*1000)/5625</f>
        <v>10.257777777777777</v>
      </c>
      <c r="J34">
        <v>23.3</v>
      </c>
      <c r="K34" s="9">
        <f>(Table1[[#This Row],[Tensile_Load_7D]]*1000)/7850</f>
        <v>2.968152866242038</v>
      </c>
      <c r="L34">
        <v>19.8</v>
      </c>
      <c r="M34" s="9">
        <f>(Table1[[#This Row],[Tensile_Load_14D]]*1000)/7850</f>
        <v>2.5222929936305731</v>
      </c>
      <c r="N34">
        <v>27.4</v>
      </c>
      <c r="O34" s="9">
        <f>(Table1[[#This Row],[Tensile_Load_21D]]*1000)/7850</f>
        <v>3.4904458598726116</v>
      </c>
      <c r="P34" s="13">
        <v>25.6</v>
      </c>
      <c r="Q34" s="14">
        <f>(Table1[[#This Row],[Tensile_Load_28D]]*1000)/7850</f>
        <v>3.2611464968152868</v>
      </c>
    </row>
    <row r="35" spans="1:17" ht="15.6">
      <c r="A35" s="2" t="s">
        <v>14</v>
      </c>
      <c r="B35">
        <v>68.2</v>
      </c>
      <c r="C35" s="9">
        <f>(Table1[[#This Row],[Compressive_Load_7D]]*1000)/5625</f>
        <v>12.124444444444444</v>
      </c>
      <c r="D35">
        <v>85</v>
      </c>
      <c r="E35" s="9">
        <f>(Table1[[#This Row],[Compressive_Load_14D]]*1000)/5625</f>
        <v>15.111111111111111</v>
      </c>
      <c r="F35">
        <v>74.400000000000006</v>
      </c>
      <c r="G35" s="9">
        <f>(Table1[[#This Row],[Compressive_Load_21D]]*1000)/5625</f>
        <v>13.226666666666667</v>
      </c>
      <c r="H35">
        <v>80.8</v>
      </c>
      <c r="I35" s="10">
        <f>(Table1[[#This Row],[Compressive_Load_28D]]*1000)/5625</f>
        <v>14.364444444444445</v>
      </c>
      <c r="J35">
        <v>23.7</v>
      </c>
      <c r="K35" s="9">
        <f>(Table1[[#This Row],[Tensile_Load_7D]]*1000)/7850</f>
        <v>3.0191082802547773</v>
      </c>
      <c r="L35">
        <v>23</v>
      </c>
      <c r="M35" s="9">
        <f>(Table1[[#This Row],[Tensile_Load_14D]]*1000)/7850</f>
        <v>2.9299363057324839</v>
      </c>
      <c r="N35">
        <v>26.8</v>
      </c>
      <c r="O35" s="9">
        <f>(Table1[[#This Row],[Tensile_Load_21D]]*1000)/7850</f>
        <v>3.4140127388535033</v>
      </c>
      <c r="P35" s="13">
        <v>23.8</v>
      </c>
      <c r="Q35" s="14">
        <f>(Table1[[#This Row],[Tensile_Load_28D]]*1000)/7850</f>
        <v>3.031847133757962</v>
      </c>
    </row>
    <row r="36" spans="1:17" ht="15.6">
      <c r="A36" s="2" t="s">
        <v>14</v>
      </c>
      <c r="B36">
        <v>58.1</v>
      </c>
      <c r="C36" s="9">
        <f>(Table1[[#This Row],[Compressive_Load_7D]]*1000)/5625</f>
        <v>10.328888888888889</v>
      </c>
      <c r="D36">
        <v>80.5</v>
      </c>
      <c r="E36" s="9">
        <f>(Table1[[#This Row],[Compressive_Load_14D]]*1000)/5625</f>
        <v>14.311111111111112</v>
      </c>
      <c r="F36">
        <v>48.7</v>
      </c>
      <c r="G36" s="9">
        <f>(Table1[[#This Row],[Compressive_Load_21D]]*1000)/5625</f>
        <v>8.6577777777777776</v>
      </c>
      <c r="H36">
        <v>73.099999999999994</v>
      </c>
      <c r="I36" s="10">
        <f>(Table1[[#This Row],[Compressive_Load_28D]]*1000)/5625</f>
        <v>12.995555555555555</v>
      </c>
      <c r="J36">
        <v>18.7</v>
      </c>
      <c r="K36" s="9">
        <f>(Table1[[#This Row],[Tensile_Load_7D]]*1000)/7850</f>
        <v>2.3821656050955413</v>
      </c>
      <c r="L36">
        <v>21.3</v>
      </c>
      <c r="M36" s="9">
        <f>(Table1[[#This Row],[Tensile_Load_14D]]*1000)/7850</f>
        <v>2.7133757961783438</v>
      </c>
      <c r="N36">
        <v>27.4</v>
      </c>
      <c r="O36" s="9">
        <f>(Table1[[#This Row],[Tensile_Load_21D]]*1000)/7850</f>
        <v>3.4904458598726116</v>
      </c>
      <c r="P36" s="13">
        <v>20.8</v>
      </c>
      <c r="Q36" s="14">
        <f>(Table1[[#This Row],[Tensile_Load_28D]]*1000)/7850</f>
        <v>2.6496815286624202</v>
      </c>
    </row>
    <row r="37" spans="1:17" ht="15.6">
      <c r="A37" s="2" t="s">
        <v>14</v>
      </c>
      <c r="B37">
        <v>45.1</v>
      </c>
      <c r="C37" s="9">
        <f>(Table1[[#This Row],[Compressive_Load_7D]]*1000)/5625</f>
        <v>8.017777777777777</v>
      </c>
      <c r="D37">
        <v>75.5</v>
      </c>
      <c r="E37" s="9">
        <f>(Table1[[#This Row],[Compressive_Load_14D]]*1000)/5625</f>
        <v>13.422222222222222</v>
      </c>
      <c r="F37">
        <v>57.2</v>
      </c>
      <c r="G37" s="9">
        <f>(Table1[[#This Row],[Compressive_Load_21D]]*1000)/5625</f>
        <v>10.168888888888889</v>
      </c>
      <c r="H37">
        <v>60.1</v>
      </c>
      <c r="I37" s="10">
        <f>(Table1[[#This Row],[Compressive_Load_28D]]*1000)/5625</f>
        <v>10.684444444444445</v>
      </c>
      <c r="J37">
        <v>25.4</v>
      </c>
      <c r="K37" s="9">
        <f>(Table1[[#This Row],[Tensile_Load_7D]]*1000)/7850</f>
        <v>3.2356687898089174</v>
      </c>
      <c r="L37">
        <v>22.5</v>
      </c>
      <c r="M37" s="9">
        <f>(Table1[[#This Row],[Tensile_Load_14D]]*1000)/7850</f>
        <v>2.8662420382165603</v>
      </c>
      <c r="N37">
        <v>27</v>
      </c>
      <c r="O37" s="9">
        <f>(Table1[[#This Row],[Tensile_Load_21D]]*1000)/7850</f>
        <v>3.4394904458598727</v>
      </c>
      <c r="P37" s="13">
        <v>25.6</v>
      </c>
      <c r="Q37" s="14">
        <f>(Table1[[#This Row],[Tensile_Load_28D]]*1000)/7850</f>
        <v>3.2611464968152868</v>
      </c>
    </row>
    <row r="38" spans="1:17" ht="15.6">
      <c r="A38" s="2" t="s">
        <v>14</v>
      </c>
      <c r="B38">
        <v>55.2</v>
      </c>
      <c r="C38" s="9">
        <f>(Table1[[#This Row],[Compressive_Load_7D]]*1000)/5625</f>
        <v>9.8133333333333326</v>
      </c>
      <c r="D38">
        <v>84.5</v>
      </c>
      <c r="E38" s="9">
        <f>(Table1[[#This Row],[Compressive_Load_14D]]*1000)/5625</f>
        <v>15.022222222222222</v>
      </c>
      <c r="F38">
        <v>70.2</v>
      </c>
      <c r="G38" s="9">
        <f>(Table1[[#This Row],[Compressive_Load_21D]]*1000)/5625</f>
        <v>12.48</v>
      </c>
      <c r="H38">
        <v>82</v>
      </c>
      <c r="I38" s="10">
        <f>(Table1[[#This Row],[Compressive_Load_28D]]*1000)/5625</f>
        <v>14.577777777777778</v>
      </c>
      <c r="J38">
        <v>24.1</v>
      </c>
      <c r="K38" s="9">
        <f>(Table1[[#This Row],[Tensile_Load_7D]]*1000)/7850</f>
        <v>3.0700636942675161</v>
      </c>
      <c r="L38">
        <v>21.2</v>
      </c>
      <c r="M38" s="9">
        <f>(Table1[[#This Row],[Tensile_Load_14D]]*1000)/7850</f>
        <v>2.7006369426751591</v>
      </c>
      <c r="N38">
        <v>25.1</v>
      </c>
      <c r="O38" s="9">
        <f>(Table1[[#This Row],[Tensile_Load_21D]]*1000)/7850</f>
        <v>3.1974522292993632</v>
      </c>
      <c r="P38" s="13">
        <v>21.1</v>
      </c>
      <c r="Q38" s="14">
        <f>(Table1[[#This Row],[Tensile_Load_28D]]*1000)/7850</f>
        <v>2.6878980891719744</v>
      </c>
    </row>
    <row r="39" spans="1:17" ht="15.6">
      <c r="A39" s="2" t="s">
        <v>14</v>
      </c>
      <c r="B39">
        <v>61.5</v>
      </c>
      <c r="C39" s="9">
        <f>(Table1[[#This Row],[Compressive_Load_7D]]*1000)/5625</f>
        <v>10.933333333333334</v>
      </c>
      <c r="D39">
        <v>71.099999999999994</v>
      </c>
      <c r="E39" s="9">
        <f>(Table1[[#This Row],[Compressive_Load_14D]]*1000)/5625</f>
        <v>12.64</v>
      </c>
      <c r="F39">
        <v>72.7</v>
      </c>
      <c r="G39" s="9">
        <f>(Table1[[#This Row],[Compressive_Load_21D]]*1000)/5625</f>
        <v>12.924444444444445</v>
      </c>
      <c r="H39">
        <v>73.2</v>
      </c>
      <c r="I39" s="10">
        <f>(Table1[[#This Row],[Compressive_Load_28D]]*1000)/5625</f>
        <v>13.013333333333334</v>
      </c>
      <c r="J39">
        <v>21</v>
      </c>
      <c r="K39" s="9">
        <f>(Table1[[#This Row],[Tensile_Load_7D]]*1000)/7850</f>
        <v>2.6751592356687897</v>
      </c>
      <c r="L39">
        <v>22.3</v>
      </c>
      <c r="M39" s="9">
        <f>(Table1[[#This Row],[Tensile_Load_14D]]*1000)/7850</f>
        <v>2.8407643312101909</v>
      </c>
      <c r="N39">
        <v>27.1</v>
      </c>
      <c r="O39" s="9">
        <f>(Table1[[#This Row],[Tensile_Load_21D]]*1000)/7850</f>
        <v>3.4522292993630574</v>
      </c>
      <c r="P39" s="13">
        <v>20.9</v>
      </c>
      <c r="Q39" s="14">
        <f>(Table1[[#This Row],[Tensile_Load_28D]]*1000)/7850</f>
        <v>2.6624203821656049</v>
      </c>
    </row>
    <row r="40" spans="1:17" ht="15.6">
      <c r="A40" s="2" t="s">
        <v>14</v>
      </c>
      <c r="B40">
        <v>56</v>
      </c>
      <c r="C40" s="9">
        <f>(Table1[[#This Row],[Compressive_Load_7D]]*1000)/5625</f>
        <v>9.9555555555555557</v>
      </c>
      <c r="D40">
        <v>73.7</v>
      </c>
      <c r="E40" s="9">
        <f>(Table1[[#This Row],[Compressive_Load_14D]]*1000)/5625</f>
        <v>13.102222222222222</v>
      </c>
      <c r="F40">
        <v>48.6</v>
      </c>
      <c r="G40" s="9">
        <f>(Table1[[#This Row],[Compressive_Load_21D]]*1000)/5625</f>
        <v>8.64</v>
      </c>
      <c r="H40">
        <v>77.3</v>
      </c>
      <c r="I40" s="10">
        <f>(Table1[[#This Row],[Compressive_Load_28D]]*1000)/5625</f>
        <v>13.742222222222223</v>
      </c>
      <c r="J40">
        <v>23.6</v>
      </c>
      <c r="K40" s="9">
        <f>(Table1[[#This Row],[Tensile_Load_7D]]*1000)/7850</f>
        <v>3.0063694267515926</v>
      </c>
      <c r="L40">
        <v>22.3</v>
      </c>
      <c r="M40" s="9">
        <f>(Table1[[#This Row],[Tensile_Load_14D]]*1000)/7850</f>
        <v>2.8407643312101909</v>
      </c>
      <c r="N40">
        <v>26.1</v>
      </c>
      <c r="O40" s="9">
        <f>(Table1[[#This Row],[Tensile_Load_21D]]*1000)/7850</f>
        <v>3.3248407643312103</v>
      </c>
      <c r="P40" s="13">
        <v>23.3</v>
      </c>
      <c r="Q40" s="14">
        <f>(Table1[[#This Row],[Tensile_Load_28D]]*1000)/7850</f>
        <v>2.968152866242038</v>
      </c>
    </row>
    <row r="41" spans="1:17" ht="15.6">
      <c r="A41" s="2" t="s">
        <v>14</v>
      </c>
      <c r="B41">
        <v>28.8</v>
      </c>
      <c r="C41" s="9">
        <f>(Table1[[#This Row],[Compressive_Load_7D]]*1000)/5625</f>
        <v>5.12</v>
      </c>
      <c r="D41">
        <v>82.2</v>
      </c>
      <c r="E41" s="9">
        <f>(Table1[[#This Row],[Compressive_Load_14D]]*1000)/5625</f>
        <v>14.613333333333333</v>
      </c>
      <c r="F41">
        <v>42.5</v>
      </c>
      <c r="G41" s="9">
        <f>(Table1[[#This Row],[Compressive_Load_21D]]*1000)/5625</f>
        <v>7.5555555555555554</v>
      </c>
      <c r="H41">
        <v>58.3</v>
      </c>
      <c r="I41" s="10">
        <f>(Table1[[#This Row],[Compressive_Load_28D]]*1000)/5625</f>
        <v>10.364444444444445</v>
      </c>
      <c r="J41">
        <v>24.6</v>
      </c>
      <c r="K41" s="9">
        <f>(Table1[[#This Row],[Tensile_Load_7D]]*1000)/7850</f>
        <v>3.1337579617834397</v>
      </c>
      <c r="L41">
        <v>23.8</v>
      </c>
      <c r="M41" s="9">
        <f>(Table1[[#This Row],[Tensile_Load_14D]]*1000)/7850</f>
        <v>3.031847133757962</v>
      </c>
      <c r="N41">
        <v>28.9</v>
      </c>
      <c r="O41" s="9">
        <f>(Table1[[#This Row],[Tensile_Load_21D]]*1000)/7850</f>
        <v>3.6815286624203822</v>
      </c>
      <c r="P41" s="13">
        <v>22.4</v>
      </c>
      <c r="Q41" s="14">
        <f>(Table1[[#This Row],[Tensile_Load_28D]]*1000)/7850</f>
        <v>2.8535031847133756</v>
      </c>
    </row>
    <row r="42" spans="1:17" ht="15.6">
      <c r="A42" s="2" t="s">
        <v>15</v>
      </c>
      <c r="B42" s="6">
        <v>47.5</v>
      </c>
      <c r="C42" s="9">
        <f>(Table1[[#This Row],[Compressive_Load_7D]]*1000)/5625</f>
        <v>8.4444444444444446</v>
      </c>
      <c r="D42" s="7">
        <v>83.4</v>
      </c>
      <c r="E42" s="9">
        <f>(Table1[[#This Row],[Compressive_Load_14D]]*1000)/5625</f>
        <v>14.826666666666666</v>
      </c>
      <c r="F42" s="7">
        <v>61.2</v>
      </c>
      <c r="G42" s="9">
        <f>(Table1[[#This Row],[Compressive_Load_21D]]*1000)/5625</f>
        <v>10.88</v>
      </c>
      <c r="H42">
        <v>56.8</v>
      </c>
      <c r="I42" s="10">
        <f>(Table1[[#This Row],[Compressive_Load_28D]]*1000)/5625</f>
        <v>10.097777777777777</v>
      </c>
      <c r="J42" s="6">
        <v>23.5</v>
      </c>
      <c r="K42" s="9">
        <f>(Table1[[#This Row],[Tensile_Load_7D]]*1000)/7850</f>
        <v>2.9936305732484074</v>
      </c>
      <c r="L42" s="7">
        <v>26.4</v>
      </c>
      <c r="M42" s="9">
        <f>(Table1[[#This Row],[Tensile_Load_14D]]*1000)/7850</f>
        <v>3.3630573248407645</v>
      </c>
      <c r="N42" s="7">
        <v>25.4</v>
      </c>
      <c r="O42" s="9">
        <f>(Table1[[#This Row],[Tensile_Load_21D]]*1000)/7850</f>
        <v>3.2356687898089174</v>
      </c>
      <c r="P42" s="13">
        <v>24.7</v>
      </c>
      <c r="Q42" s="14">
        <f>(Table1[[#This Row],[Tensile_Load_28D]]*1000)/7850</f>
        <v>3.1464968152866244</v>
      </c>
    </row>
    <row r="43" spans="1:17" ht="15.6">
      <c r="A43" s="2" t="s">
        <v>15</v>
      </c>
      <c r="B43" s="6">
        <v>57.1</v>
      </c>
      <c r="C43" s="9">
        <f>(Table1[[#This Row],[Compressive_Load_7D]]*1000)/5625</f>
        <v>10.151111111111112</v>
      </c>
      <c r="D43" s="7">
        <v>74.7</v>
      </c>
      <c r="E43" s="9">
        <f>(Table1[[#This Row],[Compressive_Load_14D]]*1000)/5625</f>
        <v>13.28</v>
      </c>
      <c r="F43" s="7">
        <v>58.9</v>
      </c>
      <c r="G43" s="9">
        <f>(Table1[[#This Row],[Compressive_Load_21D]]*1000)/5625</f>
        <v>10.471111111111112</v>
      </c>
      <c r="H43">
        <v>48.4</v>
      </c>
      <c r="I43" s="10">
        <f>(Table1[[#This Row],[Compressive_Load_28D]]*1000)/5625</f>
        <v>8.6044444444444448</v>
      </c>
      <c r="J43" s="6">
        <v>23.6</v>
      </c>
      <c r="K43" s="9">
        <f>(Table1[[#This Row],[Tensile_Load_7D]]*1000)/7850</f>
        <v>3.0063694267515926</v>
      </c>
      <c r="L43" s="7">
        <v>27.5</v>
      </c>
      <c r="M43" s="9">
        <f>(Table1[[#This Row],[Tensile_Load_14D]]*1000)/7850</f>
        <v>3.5031847133757963</v>
      </c>
      <c r="N43" s="7">
        <v>28.1</v>
      </c>
      <c r="O43" s="9">
        <f>(Table1[[#This Row],[Tensile_Load_21D]]*1000)/7850</f>
        <v>3.5796178343949046</v>
      </c>
      <c r="P43" s="13">
        <v>26.2</v>
      </c>
      <c r="Q43" s="14">
        <f>(Table1[[#This Row],[Tensile_Load_28D]]*1000)/7850</f>
        <v>3.3375796178343951</v>
      </c>
    </row>
    <row r="44" spans="1:17" ht="15.6">
      <c r="A44" s="2" t="s">
        <v>15</v>
      </c>
      <c r="B44" s="6">
        <v>72.7</v>
      </c>
      <c r="C44" s="9">
        <f>(Table1[[#This Row],[Compressive_Load_7D]]*1000)/5625</f>
        <v>12.924444444444445</v>
      </c>
      <c r="D44" s="7">
        <v>75.599999999999994</v>
      </c>
      <c r="E44" s="9">
        <f>(Table1[[#This Row],[Compressive_Load_14D]]*1000)/5625</f>
        <v>13.44</v>
      </c>
      <c r="F44" s="7">
        <v>77.599999999999994</v>
      </c>
      <c r="G44" s="9">
        <f>(Table1[[#This Row],[Compressive_Load_21D]]*1000)/5625</f>
        <v>13.795555555555556</v>
      </c>
      <c r="H44">
        <v>75.400000000000006</v>
      </c>
      <c r="I44" s="10">
        <f>(Table1[[#This Row],[Compressive_Load_28D]]*1000)/5625</f>
        <v>13.404444444444444</v>
      </c>
      <c r="J44" s="6">
        <v>22.1</v>
      </c>
      <c r="K44" s="9">
        <f>(Table1[[#This Row],[Tensile_Load_7D]]*1000)/7850</f>
        <v>2.8152866242038215</v>
      </c>
      <c r="L44" s="7">
        <v>25.2</v>
      </c>
      <c r="M44" s="9">
        <f>(Table1[[#This Row],[Tensile_Load_14D]]*1000)/7850</f>
        <v>3.2101910828025479</v>
      </c>
      <c r="N44" s="7">
        <v>28.9</v>
      </c>
      <c r="O44" s="9">
        <f>(Table1[[#This Row],[Tensile_Load_21D]]*1000)/7850</f>
        <v>3.6815286624203822</v>
      </c>
      <c r="P44" s="13">
        <v>24.5</v>
      </c>
      <c r="Q44" s="14">
        <f>(Table1[[#This Row],[Tensile_Load_28D]]*1000)/7850</f>
        <v>3.121019108280255</v>
      </c>
    </row>
    <row r="45" spans="1:17" ht="15.6">
      <c r="A45" s="2" t="s">
        <v>15</v>
      </c>
      <c r="B45">
        <v>70.5</v>
      </c>
      <c r="C45" s="9">
        <f>(Table1[[#This Row],[Compressive_Load_7D]]*1000)/5625</f>
        <v>12.533333333333333</v>
      </c>
      <c r="D45">
        <v>86.2</v>
      </c>
      <c r="E45" s="9">
        <f>(Table1[[#This Row],[Compressive_Load_14D]]*1000)/5625</f>
        <v>15.324444444444444</v>
      </c>
      <c r="F45">
        <v>56.4</v>
      </c>
      <c r="G45" s="9">
        <f>(Table1[[#This Row],[Compressive_Load_21D]]*1000)/5625</f>
        <v>10.026666666666667</v>
      </c>
      <c r="H45">
        <v>94.3</v>
      </c>
      <c r="I45" s="10">
        <f>(Table1[[#This Row],[Compressive_Load_28D]]*1000)/5625</f>
        <v>16.764444444444443</v>
      </c>
      <c r="J45">
        <v>22.7</v>
      </c>
      <c r="K45" s="9">
        <f>(Table1[[#This Row],[Tensile_Load_7D]]*1000)/7850</f>
        <v>2.8917197452229297</v>
      </c>
      <c r="L45">
        <v>25</v>
      </c>
      <c r="M45" s="9">
        <f>(Table1[[#This Row],[Tensile_Load_14D]]*1000)/7850</f>
        <v>3.1847133757961785</v>
      </c>
      <c r="N45">
        <v>28.8</v>
      </c>
      <c r="O45" s="9">
        <f>(Table1[[#This Row],[Tensile_Load_21D]]*1000)/7850</f>
        <v>3.6687898089171975</v>
      </c>
      <c r="P45" s="13">
        <v>27.3</v>
      </c>
      <c r="Q45" s="14">
        <f>(Table1[[#This Row],[Tensile_Load_28D]]*1000)/7850</f>
        <v>3.4777070063694269</v>
      </c>
    </row>
    <row r="46" spans="1:17" ht="15.6">
      <c r="A46" s="2" t="s">
        <v>15</v>
      </c>
      <c r="B46">
        <v>62.1</v>
      </c>
      <c r="C46" s="9">
        <f>(Table1[[#This Row],[Compressive_Load_7D]]*1000)/5625</f>
        <v>11.04</v>
      </c>
      <c r="D46">
        <v>84.5</v>
      </c>
      <c r="E46" s="9">
        <f>(Table1[[#This Row],[Compressive_Load_14D]]*1000)/5625</f>
        <v>15.022222222222222</v>
      </c>
      <c r="F46">
        <v>53</v>
      </c>
      <c r="G46" s="9">
        <f>(Table1[[#This Row],[Compressive_Load_21D]]*1000)/5625</f>
        <v>9.4222222222222225</v>
      </c>
      <c r="H46">
        <v>88.8</v>
      </c>
      <c r="I46" s="10">
        <f>(Table1[[#This Row],[Compressive_Load_28D]]*1000)/5625</f>
        <v>15.786666666666667</v>
      </c>
      <c r="J46">
        <v>23.9</v>
      </c>
      <c r="K46" s="9">
        <f>(Table1[[#This Row],[Tensile_Load_7D]]*1000)/7850</f>
        <v>3.0445859872611467</v>
      </c>
      <c r="L46">
        <v>25.8</v>
      </c>
      <c r="M46" s="9">
        <f>(Table1[[#This Row],[Tensile_Load_14D]]*1000)/7850</f>
        <v>3.2866242038216562</v>
      </c>
      <c r="N46">
        <v>27</v>
      </c>
      <c r="O46" s="9">
        <f>(Table1[[#This Row],[Tensile_Load_21D]]*1000)/7850</f>
        <v>3.4394904458598727</v>
      </c>
      <c r="P46" s="13">
        <v>22.4</v>
      </c>
      <c r="Q46" s="14">
        <f>(Table1[[#This Row],[Tensile_Load_28D]]*1000)/7850</f>
        <v>2.8535031847133756</v>
      </c>
    </row>
    <row r="47" spans="1:17" ht="15.6">
      <c r="A47" s="2" t="s">
        <v>15</v>
      </c>
      <c r="B47">
        <v>60.4</v>
      </c>
      <c r="C47" s="9">
        <f>(Table1[[#This Row],[Compressive_Load_7D]]*1000)/5625</f>
        <v>10.737777777777778</v>
      </c>
      <c r="D47">
        <v>75.8</v>
      </c>
      <c r="E47" s="9">
        <f>(Table1[[#This Row],[Compressive_Load_14D]]*1000)/5625</f>
        <v>13.475555555555555</v>
      </c>
      <c r="F47">
        <v>58.9</v>
      </c>
      <c r="G47" s="9">
        <f>(Table1[[#This Row],[Compressive_Load_21D]]*1000)/5625</f>
        <v>10.471111111111112</v>
      </c>
      <c r="H47">
        <v>64.5</v>
      </c>
      <c r="I47" s="10">
        <f>(Table1[[#This Row],[Compressive_Load_28D]]*1000)/5625</f>
        <v>11.466666666666667</v>
      </c>
      <c r="J47">
        <v>23.4</v>
      </c>
      <c r="K47" s="9">
        <f>(Table1[[#This Row],[Tensile_Load_7D]]*1000)/7850</f>
        <v>2.9808917197452227</v>
      </c>
      <c r="L47">
        <v>27</v>
      </c>
      <c r="M47" s="9">
        <f>(Table1[[#This Row],[Tensile_Load_14D]]*1000)/7850</f>
        <v>3.4394904458598727</v>
      </c>
      <c r="N47">
        <v>28.8</v>
      </c>
      <c r="O47" s="9">
        <f>(Table1[[#This Row],[Tensile_Load_21D]]*1000)/7850</f>
        <v>3.6687898089171975</v>
      </c>
      <c r="P47" s="13">
        <v>25</v>
      </c>
      <c r="Q47" s="14">
        <f>(Table1[[#This Row],[Tensile_Load_28D]]*1000)/7850</f>
        <v>3.1847133757961785</v>
      </c>
    </row>
    <row r="48" spans="1:17" ht="15.6">
      <c r="A48" s="2" t="s">
        <v>15</v>
      </c>
      <c r="B48">
        <v>47</v>
      </c>
      <c r="C48" s="9">
        <f>(Table1[[#This Row],[Compressive_Load_7D]]*1000)/5625</f>
        <v>8.3555555555555561</v>
      </c>
      <c r="D48">
        <v>77.400000000000006</v>
      </c>
      <c r="E48" s="9">
        <f>(Table1[[#This Row],[Compressive_Load_14D]]*1000)/5625</f>
        <v>13.76</v>
      </c>
      <c r="F48">
        <v>56.7</v>
      </c>
      <c r="G48" s="9">
        <f>(Table1[[#This Row],[Compressive_Load_21D]]*1000)/5625</f>
        <v>10.08</v>
      </c>
      <c r="H48">
        <v>53.1</v>
      </c>
      <c r="I48" s="10">
        <f>(Table1[[#This Row],[Compressive_Load_28D]]*1000)/5625</f>
        <v>9.44</v>
      </c>
      <c r="J48">
        <v>22.8</v>
      </c>
      <c r="K48" s="9">
        <f>(Table1[[#This Row],[Tensile_Load_7D]]*1000)/7850</f>
        <v>2.9044585987261144</v>
      </c>
      <c r="L48">
        <v>25.5</v>
      </c>
      <c r="M48" s="9">
        <f>(Table1[[#This Row],[Tensile_Load_14D]]*1000)/7850</f>
        <v>3.2484076433121021</v>
      </c>
      <c r="N48">
        <v>27.9</v>
      </c>
      <c r="O48" s="9">
        <f>(Table1[[#This Row],[Tensile_Load_21D]]*1000)/7850</f>
        <v>3.5541401273885351</v>
      </c>
      <c r="P48" s="13">
        <v>24.2</v>
      </c>
      <c r="Q48" s="14">
        <f>(Table1[[#This Row],[Tensile_Load_28D]]*1000)/7850</f>
        <v>3.0828025477707008</v>
      </c>
    </row>
    <row r="49" spans="1:17" ht="15.6">
      <c r="A49" s="2" t="s">
        <v>15</v>
      </c>
      <c r="B49">
        <v>60.3</v>
      </c>
      <c r="C49" s="9">
        <f>(Table1[[#This Row],[Compressive_Load_7D]]*1000)/5625</f>
        <v>10.72</v>
      </c>
      <c r="D49">
        <v>84.5</v>
      </c>
      <c r="E49" s="9">
        <f>(Table1[[#This Row],[Compressive_Load_14D]]*1000)/5625</f>
        <v>15.022222222222222</v>
      </c>
      <c r="F49">
        <v>63.9</v>
      </c>
      <c r="G49" s="9">
        <f>(Table1[[#This Row],[Compressive_Load_21D]]*1000)/5625</f>
        <v>11.36</v>
      </c>
      <c r="H49">
        <v>65</v>
      </c>
      <c r="I49" s="10">
        <f>(Table1[[#This Row],[Compressive_Load_28D]]*1000)/5625</f>
        <v>11.555555555555555</v>
      </c>
      <c r="J49">
        <v>23.1</v>
      </c>
      <c r="K49" s="9">
        <f>(Table1[[#This Row],[Tensile_Load_7D]]*1000)/7850</f>
        <v>2.9426751592356686</v>
      </c>
      <c r="L49">
        <v>25.1</v>
      </c>
      <c r="M49" s="9">
        <f>(Table1[[#This Row],[Tensile_Load_14D]]*1000)/7850</f>
        <v>3.1974522292993632</v>
      </c>
      <c r="N49">
        <v>28.6</v>
      </c>
      <c r="O49" s="9">
        <f>(Table1[[#This Row],[Tensile_Load_21D]]*1000)/7850</f>
        <v>3.6433121019108281</v>
      </c>
      <c r="P49" s="13">
        <v>20.8</v>
      </c>
      <c r="Q49" s="14">
        <f>(Table1[[#This Row],[Tensile_Load_28D]]*1000)/7850</f>
        <v>2.6496815286624202</v>
      </c>
    </row>
    <row r="50" spans="1:17" ht="15.6">
      <c r="A50" s="2" t="s">
        <v>15</v>
      </c>
      <c r="B50">
        <v>35.799999999999997</v>
      </c>
      <c r="C50" s="9">
        <f>(Table1[[#This Row],[Compressive_Load_7D]]*1000)/5625</f>
        <v>6.3644444444444446</v>
      </c>
      <c r="D50">
        <v>84</v>
      </c>
      <c r="E50" s="9">
        <f>(Table1[[#This Row],[Compressive_Load_14D]]*1000)/5625</f>
        <v>14.933333333333334</v>
      </c>
      <c r="F50">
        <v>66.5</v>
      </c>
      <c r="G50" s="9">
        <f>(Table1[[#This Row],[Compressive_Load_21D]]*1000)/5625</f>
        <v>11.822222222222223</v>
      </c>
      <c r="H50">
        <v>95</v>
      </c>
      <c r="I50" s="10">
        <f>(Table1[[#This Row],[Compressive_Load_28D]]*1000)/5625</f>
        <v>16.888888888888889</v>
      </c>
      <c r="J50">
        <v>22</v>
      </c>
      <c r="K50" s="9">
        <f>(Table1[[#This Row],[Tensile_Load_7D]]*1000)/7850</f>
        <v>2.8025477707006368</v>
      </c>
      <c r="L50">
        <v>26.2</v>
      </c>
      <c r="M50" s="9">
        <f>(Table1[[#This Row],[Tensile_Load_14D]]*1000)/7850</f>
        <v>3.3375796178343951</v>
      </c>
      <c r="N50">
        <v>26.6</v>
      </c>
      <c r="O50" s="9">
        <f>(Table1[[#This Row],[Tensile_Load_21D]]*1000)/7850</f>
        <v>3.3885350318471339</v>
      </c>
      <c r="P50" s="13">
        <v>22.8</v>
      </c>
      <c r="Q50" s="14">
        <f>(Table1[[#This Row],[Tensile_Load_28D]]*1000)/7850</f>
        <v>2.9044585987261144</v>
      </c>
    </row>
    <row r="51" spans="1:17" ht="15.6">
      <c r="A51" s="2" t="s">
        <v>15</v>
      </c>
      <c r="B51">
        <v>52</v>
      </c>
      <c r="C51" s="9">
        <f>(Table1[[#This Row],[Compressive_Load_7D]]*1000)/5625</f>
        <v>9.2444444444444436</v>
      </c>
      <c r="D51">
        <v>79.099999999999994</v>
      </c>
      <c r="E51" s="9">
        <f>(Table1[[#This Row],[Compressive_Load_14D]]*1000)/5625</f>
        <v>14.062222222222223</v>
      </c>
      <c r="F51">
        <v>76.900000000000006</v>
      </c>
      <c r="G51" s="9">
        <f>(Table1[[#This Row],[Compressive_Load_21D]]*1000)/5625</f>
        <v>13.671111111111111</v>
      </c>
      <c r="H51">
        <v>30.6</v>
      </c>
      <c r="I51" s="10">
        <f>(Table1[[#This Row],[Compressive_Load_28D]]*1000)/5625</f>
        <v>5.44</v>
      </c>
      <c r="J51">
        <v>22.6</v>
      </c>
      <c r="K51" s="9">
        <f>(Table1[[#This Row],[Tensile_Load_7D]]*1000)/7850</f>
        <v>2.878980891719745</v>
      </c>
      <c r="L51">
        <v>24.7</v>
      </c>
      <c r="M51" s="9">
        <f>(Table1[[#This Row],[Tensile_Load_14D]]*1000)/7850</f>
        <v>3.1464968152866244</v>
      </c>
      <c r="N51">
        <v>27.2</v>
      </c>
      <c r="O51" s="9">
        <f>(Table1[[#This Row],[Tensile_Load_21D]]*1000)/7850</f>
        <v>3.4649681528662422</v>
      </c>
      <c r="P51" s="13">
        <v>26.6</v>
      </c>
      <c r="Q51" s="14">
        <f>(Table1[[#This Row],[Tensile_Load_28D]]*1000)/7850</f>
        <v>3.3885350318471339</v>
      </c>
    </row>
    <row r="52" spans="1:17" ht="15.6">
      <c r="A52" s="2" t="s">
        <v>15</v>
      </c>
      <c r="B52">
        <v>58.3</v>
      </c>
      <c r="C52" s="9">
        <f>(Table1[[#This Row],[Compressive_Load_7D]]*1000)/5625</f>
        <v>10.364444444444445</v>
      </c>
      <c r="D52">
        <v>76.5</v>
      </c>
      <c r="E52" s="9">
        <f>(Table1[[#This Row],[Compressive_Load_14D]]*1000)/5625</f>
        <v>13.6</v>
      </c>
      <c r="F52">
        <v>78.8</v>
      </c>
      <c r="G52" s="9">
        <f>(Table1[[#This Row],[Compressive_Load_21D]]*1000)/5625</f>
        <v>14.008888888888889</v>
      </c>
      <c r="H52">
        <v>83.4</v>
      </c>
      <c r="I52" s="10">
        <f>(Table1[[#This Row],[Compressive_Load_28D]]*1000)/5625</f>
        <v>14.826666666666666</v>
      </c>
      <c r="J52">
        <v>22.8</v>
      </c>
      <c r="K52" s="9">
        <f>(Table1[[#This Row],[Tensile_Load_7D]]*1000)/7850</f>
        <v>2.9044585987261144</v>
      </c>
      <c r="L52">
        <v>27.3</v>
      </c>
      <c r="M52" s="9">
        <f>(Table1[[#This Row],[Tensile_Load_14D]]*1000)/7850</f>
        <v>3.4777070063694269</v>
      </c>
      <c r="N52">
        <v>27.6</v>
      </c>
      <c r="O52" s="9">
        <f>(Table1[[#This Row],[Tensile_Load_21D]]*1000)/7850</f>
        <v>3.515923566878981</v>
      </c>
      <c r="P52" s="13">
        <v>25.7</v>
      </c>
      <c r="Q52" s="14">
        <f>(Table1[[#This Row],[Tensile_Load_28D]]*1000)/7850</f>
        <v>3.2738853503184715</v>
      </c>
    </row>
    <row r="53" spans="1:17" ht="15.6">
      <c r="A53" s="2" t="s">
        <v>15</v>
      </c>
      <c r="B53">
        <v>58.9</v>
      </c>
      <c r="C53" s="9">
        <f>(Table1[[#This Row],[Compressive_Load_7D]]*1000)/5625</f>
        <v>10.471111111111112</v>
      </c>
      <c r="D53">
        <v>81.5</v>
      </c>
      <c r="E53" s="9">
        <f>(Table1[[#This Row],[Compressive_Load_14D]]*1000)/5625</f>
        <v>14.488888888888889</v>
      </c>
      <c r="F53">
        <v>62.5</v>
      </c>
      <c r="G53" s="9">
        <f>(Table1[[#This Row],[Compressive_Load_21D]]*1000)/5625</f>
        <v>11.111111111111111</v>
      </c>
      <c r="H53">
        <v>58.6</v>
      </c>
      <c r="I53" s="10">
        <f>(Table1[[#This Row],[Compressive_Load_28D]]*1000)/5625</f>
        <v>10.417777777777777</v>
      </c>
      <c r="J53">
        <v>24</v>
      </c>
      <c r="K53" s="9">
        <f>(Table1[[#This Row],[Tensile_Load_7D]]*1000)/7850</f>
        <v>3.0573248407643314</v>
      </c>
      <c r="L53">
        <v>26</v>
      </c>
      <c r="M53" s="9">
        <f>(Table1[[#This Row],[Tensile_Load_14D]]*1000)/7850</f>
        <v>3.3121019108280256</v>
      </c>
      <c r="N53">
        <v>26.6</v>
      </c>
      <c r="O53" s="9">
        <f>(Table1[[#This Row],[Tensile_Load_21D]]*1000)/7850</f>
        <v>3.3885350318471339</v>
      </c>
      <c r="P53" s="13">
        <v>24.5</v>
      </c>
      <c r="Q53" s="14">
        <f>(Table1[[#This Row],[Tensile_Load_28D]]*1000)/7850</f>
        <v>3.121019108280255</v>
      </c>
    </row>
    <row r="54" spans="1:17" ht="15.6">
      <c r="A54" s="2" t="s">
        <v>15</v>
      </c>
      <c r="B54">
        <v>71</v>
      </c>
      <c r="C54" s="9">
        <f>(Table1[[#This Row],[Compressive_Load_7D]]*1000)/5625</f>
        <v>12.622222222222222</v>
      </c>
      <c r="D54">
        <v>74.2</v>
      </c>
      <c r="E54" s="9">
        <f>(Table1[[#This Row],[Compressive_Load_14D]]*1000)/5625</f>
        <v>13.191111111111111</v>
      </c>
      <c r="F54">
        <v>56.6</v>
      </c>
      <c r="G54" s="9">
        <f>(Table1[[#This Row],[Compressive_Load_21D]]*1000)/5625</f>
        <v>10.062222222222223</v>
      </c>
      <c r="H54">
        <v>42.7</v>
      </c>
      <c r="I54" s="10">
        <f>(Table1[[#This Row],[Compressive_Load_28D]]*1000)/5625</f>
        <v>7.5911111111111111</v>
      </c>
      <c r="J54">
        <v>24.6</v>
      </c>
      <c r="K54" s="9">
        <f>(Table1[[#This Row],[Tensile_Load_7D]]*1000)/7850</f>
        <v>3.1337579617834397</v>
      </c>
      <c r="L54">
        <v>28.4</v>
      </c>
      <c r="M54" s="9">
        <f>(Table1[[#This Row],[Tensile_Load_14D]]*1000)/7850</f>
        <v>3.6178343949044587</v>
      </c>
      <c r="N54">
        <v>28.7</v>
      </c>
      <c r="O54" s="9">
        <f>(Table1[[#This Row],[Tensile_Load_21D]]*1000)/7850</f>
        <v>3.6560509554140128</v>
      </c>
      <c r="P54" s="13">
        <v>30</v>
      </c>
      <c r="Q54" s="14">
        <f>(Table1[[#This Row],[Tensile_Load_28D]]*1000)/7850</f>
        <v>3.8216560509554141</v>
      </c>
    </row>
    <row r="55" spans="1:17" ht="15.6">
      <c r="A55" s="2" t="s">
        <v>15</v>
      </c>
      <c r="B55">
        <v>56</v>
      </c>
      <c r="C55" s="9">
        <f>(Table1[[#This Row],[Compressive_Load_7D]]*1000)/5625</f>
        <v>9.9555555555555557</v>
      </c>
      <c r="D55">
        <v>76.599999999999994</v>
      </c>
      <c r="E55" s="9">
        <f>(Table1[[#This Row],[Compressive_Load_14D]]*1000)/5625</f>
        <v>13.617777777777778</v>
      </c>
      <c r="F55">
        <v>74.400000000000006</v>
      </c>
      <c r="G55" s="9">
        <f>(Table1[[#This Row],[Compressive_Load_21D]]*1000)/5625</f>
        <v>13.226666666666667</v>
      </c>
      <c r="H55">
        <v>82.1</v>
      </c>
      <c r="I55" s="10">
        <f>(Table1[[#This Row],[Compressive_Load_28D]]*1000)/5625</f>
        <v>14.595555555555556</v>
      </c>
      <c r="J55">
        <v>23.1</v>
      </c>
      <c r="K55" s="9">
        <f>(Table1[[#This Row],[Tensile_Load_7D]]*1000)/7850</f>
        <v>2.9426751592356686</v>
      </c>
      <c r="L55">
        <v>25.4</v>
      </c>
      <c r="M55" s="9">
        <f>(Table1[[#This Row],[Tensile_Load_14D]]*1000)/7850</f>
        <v>3.2356687898089174</v>
      </c>
      <c r="N55">
        <v>26</v>
      </c>
      <c r="O55" s="9">
        <f>(Table1[[#This Row],[Tensile_Load_21D]]*1000)/7850</f>
        <v>3.3121019108280256</v>
      </c>
      <c r="P55" s="13">
        <v>24.7</v>
      </c>
      <c r="Q55" s="14">
        <f>(Table1[[#This Row],[Tensile_Load_28D]]*1000)/7850</f>
        <v>3.1464968152866244</v>
      </c>
    </row>
    <row r="56" spans="1:17" ht="15.6">
      <c r="A56" s="2" t="s">
        <v>15</v>
      </c>
      <c r="B56">
        <v>53.9</v>
      </c>
      <c r="C56" s="9">
        <f>(Table1[[#This Row],[Compressive_Load_7D]]*1000)/5625</f>
        <v>9.5822222222222226</v>
      </c>
      <c r="D56">
        <v>84.7</v>
      </c>
      <c r="E56" s="9">
        <f>(Table1[[#This Row],[Compressive_Load_14D]]*1000)/5625</f>
        <v>15.057777777777778</v>
      </c>
      <c r="F56">
        <v>48.7</v>
      </c>
      <c r="G56" s="9">
        <f>(Table1[[#This Row],[Compressive_Load_21D]]*1000)/5625</f>
        <v>8.6577777777777776</v>
      </c>
      <c r="H56">
        <v>41.5</v>
      </c>
      <c r="I56" s="10">
        <f>(Table1[[#This Row],[Compressive_Load_28D]]*1000)/5625</f>
        <v>7.3777777777777782</v>
      </c>
      <c r="J56">
        <v>23.6</v>
      </c>
      <c r="K56" s="9">
        <f>(Table1[[#This Row],[Tensile_Load_7D]]*1000)/7850</f>
        <v>3.0063694267515926</v>
      </c>
      <c r="L56">
        <v>27.4</v>
      </c>
      <c r="M56" s="9">
        <f>(Table1[[#This Row],[Tensile_Load_14D]]*1000)/7850</f>
        <v>3.4904458598726116</v>
      </c>
      <c r="N56">
        <v>25.3</v>
      </c>
      <c r="O56" s="9">
        <f>(Table1[[#This Row],[Tensile_Load_21D]]*1000)/7850</f>
        <v>3.2229299363057327</v>
      </c>
      <c r="P56" s="13">
        <v>25.3</v>
      </c>
      <c r="Q56" s="14">
        <f>(Table1[[#This Row],[Tensile_Load_28D]]*1000)/7850</f>
        <v>3.2229299363057327</v>
      </c>
    </row>
    <row r="57" spans="1:17" ht="15.6">
      <c r="A57" s="2" t="s">
        <v>15</v>
      </c>
      <c r="B57">
        <v>67.8</v>
      </c>
      <c r="C57" s="9">
        <f>(Table1[[#This Row],[Compressive_Load_7D]]*1000)/5625</f>
        <v>12.053333333333333</v>
      </c>
      <c r="D57">
        <v>74.599999999999994</v>
      </c>
      <c r="E57" s="9">
        <f>(Table1[[#This Row],[Compressive_Load_14D]]*1000)/5625</f>
        <v>13.262222222222222</v>
      </c>
      <c r="F57">
        <v>57.2</v>
      </c>
      <c r="G57" s="9">
        <f>(Table1[[#This Row],[Compressive_Load_21D]]*1000)/5625</f>
        <v>10.168888888888889</v>
      </c>
      <c r="H57">
        <v>68.8</v>
      </c>
      <c r="I57" s="10">
        <f>(Table1[[#This Row],[Compressive_Load_28D]]*1000)/5625</f>
        <v>12.231111111111112</v>
      </c>
      <c r="J57">
        <v>22.7</v>
      </c>
      <c r="K57" s="9">
        <f>(Table1[[#This Row],[Tensile_Load_7D]]*1000)/7850</f>
        <v>2.8917197452229297</v>
      </c>
      <c r="L57">
        <v>24.9</v>
      </c>
      <c r="M57" s="9">
        <f>(Table1[[#This Row],[Tensile_Load_14D]]*1000)/7850</f>
        <v>3.1719745222929938</v>
      </c>
      <c r="N57">
        <v>25.8</v>
      </c>
      <c r="O57" s="9">
        <f>(Table1[[#This Row],[Tensile_Load_21D]]*1000)/7850</f>
        <v>3.2866242038216562</v>
      </c>
      <c r="P57" s="13">
        <v>24.5</v>
      </c>
      <c r="Q57" s="14">
        <f>(Table1[[#This Row],[Tensile_Load_28D]]*1000)/7850</f>
        <v>3.121019108280255</v>
      </c>
    </row>
    <row r="58" spans="1:17" ht="15.6">
      <c r="A58" s="2" t="s">
        <v>15</v>
      </c>
      <c r="B58">
        <v>60.9</v>
      </c>
      <c r="C58" s="9">
        <f>(Table1[[#This Row],[Compressive_Load_7D]]*1000)/5625</f>
        <v>10.826666666666666</v>
      </c>
      <c r="D58">
        <v>82.6</v>
      </c>
      <c r="E58" s="9">
        <f>(Table1[[#This Row],[Compressive_Load_14D]]*1000)/5625</f>
        <v>14.684444444444445</v>
      </c>
      <c r="F58">
        <v>70.2</v>
      </c>
      <c r="G58" s="9">
        <f>(Table1[[#This Row],[Compressive_Load_21D]]*1000)/5625</f>
        <v>12.48</v>
      </c>
      <c r="H58">
        <v>71.5</v>
      </c>
      <c r="I58" s="10">
        <f>(Table1[[#This Row],[Compressive_Load_28D]]*1000)/5625</f>
        <v>12.71111111111111</v>
      </c>
      <c r="J58">
        <v>22</v>
      </c>
      <c r="K58" s="9">
        <f>(Table1[[#This Row],[Tensile_Load_7D]]*1000)/7850</f>
        <v>2.8025477707006368</v>
      </c>
      <c r="L58">
        <v>26.6</v>
      </c>
      <c r="M58" s="9">
        <f>(Table1[[#This Row],[Tensile_Load_14D]]*1000)/7850</f>
        <v>3.3885350318471339</v>
      </c>
      <c r="N58">
        <v>26.8</v>
      </c>
      <c r="O58" s="9">
        <f>(Table1[[#This Row],[Tensile_Load_21D]]*1000)/7850</f>
        <v>3.4140127388535033</v>
      </c>
      <c r="P58" s="13">
        <v>27.2</v>
      </c>
      <c r="Q58" s="14">
        <f>(Table1[[#This Row],[Tensile_Load_28D]]*1000)/7850</f>
        <v>3.4649681528662422</v>
      </c>
    </row>
    <row r="59" spans="1:17" ht="15.6">
      <c r="A59" s="2" t="s">
        <v>15</v>
      </c>
      <c r="B59">
        <v>65.7</v>
      </c>
      <c r="C59" s="9">
        <f>(Table1[[#This Row],[Compressive_Load_7D]]*1000)/5625</f>
        <v>11.68</v>
      </c>
      <c r="D59">
        <v>73.900000000000006</v>
      </c>
      <c r="E59" s="9">
        <f>(Table1[[#This Row],[Compressive_Load_14D]]*1000)/5625</f>
        <v>13.137777777777778</v>
      </c>
      <c r="F59">
        <v>72.7</v>
      </c>
      <c r="G59" s="9">
        <f>(Table1[[#This Row],[Compressive_Load_21D]]*1000)/5625</f>
        <v>12.924444444444445</v>
      </c>
      <c r="H59">
        <v>70.5</v>
      </c>
      <c r="I59" s="10">
        <f>(Table1[[#This Row],[Compressive_Load_28D]]*1000)/5625</f>
        <v>12.533333333333333</v>
      </c>
      <c r="J59">
        <v>21.9</v>
      </c>
      <c r="K59" s="9">
        <f>(Table1[[#This Row],[Tensile_Load_7D]]*1000)/7850</f>
        <v>2.7898089171974521</v>
      </c>
      <c r="L59">
        <v>27.1</v>
      </c>
      <c r="M59" s="9">
        <f>(Table1[[#This Row],[Tensile_Load_14D]]*1000)/7850</f>
        <v>3.4522292993630574</v>
      </c>
      <c r="N59">
        <v>27.3</v>
      </c>
      <c r="O59" s="9">
        <f>(Table1[[#This Row],[Tensile_Load_21D]]*1000)/7850</f>
        <v>3.4777070063694269</v>
      </c>
      <c r="P59" s="13">
        <v>27.5</v>
      </c>
      <c r="Q59" s="14">
        <f>(Table1[[#This Row],[Tensile_Load_28D]]*1000)/7850</f>
        <v>3.5031847133757963</v>
      </c>
    </row>
    <row r="60" spans="1:17" ht="15.6">
      <c r="A60" s="2" t="s">
        <v>15</v>
      </c>
      <c r="B60">
        <v>59.1</v>
      </c>
      <c r="C60" s="9">
        <f>(Table1[[#This Row],[Compressive_Load_7D]]*1000)/5625</f>
        <v>10.506666666666666</v>
      </c>
      <c r="D60">
        <v>70.3</v>
      </c>
      <c r="E60" s="9">
        <f>(Table1[[#This Row],[Compressive_Load_14D]]*1000)/5625</f>
        <v>12.497777777777777</v>
      </c>
      <c r="F60">
        <v>48.6</v>
      </c>
      <c r="G60" s="9">
        <f>(Table1[[#This Row],[Compressive_Load_21D]]*1000)/5625</f>
        <v>8.64</v>
      </c>
      <c r="H60">
        <v>65.2</v>
      </c>
      <c r="I60" s="10">
        <f>(Table1[[#This Row],[Compressive_Load_28D]]*1000)/5625</f>
        <v>11.591111111111111</v>
      </c>
      <c r="J60">
        <v>23.4</v>
      </c>
      <c r="K60" s="9">
        <f>(Table1[[#This Row],[Tensile_Load_7D]]*1000)/7850</f>
        <v>2.9808917197452227</v>
      </c>
      <c r="L60">
        <v>24.8</v>
      </c>
      <c r="M60" s="9">
        <f>(Table1[[#This Row],[Tensile_Load_14D]]*1000)/7850</f>
        <v>3.1592356687898091</v>
      </c>
      <c r="N60">
        <v>26.5</v>
      </c>
      <c r="O60" s="9">
        <f>(Table1[[#This Row],[Tensile_Load_21D]]*1000)/7850</f>
        <v>3.3757961783439492</v>
      </c>
      <c r="P60" s="13">
        <v>23.4</v>
      </c>
      <c r="Q60" s="14">
        <f>(Table1[[#This Row],[Tensile_Load_28D]]*1000)/7850</f>
        <v>2.9808917197452227</v>
      </c>
    </row>
    <row r="61" spans="1:17" ht="15.6">
      <c r="A61" s="2" t="s">
        <v>15</v>
      </c>
      <c r="B61">
        <v>68.7</v>
      </c>
      <c r="C61" s="9">
        <f>(Table1[[#This Row],[Compressive_Load_7D]]*1000)/5625</f>
        <v>12.213333333333333</v>
      </c>
      <c r="D61">
        <v>74.7</v>
      </c>
      <c r="E61" s="9">
        <f>(Table1[[#This Row],[Compressive_Load_14D]]*1000)/5625</f>
        <v>13.28</v>
      </c>
      <c r="F61">
        <v>42.5</v>
      </c>
      <c r="G61" s="9">
        <f>(Table1[[#This Row],[Compressive_Load_21D]]*1000)/5625</f>
        <v>7.5555555555555554</v>
      </c>
      <c r="H61">
        <v>68.900000000000006</v>
      </c>
      <c r="I61" s="10">
        <f>(Table1[[#This Row],[Compressive_Load_28D]]*1000)/5625</f>
        <v>12.248888888888889</v>
      </c>
      <c r="J61">
        <v>22.1</v>
      </c>
      <c r="K61" s="9">
        <f>(Table1[[#This Row],[Tensile_Load_7D]]*1000)/7850</f>
        <v>2.8152866242038215</v>
      </c>
      <c r="L61">
        <v>27.1</v>
      </c>
      <c r="M61" s="9">
        <f>(Table1[[#This Row],[Tensile_Load_14D]]*1000)/7850</f>
        <v>3.4522292993630574</v>
      </c>
      <c r="N61">
        <v>26.3</v>
      </c>
      <c r="O61" s="9">
        <f>(Table1[[#This Row],[Tensile_Load_21D]]*1000)/7850</f>
        <v>3.3503184713375798</v>
      </c>
      <c r="P61" s="13">
        <v>26.7</v>
      </c>
      <c r="Q61" s="14">
        <f>(Table1[[#This Row],[Tensile_Load_28D]]*1000)/7850</f>
        <v>3.4012738853503186</v>
      </c>
    </row>
    <row r="62" spans="1:17" ht="15.6">
      <c r="A62" s="2" t="s">
        <v>16</v>
      </c>
      <c r="B62" s="6">
        <v>63.8</v>
      </c>
      <c r="C62" s="9">
        <f>(Table1[[#This Row],[Compressive_Load_7D]]*1000)/5625</f>
        <v>11.342222222222222</v>
      </c>
      <c r="D62" s="7">
        <v>78.7</v>
      </c>
      <c r="E62" s="9">
        <f>(Table1[[#This Row],[Compressive_Load_14D]]*1000)/5625</f>
        <v>13.991111111111111</v>
      </c>
      <c r="F62" s="7">
        <v>67.400000000000006</v>
      </c>
      <c r="G62" s="9">
        <f>(Table1[[#This Row],[Compressive_Load_21D]]*1000)/5625</f>
        <v>11.982222222222223</v>
      </c>
      <c r="H62">
        <v>65.5</v>
      </c>
      <c r="I62" s="10">
        <f>(Table1[[#This Row],[Compressive_Load_28D]]*1000)/5625</f>
        <v>11.644444444444444</v>
      </c>
      <c r="J62" s="6">
        <v>25.2</v>
      </c>
      <c r="K62" s="9">
        <f>(Table1[[#This Row],[Tensile_Load_7D]]*1000)/7850</f>
        <v>3.2101910828025479</v>
      </c>
      <c r="L62" s="7">
        <v>21.4</v>
      </c>
      <c r="M62" s="9">
        <f>(Table1[[#This Row],[Tensile_Load_14D]]*1000)/7850</f>
        <v>2.7261146496815285</v>
      </c>
      <c r="N62" s="7">
        <v>22.8</v>
      </c>
      <c r="O62" s="9">
        <f>(Table1[[#This Row],[Tensile_Load_21D]]*1000)/7850</f>
        <v>2.9044585987261144</v>
      </c>
      <c r="P62" s="13">
        <v>26.5</v>
      </c>
      <c r="Q62" s="14">
        <f>(Table1[[#This Row],[Tensile_Load_28D]]*1000)/7850</f>
        <v>3.3757961783439492</v>
      </c>
    </row>
    <row r="63" spans="1:17" ht="15.6">
      <c r="A63" s="2" t="s">
        <v>16</v>
      </c>
      <c r="B63" s="6">
        <v>68.599999999999994</v>
      </c>
      <c r="C63" s="9">
        <f>(Table1[[#This Row],[Compressive_Load_7D]]*1000)/5625</f>
        <v>12.195555555555556</v>
      </c>
      <c r="D63" s="7">
        <v>84.3</v>
      </c>
      <c r="E63" s="9">
        <f>(Table1[[#This Row],[Compressive_Load_14D]]*1000)/5625</f>
        <v>14.986666666666666</v>
      </c>
      <c r="F63" s="7">
        <v>77</v>
      </c>
      <c r="G63" s="9">
        <f>(Table1[[#This Row],[Compressive_Load_21D]]*1000)/5625</f>
        <v>13.688888888888888</v>
      </c>
      <c r="H63">
        <v>84.6</v>
      </c>
      <c r="I63" s="10">
        <f>(Table1[[#This Row],[Compressive_Load_28D]]*1000)/5625</f>
        <v>15.04</v>
      </c>
      <c r="J63" s="6">
        <v>22.1</v>
      </c>
      <c r="K63" s="9">
        <f>(Table1[[#This Row],[Tensile_Load_7D]]*1000)/7850</f>
        <v>2.8152866242038215</v>
      </c>
      <c r="L63" s="7">
        <v>24.8</v>
      </c>
      <c r="M63" s="9">
        <f>(Table1[[#This Row],[Tensile_Load_14D]]*1000)/7850</f>
        <v>3.1592356687898091</v>
      </c>
      <c r="N63" s="7">
        <v>24.5</v>
      </c>
      <c r="O63" s="9">
        <f>(Table1[[#This Row],[Tensile_Load_21D]]*1000)/7850</f>
        <v>3.121019108280255</v>
      </c>
      <c r="P63" s="13">
        <v>21.4</v>
      </c>
      <c r="Q63" s="14">
        <f>(Table1[[#This Row],[Tensile_Load_28D]]*1000)/7850</f>
        <v>2.7261146496815285</v>
      </c>
    </row>
    <row r="64" spans="1:17" ht="15.6">
      <c r="A64" s="2" t="s">
        <v>16</v>
      </c>
      <c r="B64" s="6">
        <v>46.2</v>
      </c>
      <c r="C64" s="9">
        <f>(Table1[[#This Row],[Compressive_Load_7D]]*1000)/5625</f>
        <v>8.2133333333333329</v>
      </c>
      <c r="D64" s="7">
        <v>91.5</v>
      </c>
      <c r="E64" s="9">
        <f>(Table1[[#This Row],[Compressive_Load_14D]]*1000)/5625</f>
        <v>16.266666666666666</v>
      </c>
      <c r="F64" s="7">
        <v>80.099999999999994</v>
      </c>
      <c r="G64" s="9">
        <f>(Table1[[#This Row],[Compressive_Load_21D]]*1000)/5625</f>
        <v>14.24</v>
      </c>
      <c r="H64">
        <v>94.3</v>
      </c>
      <c r="I64" s="10">
        <f>(Table1[[#This Row],[Compressive_Load_28D]]*1000)/5625</f>
        <v>16.764444444444443</v>
      </c>
      <c r="J64" s="6">
        <v>20.5</v>
      </c>
      <c r="K64" s="9">
        <f>(Table1[[#This Row],[Tensile_Load_7D]]*1000)/7850</f>
        <v>2.6114649681528661</v>
      </c>
      <c r="L64" s="7">
        <v>19.100000000000001</v>
      </c>
      <c r="M64" s="9">
        <f>(Table1[[#This Row],[Tensile_Load_14D]]*1000)/7850</f>
        <v>2.4331210191082802</v>
      </c>
      <c r="N64" s="7">
        <v>23.4</v>
      </c>
      <c r="O64" s="9">
        <f>(Table1[[#This Row],[Tensile_Load_21D]]*1000)/7850</f>
        <v>2.9808917197452227</v>
      </c>
      <c r="P64" s="13">
        <v>21.2</v>
      </c>
      <c r="Q64" s="14">
        <f>(Table1[[#This Row],[Tensile_Load_28D]]*1000)/7850</f>
        <v>2.7006369426751591</v>
      </c>
    </row>
    <row r="65" spans="1:17" ht="15.6">
      <c r="A65" s="2" t="s">
        <v>16</v>
      </c>
      <c r="B65">
        <v>66.099999999999994</v>
      </c>
      <c r="C65" s="9">
        <f>(Table1[[#This Row],[Compressive_Load_7D]]*1000)/5625</f>
        <v>11.751111111111111</v>
      </c>
      <c r="D65">
        <v>87.1</v>
      </c>
      <c r="E65" s="9">
        <f>(Table1[[#This Row],[Compressive_Load_14D]]*1000)/5625</f>
        <v>15.484444444444444</v>
      </c>
      <c r="F65">
        <v>67.099999999999994</v>
      </c>
      <c r="G65" s="9">
        <f>(Table1[[#This Row],[Compressive_Load_21D]]*1000)/5625</f>
        <v>11.928888888888888</v>
      </c>
      <c r="H65">
        <v>66</v>
      </c>
      <c r="I65" s="10">
        <f>(Table1[[#This Row],[Compressive_Load_28D]]*1000)/5625</f>
        <v>11.733333333333333</v>
      </c>
      <c r="J65">
        <v>24.2</v>
      </c>
      <c r="K65" s="9">
        <f>(Table1[[#This Row],[Tensile_Load_7D]]*1000)/7850</f>
        <v>3.0828025477707008</v>
      </c>
      <c r="L65">
        <v>21.8</v>
      </c>
      <c r="M65" s="9">
        <f>(Table1[[#This Row],[Tensile_Load_14D]]*1000)/7850</f>
        <v>2.7770700636942673</v>
      </c>
      <c r="N65">
        <v>24.4</v>
      </c>
      <c r="O65" s="9">
        <f>(Table1[[#This Row],[Tensile_Load_21D]]*1000)/7850</f>
        <v>3.1082802547770703</v>
      </c>
      <c r="P65" s="13">
        <v>24.1</v>
      </c>
      <c r="Q65" s="14">
        <f>(Table1[[#This Row],[Tensile_Load_28D]]*1000)/7850</f>
        <v>3.0700636942675161</v>
      </c>
    </row>
    <row r="66" spans="1:17" ht="15.6">
      <c r="A66" s="2" t="s">
        <v>16</v>
      </c>
      <c r="B66">
        <v>67.900000000000006</v>
      </c>
      <c r="C66" s="9">
        <f>(Table1[[#This Row],[Compressive_Load_7D]]*1000)/5625</f>
        <v>12.071111111111112</v>
      </c>
      <c r="D66">
        <v>76.5</v>
      </c>
      <c r="E66" s="9">
        <f>(Table1[[#This Row],[Compressive_Load_14D]]*1000)/5625</f>
        <v>13.6</v>
      </c>
      <c r="F66">
        <v>81.599999999999994</v>
      </c>
      <c r="G66" s="9">
        <f>(Table1[[#This Row],[Compressive_Load_21D]]*1000)/5625</f>
        <v>14.506666666666666</v>
      </c>
      <c r="H66">
        <v>75.2</v>
      </c>
      <c r="I66" s="10">
        <f>(Table1[[#This Row],[Compressive_Load_28D]]*1000)/5625</f>
        <v>13.36888888888889</v>
      </c>
      <c r="J66">
        <v>25.8</v>
      </c>
      <c r="K66" s="9">
        <f>(Table1[[#This Row],[Tensile_Load_7D]]*1000)/7850</f>
        <v>3.2866242038216562</v>
      </c>
      <c r="L66">
        <v>22</v>
      </c>
      <c r="M66" s="9">
        <f>(Table1[[#This Row],[Tensile_Load_14D]]*1000)/7850</f>
        <v>2.8025477707006368</v>
      </c>
      <c r="N66">
        <v>23.1</v>
      </c>
      <c r="O66" s="9">
        <f>(Table1[[#This Row],[Tensile_Load_21D]]*1000)/7850</f>
        <v>2.9426751592356686</v>
      </c>
      <c r="P66" s="13">
        <v>23.8</v>
      </c>
      <c r="Q66" s="14">
        <f>(Table1[[#This Row],[Tensile_Load_28D]]*1000)/7850</f>
        <v>3.031847133757962</v>
      </c>
    </row>
    <row r="67" spans="1:17" ht="15.6">
      <c r="A67" s="2" t="s">
        <v>16</v>
      </c>
      <c r="B67">
        <v>73.400000000000006</v>
      </c>
      <c r="C67" s="9">
        <f>(Table1[[#This Row],[Compressive_Load_7D]]*1000)/5625</f>
        <v>13.048888888888889</v>
      </c>
      <c r="D67">
        <v>86.1</v>
      </c>
      <c r="E67" s="9">
        <f>(Table1[[#This Row],[Compressive_Load_14D]]*1000)/5625</f>
        <v>15.306666666666667</v>
      </c>
      <c r="F67">
        <v>77.7</v>
      </c>
      <c r="G67" s="9">
        <f>(Table1[[#This Row],[Compressive_Load_21D]]*1000)/5625</f>
        <v>13.813333333333333</v>
      </c>
      <c r="H67">
        <v>69</v>
      </c>
      <c r="I67" s="10">
        <f>(Table1[[#This Row],[Compressive_Load_28D]]*1000)/5625</f>
        <v>12.266666666666667</v>
      </c>
      <c r="J67">
        <v>24.3</v>
      </c>
      <c r="K67" s="9">
        <f>(Table1[[#This Row],[Tensile_Load_7D]]*1000)/7850</f>
        <v>3.0955414012738856</v>
      </c>
      <c r="L67">
        <v>21.1</v>
      </c>
      <c r="M67" s="9">
        <f>(Table1[[#This Row],[Tensile_Load_14D]]*1000)/7850</f>
        <v>2.6878980891719744</v>
      </c>
      <c r="N67">
        <v>23.8</v>
      </c>
      <c r="O67" s="9">
        <f>(Table1[[#This Row],[Tensile_Load_21D]]*1000)/7850</f>
        <v>3.031847133757962</v>
      </c>
      <c r="P67" s="13">
        <v>22.6</v>
      </c>
      <c r="Q67" s="14">
        <f>(Table1[[#This Row],[Tensile_Load_28D]]*1000)/7850</f>
        <v>2.878980891719745</v>
      </c>
    </row>
    <row r="68" spans="1:17" ht="15.6">
      <c r="A68" s="2" t="s">
        <v>16</v>
      </c>
      <c r="B68">
        <v>65.599999999999994</v>
      </c>
      <c r="C68" s="9">
        <f>(Table1[[#This Row],[Compressive_Load_7D]]*1000)/5625</f>
        <v>11.662222222222223</v>
      </c>
      <c r="D68">
        <v>79.400000000000006</v>
      </c>
      <c r="E68" s="9">
        <f>(Table1[[#This Row],[Compressive_Load_14D]]*1000)/5625</f>
        <v>14.115555555555556</v>
      </c>
      <c r="F68">
        <v>74.7</v>
      </c>
      <c r="G68" s="9">
        <f>(Table1[[#This Row],[Compressive_Load_21D]]*1000)/5625</f>
        <v>13.28</v>
      </c>
      <c r="H68">
        <v>73.400000000000006</v>
      </c>
      <c r="I68" s="10">
        <f>(Table1[[#This Row],[Compressive_Load_28D]]*1000)/5625</f>
        <v>13.048888888888889</v>
      </c>
      <c r="J68">
        <v>24.5</v>
      </c>
      <c r="K68" s="9">
        <f>(Table1[[#This Row],[Tensile_Load_7D]]*1000)/7850</f>
        <v>3.121019108280255</v>
      </c>
      <c r="L68">
        <v>21.9</v>
      </c>
      <c r="M68" s="9">
        <f>(Table1[[#This Row],[Tensile_Load_14D]]*1000)/7850</f>
        <v>2.7898089171974521</v>
      </c>
      <c r="N68">
        <v>23.8</v>
      </c>
      <c r="O68" s="9">
        <f>(Table1[[#This Row],[Tensile_Load_21D]]*1000)/7850</f>
        <v>3.031847133757962</v>
      </c>
      <c r="P68" s="13">
        <v>24.1</v>
      </c>
      <c r="Q68" s="14">
        <f>(Table1[[#This Row],[Tensile_Load_28D]]*1000)/7850</f>
        <v>3.0700636942675161</v>
      </c>
    </row>
    <row r="69" spans="1:17" ht="15.6">
      <c r="A69" s="2" t="s">
        <v>16</v>
      </c>
      <c r="B69">
        <v>51.9</v>
      </c>
      <c r="C69" s="9">
        <f>(Table1[[#This Row],[Compressive_Load_7D]]*1000)/5625</f>
        <v>9.2266666666666666</v>
      </c>
      <c r="D69">
        <v>86.2</v>
      </c>
      <c r="E69" s="9">
        <f>(Table1[[#This Row],[Compressive_Load_14D]]*1000)/5625</f>
        <v>15.324444444444444</v>
      </c>
      <c r="F69">
        <v>76.400000000000006</v>
      </c>
      <c r="G69" s="9">
        <f>(Table1[[#This Row],[Compressive_Load_21D]]*1000)/5625</f>
        <v>13.582222222222223</v>
      </c>
      <c r="H69">
        <v>76</v>
      </c>
      <c r="I69" s="10">
        <f>(Table1[[#This Row],[Compressive_Load_28D]]*1000)/5625</f>
        <v>13.511111111111111</v>
      </c>
      <c r="J69">
        <v>20.6</v>
      </c>
      <c r="K69" s="9">
        <f>(Table1[[#This Row],[Tensile_Load_7D]]*1000)/7850</f>
        <v>2.6242038216560508</v>
      </c>
      <c r="L69">
        <v>19.8</v>
      </c>
      <c r="M69" s="9">
        <f>(Table1[[#This Row],[Tensile_Load_14D]]*1000)/7850</f>
        <v>2.5222929936305731</v>
      </c>
      <c r="N69">
        <v>23.5</v>
      </c>
      <c r="O69" s="9">
        <f>(Table1[[#This Row],[Tensile_Load_21D]]*1000)/7850</f>
        <v>2.9936305732484074</v>
      </c>
      <c r="P69" s="13">
        <v>18</v>
      </c>
      <c r="Q69" s="14">
        <f>(Table1[[#This Row],[Tensile_Load_28D]]*1000)/7850</f>
        <v>2.2929936305732483</v>
      </c>
    </row>
    <row r="70" spans="1:17" ht="15.6">
      <c r="A70" s="2" t="s">
        <v>16</v>
      </c>
      <c r="B70">
        <v>47.5</v>
      </c>
      <c r="C70" s="9">
        <f>(Table1[[#This Row],[Compressive_Load_7D]]*1000)/5625</f>
        <v>8.4444444444444446</v>
      </c>
      <c r="D70">
        <v>81.7</v>
      </c>
      <c r="E70" s="9">
        <f>(Table1[[#This Row],[Compressive_Load_14D]]*1000)/5625</f>
        <v>14.524444444444445</v>
      </c>
      <c r="F70">
        <v>69.5</v>
      </c>
      <c r="G70" s="9">
        <f>(Table1[[#This Row],[Compressive_Load_21D]]*1000)/5625</f>
        <v>12.355555555555556</v>
      </c>
      <c r="H70">
        <v>74.5</v>
      </c>
      <c r="I70" s="10">
        <f>(Table1[[#This Row],[Compressive_Load_28D]]*1000)/5625</f>
        <v>13.244444444444444</v>
      </c>
      <c r="J70">
        <v>22.9</v>
      </c>
      <c r="K70" s="9">
        <f>(Table1[[#This Row],[Tensile_Load_7D]]*1000)/7850</f>
        <v>2.9171974522292992</v>
      </c>
      <c r="L70">
        <v>23.1</v>
      </c>
      <c r="M70" s="9">
        <f>(Table1[[#This Row],[Tensile_Load_14D]]*1000)/7850</f>
        <v>2.9426751592356686</v>
      </c>
      <c r="N70">
        <v>24.3</v>
      </c>
      <c r="O70" s="9">
        <f>(Table1[[#This Row],[Tensile_Load_21D]]*1000)/7850</f>
        <v>3.0955414012738856</v>
      </c>
      <c r="P70" s="13">
        <v>24.1</v>
      </c>
      <c r="Q70" s="14">
        <f>(Table1[[#This Row],[Tensile_Load_28D]]*1000)/7850</f>
        <v>3.0700636942675161</v>
      </c>
    </row>
    <row r="71" spans="1:17" ht="15.6">
      <c r="A71" s="2" t="s">
        <v>16</v>
      </c>
      <c r="B71">
        <v>46</v>
      </c>
      <c r="C71" s="9">
        <f>(Table1[[#This Row],[Compressive_Load_7D]]*1000)/5625</f>
        <v>8.1777777777777771</v>
      </c>
      <c r="D71">
        <v>85.3</v>
      </c>
      <c r="E71" s="9">
        <f>(Table1[[#This Row],[Compressive_Load_14D]]*1000)/5625</f>
        <v>15.164444444444445</v>
      </c>
      <c r="F71">
        <v>76.3</v>
      </c>
      <c r="G71" s="9">
        <f>(Table1[[#This Row],[Compressive_Load_21D]]*1000)/5625</f>
        <v>13.564444444444444</v>
      </c>
      <c r="H71">
        <v>60</v>
      </c>
      <c r="I71" s="10">
        <f>(Table1[[#This Row],[Compressive_Load_28D]]*1000)/5625</f>
        <v>10.666666666666666</v>
      </c>
      <c r="J71">
        <v>23.7</v>
      </c>
      <c r="K71" s="9">
        <f>(Table1[[#This Row],[Tensile_Load_7D]]*1000)/7850</f>
        <v>3.0191082802547773</v>
      </c>
      <c r="L71">
        <v>24.2</v>
      </c>
      <c r="M71" s="9">
        <f>(Table1[[#This Row],[Tensile_Load_14D]]*1000)/7850</f>
        <v>3.0828025477707008</v>
      </c>
      <c r="N71">
        <v>23.7</v>
      </c>
      <c r="O71" s="9">
        <f>(Table1[[#This Row],[Tensile_Load_21D]]*1000)/7850</f>
        <v>3.0191082802547773</v>
      </c>
      <c r="P71" s="13">
        <v>23.8</v>
      </c>
      <c r="Q71" s="14">
        <f>(Table1[[#This Row],[Tensile_Load_28D]]*1000)/7850</f>
        <v>3.031847133757962</v>
      </c>
    </row>
    <row r="72" spans="1:17" ht="15.6">
      <c r="A72" s="2" t="s">
        <v>16</v>
      </c>
      <c r="B72">
        <v>62.1</v>
      </c>
      <c r="C72" s="9">
        <f>(Table1[[#This Row],[Compressive_Load_7D]]*1000)/5625</f>
        <v>11.04</v>
      </c>
      <c r="D72">
        <v>86.9</v>
      </c>
      <c r="E72" s="9">
        <f>(Table1[[#This Row],[Compressive_Load_14D]]*1000)/5625</f>
        <v>15.448888888888888</v>
      </c>
      <c r="F72">
        <v>84.6</v>
      </c>
      <c r="G72" s="9">
        <f>(Table1[[#This Row],[Compressive_Load_21D]]*1000)/5625</f>
        <v>15.04</v>
      </c>
      <c r="H72">
        <v>111.5</v>
      </c>
      <c r="I72" s="10">
        <f>(Table1[[#This Row],[Compressive_Load_28D]]*1000)/5625</f>
        <v>19.822222222222223</v>
      </c>
      <c r="J72">
        <v>21.1</v>
      </c>
      <c r="K72" s="9">
        <f>(Table1[[#This Row],[Tensile_Load_7D]]*1000)/7850</f>
        <v>2.6878980891719744</v>
      </c>
      <c r="L72">
        <v>21.4</v>
      </c>
      <c r="M72" s="9">
        <f>(Table1[[#This Row],[Tensile_Load_14D]]*1000)/7850</f>
        <v>2.7261146496815285</v>
      </c>
      <c r="N72">
        <v>21.9</v>
      </c>
      <c r="O72" s="9">
        <f>(Table1[[#This Row],[Tensile_Load_21D]]*1000)/7850</f>
        <v>2.7898089171974521</v>
      </c>
      <c r="P72" s="13">
        <v>21.7</v>
      </c>
      <c r="Q72" s="14">
        <f>(Table1[[#This Row],[Tensile_Load_28D]]*1000)/7850</f>
        <v>2.7643312101910826</v>
      </c>
    </row>
    <row r="73" spans="1:17" ht="15.6">
      <c r="A73" s="2" t="s">
        <v>16</v>
      </c>
      <c r="B73">
        <v>60.6</v>
      </c>
      <c r="C73" s="9">
        <f>(Table1[[#This Row],[Compressive_Load_7D]]*1000)/5625</f>
        <v>10.773333333333333</v>
      </c>
      <c r="D73">
        <v>90.6</v>
      </c>
      <c r="E73" s="9">
        <f>(Table1[[#This Row],[Compressive_Load_14D]]*1000)/5625</f>
        <v>16.106666666666666</v>
      </c>
      <c r="F73">
        <v>72.2</v>
      </c>
      <c r="G73" s="9">
        <f>(Table1[[#This Row],[Compressive_Load_21D]]*1000)/5625</f>
        <v>12.835555555555555</v>
      </c>
      <c r="H73">
        <v>106.5</v>
      </c>
      <c r="I73" s="10">
        <f>(Table1[[#This Row],[Compressive_Load_28D]]*1000)/5625</f>
        <v>18.933333333333334</v>
      </c>
      <c r="J73">
        <v>22.3</v>
      </c>
      <c r="K73" s="9">
        <f>(Table1[[#This Row],[Tensile_Load_7D]]*1000)/7850</f>
        <v>2.8407643312101909</v>
      </c>
      <c r="L73">
        <v>20.9</v>
      </c>
      <c r="M73" s="9">
        <f>(Table1[[#This Row],[Tensile_Load_14D]]*1000)/7850</f>
        <v>2.6624203821656049</v>
      </c>
      <c r="N73">
        <v>23.3</v>
      </c>
      <c r="O73" s="9">
        <f>(Table1[[#This Row],[Tensile_Load_21D]]*1000)/7850</f>
        <v>2.968152866242038</v>
      </c>
      <c r="P73" s="13">
        <v>23.7</v>
      </c>
      <c r="Q73" s="14">
        <f>(Table1[[#This Row],[Tensile_Load_28D]]*1000)/7850</f>
        <v>3.0191082802547773</v>
      </c>
    </row>
    <row r="74" spans="1:17" ht="15.6">
      <c r="A74" s="2" t="s">
        <v>16</v>
      </c>
      <c r="B74">
        <v>50.2</v>
      </c>
      <c r="C74" s="9">
        <f>(Table1[[#This Row],[Compressive_Load_7D]]*1000)/5625</f>
        <v>8.9244444444444451</v>
      </c>
      <c r="D74">
        <v>93.3</v>
      </c>
      <c r="E74" s="9">
        <f>(Table1[[#This Row],[Compressive_Load_14D]]*1000)/5625</f>
        <v>16.586666666666666</v>
      </c>
      <c r="F74">
        <v>63.8</v>
      </c>
      <c r="G74" s="9">
        <f>(Table1[[#This Row],[Compressive_Load_21D]]*1000)/5625</f>
        <v>11.342222222222222</v>
      </c>
      <c r="H74">
        <v>58.6</v>
      </c>
      <c r="I74" s="10">
        <f>(Table1[[#This Row],[Compressive_Load_28D]]*1000)/5625</f>
        <v>10.417777777777777</v>
      </c>
      <c r="J74">
        <v>22.1</v>
      </c>
      <c r="K74" s="9">
        <f>(Table1[[#This Row],[Tensile_Load_7D]]*1000)/7850</f>
        <v>2.8152866242038215</v>
      </c>
      <c r="L74">
        <v>24.7</v>
      </c>
      <c r="M74" s="9">
        <f>(Table1[[#This Row],[Tensile_Load_14D]]*1000)/7850</f>
        <v>3.1464968152866244</v>
      </c>
      <c r="N74">
        <v>23.2</v>
      </c>
      <c r="O74" s="9">
        <f>(Table1[[#This Row],[Tensile_Load_21D]]*1000)/7850</f>
        <v>2.9554140127388533</v>
      </c>
      <c r="P74" s="13">
        <v>26.7</v>
      </c>
      <c r="Q74" s="14">
        <f>(Table1[[#This Row],[Tensile_Load_28D]]*1000)/7850</f>
        <v>3.4012738853503186</v>
      </c>
    </row>
    <row r="75" spans="1:17" ht="15.6">
      <c r="A75" s="2" t="s">
        <v>16</v>
      </c>
      <c r="B75">
        <v>62.4</v>
      </c>
      <c r="C75" s="9">
        <f>(Table1[[#This Row],[Compressive_Load_7D]]*1000)/5625</f>
        <v>11.093333333333334</v>
      </c>
      <c r="D75">
        <v>88.8</v>
      </c>
      <c r="E75" s="9">
        <f>(Table1[[#This Row],[Compressive_Load_14D]]*1000)/5625</f>
        <v>15.786666666666667</v>
      </c>
      <c r="F75">
        <v>76.2</v>
      </c>
      <c r="G75" s="9">
        <f>(Table1[[#This Row],[Compressive_Load_21D]]*1000)/5625</f>
        <v>13.546666666666667</v>
      </c>
      <c r="H75">
        <v>80.900000000000006</v>
      </c>
      <c r="I75" s="10">
        <f>(Table1[[#This Row],[Compressive_Load_28D]]*1000)/5625</f>
        <v>14.382222222222222</v>
      </c>
      <c r="J75">
        <v>20.7</v>
      </c>
      <c r="K75" s="9">
        <f>(Table1[[#This Row],[Tensile_Load_7D]]*1000)/7850</f>
        <v>2.6369426751592355</v>
      </c>
      <c r="L75">
        <v>22.1</v>
      </c>
      <c r="M75" s="9">
        <f>(Table1[[#This Row],[Tensile_Load_14D]]*1000)/7850</f>
        <v>2.8152866242038215</v>
      </c>
      <c r="N75">
        <v>22.2</v>
      </c>
      <c r="O75" s="9">
        <f>(Table1[[#This Row],[Tensile_Load_21D]]*1000)/7850</f>
        <v>2.8280254777070062</v>
      </c>
      <c r="P75" s="13">
        <v>21.9</v>
      </c>
      <c r="Q75" s="14">
        <f>(Table1[[#This Row],[Tensile_Load_28D]]*1000)/7850</f>
        <v>2.7898089171974521</v>
      </c>
    </row>
    <row r="76" spans="1:17" ht="15.6">
      <c r="A76" s="2" t="s">
        <v>16</v>
      </c>
      <c r="B76">
        <v>63.9</v>
      </c>
      <c r="C76" s="9">
        <f>(Table1[[#This Row],[Compressive_Load_7D]]*1000)/5625</f>
        <v>11.36</v>
      </c>
      <c r="D76">
        <v>86.4</v>
      </c>
      <c r="E76" s="9">
        <f>(Table1[[#This Row],[Compressive_Load_14D]]*1000)/5625</f>
        <v>15.36</v>
      </c>
      <c r="F76">
        <v>76.5</v>
      </c>
      <c r="G76" s="9">
        <f>(Table1[[#This Row],[Compressive_Load_21D]]*1000)/5625</f>
        <v>13.6</v>
      </c>
      <c r="H76">
        <v>79.099999999999994</v>
      </c>
      <c r="I76" s="10">
        <f>(Table1[[#This Row],[Compressive_Load_28D]]*1000)/5625</f>
        <v>14.062222222222223</v>
      </c>
      <c r="J76">
        <v>20.9</v>
      </c>
      <c r="K76" s="9">
        <f>(Table1[[#This Row],[Tensile_Load_7D]]*1000)/7850</f>
        <v>2.6624203821656049</v>
      </c>
      <c r="L76">
        <v>19.899999999999999</v>
      </c>
      <c r="M76" s="9">
        <f>(Table1[[#This Row],[Tensile_Load_14D]]*1000)/7850</f>
        <v>2.5350318471337578</v>
      </c>
      <c r="N76">
        <v>24.1</v>
      </c>
      <c r="O76" s="9">
        <f>(Table1[[#This Row],[Tensile_Load_21D]]*1000)/7850</f>
        <v>3.0700636942675161</v>
      </c>
      <c r="P76" s="13">
        <v>21.9</v>
      </c>
      <c r="Q76" s="14">
        <f>(Table1[[#This Row],[Tensile_Load_28D]]*1000)/7850</f>
        <v>2.7898089171974521</v>
      </c>
    </row>
    <row r="77" spans="1:17" ht="15.6">
      <c r="A77" s="2" t="s">
        <v>16</v>
      </c>
      <c r="B77">
        <v>54.3</v>
      </c>
      <c r="C77" s="9">
        <f>(Table1[[#This Row],[Compressive_Load_7D]]*1000)/5625</f>
        <v>9.6533333333333342</v>
      </c>
      <c r="D77">
        <v>83.5</v>
      </c>
      <c r="E77" s="9">
        <f>(Table1[[#This Row],[Compressive_Load_14D]]*1000)/5625</f>
        <v>14.844444444444445</v>
      </c>
      <c r="F77">
        <v>72.2</v>
      </c>
      <c r="G77" s="9">
        <f>(Table1[[#This Row],[Compressive_Load_21D]]*1000)/5625</f>
        <v>12.835555555555555</v>
      </c>
      <c r="H77">
        <v>67.8</v>
      </c>
      <c r="I77" s="10">
        <f>(Table1[[#This Row],[Compressive_Load_28D]]*1000)/5625</f>
        <v>12.053333333333333</v>
      </c>
      <c r="J77">
        <v>22.9</v>
      </c>
      <c r="K77" s="9">
        <f>(Table1[[#This Row],[Tensile_Load_7D]]*1000)/7850</f>
        <v>2.9171974522292992</v>
      </c>
      <c r="L77">
        <v>20.6</v>
      </c>
      <c r="M77" s="9">
        <f>(Table1[[#This Row],[Tensile_Load_14D]]*1000)/7850</f>
        <v>2.6242038216560508</v>
      </c>
      <c r="N77">
        <v>24.5</v>
      </c>
      <c r="O77" s="9">
        <f>(Table1[[#This Row],[Tensile_Load_21D]]*1000)/7850</f>
        <v>3.121019108280255</v>
      </c>
      <c r="P77" s="13">
        <v>27.3</v>
      </c>
      <c r="Q77" s="14">
        <f>(Table1[[#This Row],[Tensile_Load_28D]]*1000)/7850</f>
        <v>3.4777070063694269</v>
      </c>
    </row>
    <row r="78" spans="1:17" ht="15.6">
      <c r="A78" s="2" t="s">
        <v>16</v>
      </c>
      <c r="B78">
        <v>76.599999999999994</v>
      </c>
      <c r="C78" s="9">
        <f>(Table1[[#This Row],[Compressive_Load_7D]]*1000)/5625</f>
        <v>13.617777777777778</v>
      </c>
      <c r="D78">
        <v>81.400000000000006</v>
      </c>
      <c r="E78" s="9">
        <f>(Table1[[#This Row],[Compressive_Load_14D]]*1000)/5625</f>
        <v>14.471111111111112</v>
      </c>
      <c r="F78">
        <v>81.8</v>
      </c>
      <c r="G78" s="9">
        <f>(Table1[[#This Row],[Compressive_Load_21D]]*1000)/5625</f>
        <v>14.542222222222222</v>
      </c>
      <c r="H78">
        <v>81.3</v>
      </c>
      <c r="I78" s="10">
        <f>(Table1[[#This Row],[Compressive_Load_28D]]*1000)/5625</f>
        <v>14.453333333333333</v>
      </c>
      <c r="J78">
        <v>21</v>
      </c>
      <c r="K78" s="9">
        <f>(Table1[[#This Row],[Tensile_Load_7D]]*1000)/7850</f>
        <v>2.6751592356687897</v>
      </c>
      <c r="L78">
        <v>23.7</v>
      </c>
      <c r="M78" s="9">
        <f>(Table1[[#This Row],[Tensile_Load_14D]]*1000)/7850</f>
        <v>3.0191082802547773</v>
      </c>
      <c r="N78">
        <v>24.5</v>
      </c>
      <c r="O78" s="9">
        <f>(Table1[[#This Row],[Tensile_Load_21D]]*1000)/7850</f>
        <v>3.121019108280255</v>
      </c>
      <c r="P78" s="13">
        <v>25.2</v>
      </c>
      <c r="Q78" s="14">
        <f>(Table1[[#This Row],[Tensile_Load_28D]]*1000)/7850</f>
        <v>3.2101910828025479</v>
      </c>
    </row>
    <row r="79" spans="1:17" ht="15.6">
      <c r="A79" s="2" t="s">
        <v>16</v>
      </c>
      <c r="B79">
        <v>69.900000000000006</v>
      </c>
      <c r="C79" s="9">
        <f>(Table1[[#This Row],[Compressive_Load_7D]]*1000)/5625</f>
        <v>12.426666666666666</v>
      </c>
      <c r="D79">
        <v>85</v>
      </c>
      <c r="E79" s="9">
        <f>(Table1[[#This Row],[Compressive_Load_14D]]*1000)/5625</f>
        <v>15.111111111111111</v>
      </c>
      <c r="F79">
        <v>81.400000000000006</v>
      </c>
      <c r="G79" s="9">
        <f>(Table1[[#This Row],[Compressive_Load_21D]]*1000)/5625</f>
        <v>14.471111111111112</v>
      </c>
      <c r="H79">
        <v>87.6</v>
      </c>
      <c r="I79" s="10">
        <f>(Table1[[#This Row],[Compressive_Load_28D]]*1000)/5625</f>
        <v>15.573333333333334</v>
      </c>
      <c r="J79">
        <v>20.2</v>
      </c>
      <c r="K79" s="9">
        <f>(Table1[[#This Row],[Tensile_Load_7D]]*1000)/7850</f>
        <v>2.573248407643312</v>
      </c>
      <c r="L79">
        <v>22.7</v>
      </c>
      <c r="M79" s="9">
        <f>(Table1[[#This Row],[Tensile_Load_14D]]*1000)/7850</f>
        <v>2.8917197452229297</v>
      </c>
      <c r="N79">
        <v>21.8</v>
      </c>
      <c r="O79" s="9">
        <f>(Table1[[#This Row],[Tensile_Load_21D]]*1000)/7850</f>
        <v>2.7770700636942673</v>
      </c>
      <c r="P79" s="13">
        <v>21.3</v>
      </c>
      <c r="Q79" s="14">
        <f>(Table1[[#This Row],[Tensile_Load_28D]]*1000)/7850</f>
        <v>2.7133757961783438</v>
      </c>
    </row>
    <row r="80" spans="1:17" ht="15.6">
      <c r="A80" s="2" t="s">
        <v>16</v>
      </c>
      <c r="B80">
        <v>47.6</v>
      </c>
      <c r="C80" s="9">
        <f>(Table1[[#This Row],[Compressive_Load_7D]]*1000)/5625</f>
        <v>8.4622222222222216</v>
      </c>
      <c r="D80">
        <v>99.6</v>
      </c>
      <c r="E80" s="9">
        <f>(Table1[[#This Row],[Compressive_Load_14D]]*1000)/5625</f>
        <v>17.706666666666667</v>
      </c>
      <c r="F80">
        <v>65.599999999999994</v>
      </c>
      <c r="G80" s="9">
        <f>(Table1[[#This Row],[Compressive_Load_21D]]*1000)/5625</f>
        <v>11.662222222222223</v>
      </c>
      <c r="H80">
        <v>90.5</v>
      </c>
      <c r="I80" s="10">
        <f>(Table1[[#This Row],[Compressive_Load_28D]]*1000)/5625</f>
        <v>16.088888888888889</v>
      </c>
      <c r="J80">
        <v>22.6</v>
      </c>
      <c r="K80" s="9">
        <f>(Table1[[#This Row],[Tensile_Load_7D]]*1000)/7850</f>
        <v>2.878980891719745</v>
      </c>
      <c r="L80">
        <v>22.5</v>
      </c>
      <c r="M80" s="9">
        <f>(Table1[[#This Row],[Tensile_Load_14D]]*1000)/7850</f>
        <v>2.8662420382165603</v>
      </c>
      <c r="N80">
        <v>23.4</v>
      </c>
      <c r="O80" s="9">
        <f>(Table1[[#This Row],[Tensile_Load_21D]]*1000)/7850</f>
        <v>2.9808917197452227</v>
      </c>
      <c r="P80" s="13">
        <v>22.5</v>
      </c>
      <c r="Q80" s="14">
        <f>(Table1[[#This Row],[Tensile_Load_28D]]*1000)/7850</f>
        <v>2.8662420382165603</v>
      </c>
    </row>
    <row r="81" spans="1:17" ht="15.6">
      <c r="A81" s="2" t="s">
        <v>16</v>
      </c>
      <c r="B81">
        <v>67.7</v>
      </c>
      <c r="C81" s="9">
        <f>(Table1[[#This Row],[Compressive_Load_7D]]*1000)/5625</f>
        <v>12.035555555555556</v>
      </c>
      <c r="D81">
        <v>97.9</v>
      </c>
      <c r="E81" s="9">
        <f>(Table1[[#This Row],[Compressive_Load_14D]]*1000)/5625</f>
        <v>17.404444444444444</v>
      </c>
      <c r="F81">
        <v>79.599999999999994</v>
      </c>
      <c r="G81" s="9">
        <f>(Table1[[#This Row],[Compressive_Load_21D]]*1000)/5625</f>
        <v>14.151111111111112</v>
      </c>
      <c r="H81">
        <v>71.400000000000006</v>
      </c>
      <c r="I81" s="10">
        <f>(Table1[[#This Row],[Compressive_Load_28D]]*1000)/5625</f>
        <v>12.693333333333333</v>
      </c>
      <c r="J81">
        <v>19.3</v>
      </c>
      <c r="K81" s="9">
        <f>(Table1[[#This Row],[Tensile_Load_7D]]*1000)/7850</f>
        <v>2.4585987261146496</v>
      </c>
      <c r="L81">
        <v>21.8</v>
      </c>
      <c r="M81" s="9">
        <f>(Table1[[#This Row],[Tensile_Load_14D]]*1000)/7850</f>
        <v>2.7770700636942673</v>
      </c>
      <c r="N81">
        <v>23.6</v>
      </c>
      <c r="O81" s="9">
        <f>(Table1[[#This Row],[Tensile_Load_21D]]*1000)/7850</f>
        <v>3.0063694267515926</v>
      </c>
      <c r="P81" s="13">
        <v>21.8</v>
      </c>
      <c r="Q81" s="14">
        <f>(Table1[[#This Row],[Tensile_Load_28D]]*1000)/7850</f>
        <v>2.7770700636942673</v>
      </c>
    </row>
    <row r="82" spans="1:17" ht="15.6">
      <c r="A82" s="3" t="s">
        <v>17</v>
      </c>
      <c r="B82" s="6">
        <v>77.2</v>
      </c>
      <c r="C82" s="9">
        <f>(Table1[[#This Row],[Compressive_Load_7D]]*1000)/5625</f>
        <v>13.724444444444444</v>
      </c>
      <c r="D82" s="7">
        <v>101</v>
      </c>
      <c r="E82" s="9">
        <f>(Table1[[#This Row],[Compressive_Load_14D]]*1000)/5625</f>
        <v>17.955555555555556</v>
      </c>
      <c r="F82" s="7">
        <v>73.5</v>
      </c>
      <c r="G82" s="9">
        <f>(Table1[[#This Row],[Compressive_Load_21D]]*1000)/5625</f>
        <v>13.066666666666666</v>
      </c>
      <c r="H82">
        <v>89.2</v>
      </c>
      <c r="I82" s="10">
        <f>(Table1[[#This Row],[Compressive_Load_28D]]*1000)/5625</f>
        <v>15.857777777777779</v>
      </c>
      <c r="J82" s="6">
        <v>25.1</v>
      </c>
      <c r="K82" s="9">
        <f>(Table1[[#This Row],[Tensile_Load_7D]]*1000)/7850</f>
        <v>3.1974522292993632</v>
      </c>
      <c r="L82" s="7">
        <v>21.7</v>
      </c>
      <c r="M82" s="9">
        <f>(Table1[[#This Row],[Tensile_Load_14D]]*1000)/7850</f>
        <v>2.7643312101910826</v>
      </c>
      <c r="N82" s="7">
        <v>22.4</v>
      </c>
      <c r="O82" s="9">
        <f>(Table1[[#This Row],[Tensile_Load_21D]]*1000)/7850</f>
        <v>2.8535031847133756</v>
      </c>
      <c r="P82" s="13">
        <v>21.1</v>
      </c>
      <c r="Q82" s="14">
        <f>(Table1[[#This Row],[Tensile_Load_28D]]*1000)/7850</f>
        <v>2.6878980891719744</v>
      </c>
    </row>
    <row r="83" spans="1:17" ht="15.6">
      <c r="A83" s="3" t="s">
        <v>17</v>
      </c>
      <c r="B83" s="6">
        <v>80.900000000000006</v>
      </c>
      <c r="C83" s="9">
        <f>(Table1[[#This Row],[Compressive_Load_7D]]*1000)/5625</f>
        <v>14.382222222222222</v>
      </c>
      <c r="D83" s="7">
        <v>73.5</v>
      </c>
      <c r="E83" s="9">
        <f>(Table1[[#This Row],[Compressive_Load_14D]]*1000)/5625</f>
        <v>13.066666666666666</v>
      </c>
      <c r="F83" s="7">
        <v>89</v>
      </c>
      <c r="G83" s="9">
        <f>(Table1[[#This Row],[Compressive_Load_21D]]*1000)/5625</f>
        <v>15.822222222222223</v>
      </c>
      <c r="H83">
        <v>86.2</v>
      </c>
      <c r="I83" s="10">
        <f>(Table1[[#This Row],[Compressive_Load_28D]]*1000)/5625</f>
        <v>15.324444444444444</v>
      </c>
      <c r="J83" s="6">
        <v>20</v>
      </c>
      <c r="K83" s="9">
        <f>(Table1[[#This Row],[Tensile_Load_7D]]*1000)/7850</f>
        <v>2.5477707006369426</v>
      </c>
      <c r="L83" s="7">
        <v>25.6</v>
      </c>
      <c r="M83" s="9">
        <f>(Table1[[#This Row],[Tensile_Load_14D]]*1000)/7850</f>
        <v>3.2611464968152868</v>
      </c>
      <c r="N83" s="7">
        <v>26.5</v>
      </c>
      <c r="O83" s="9">
        <f>(Table1[[#This Row],[Tensile_Load_21D]]*1000)/7850</f>
        <v>3.3757961783439492</v>
      </c>
      <c r="P83" s="13">
        <v>27.9</v>
      </c>
      <c r="Q83" s="14">
        <f>(Table1[[#This Row],[Tensile_Load_28D]]*1000)/7850</f>
        <v>3.5541401273885351</v>
      </c>
    </row>
    <row r="84" spans="1:17" ht="15.6">
      <c r="A84" s="3" t="s">
        <v>17</v>
      </c>
      <c r="B84" s="6">
        <v>69.400000000000006</v>
      </c>
      <c r="C84" s="9">
        <f>(Table1[[#This Row],[Compressive_Load_7D]]*1000)/5625</f>
        <v>12.337777777777777</v>
      </c>
      <c r="D84" s="7">
        <v>85.5</v>
      </c>
      <c r="E84" s="9">
        <f>(Table1[[#This Row],[Compressive_Load_14D]]*1000)/5625</f>
        <v>15.2</v>
      </c>
      <c r="F84" s="7">
        <v>69.2</v>
      </c>
      <c r="G84" s="9">
        <f>(Table1[[#This Row],[Compressive_Load_21D]]*1000)/5625</f>
        <v>12.302222222222222</v>
      </c>
      <c r="H84">
        <v>74.2</v>
      </c>
      <c r="I84" s="10">
        <f>(Table1[[#This Row],[Compressive_Load_28D]]*1000)/5625</f>
        <v>13.191111111111111</v>
      </c>
      <c r="J84" s="6">
        <v>21.3</v>
      </c>
      <c r="K84" s="9">
        <f>(Table1[[#This Row],[Tensile_Load_7D]]*1000)/7850</f>
        <v>2.7133757961783438</v>
      </c>
      <c r="L84" s="7">
        <v>22.3</v>
      </c>
      <c r="M84" s="9">
        <f>(Table1[[#This Row],[Tensile_Load_14D]]*1000)/7850</f>
        <v>2.8407643312101909</v>
      </c>
      <c r="N84" s="7">
        <v>27.1</v>
      </c>
      <c r="O84" s="9">
        <f>(Table1[[#This Row],[Tensile_Load_21D]]*1000)/7850</f>
        <v>3.4522292993630574</v>
      </c>
      <c r="P84" s="13">
        <v>25.1</v>
      </c>
      <c r="Q84" s="14">
        <f>(Table1[[#This Row],[Tensile_Load_28D]]*1000)/7850</f>
        <v>3.1974522292993632</v>
      </c>
    </row>
    <row r="85" spans="1:17" ht="15.6">
      <c r="A85" s="3" t="s">
        <v>17</v>
      </c>
      <c r="B85">
        <v>79.7</v>
      </c>
      <c r="C85" s="9">
        <f>(Table1[[#This Row],[Compressive_Load_7D]]*1000)/5625</f>
        <v>14.168888888888889</v>
      </c>
      <c r="D85">
        <v>94.9</v>
      </c>
      <c r="E85" s="9">
        <f>(Table1[[#This Row],[Compressive_Load_14D]]*1000)/5625</f>
        <v>16.871111111111112</v>
      </c>
      <c r="F85">
        <v>78.400000000000006</v>
      </c>
      <c r="G85" s="9">
        <f>(Table1[[#This Row],[Compressive_Load_21D]]*1000)/5625</f>
        <v>13.937777777777777</v>
      </c>
      <c r="H85">
        <v>90.2</v>
      </c>
      <c r="I85" s="10">
        <f>(Table1[[#This Row],[Compressive_Load_28D]]*1000)/5625</f>
        <v>16.035555555555554</v>
      </c>
      <c r="J85">
        <v>20.100000000000001</v>
      </c>
      <c r="K85" s="9">
        <f>(Table1[[#This Row],[Tensile_Load_7D]]*1000)/7850</f>
        <v>2.5605095541401273</v>
      </c>
      <c r="L85">
        <v>26</v>
      </c>
      <c r="M85" s="9">
        <f>(Table1[[#This Row],[Tensile_Load_14D]]*1000)/7850</f>
        <v>3.3121019108280256</v>
      </c>
      <c r="N85">
        <v>25.4</v>
      </c>
      <c r="O85" s="9">
        <f>(Table1[[#This Row],[Tensile_Load_21D]]*1000)/7850</f>
        <v>3.2356687898089174</v>
      </c>
      <c r="P85" s="13">
        <v>28.3</v>
      </c>
      <c r="Q85" s="14">
        <f>(Table1[[#This Row],[Tensile_Load_28D]]*1000)/7850</f>
        <v>3.605095541401274</v>
      </c>
    </row>
    <row r="86" spans="1:17" ht="15.6">
      <c r="A86" s="3" t="s">
        <v>17</v>
      </c>
      <c r="B86">
        <v>80.400000000000006</v>
      </c>
      <c r="C86" s="9">
        <f>(Table1[[#This Row],[Compressive_Load_7D]]*1000)/5625</f>
        <v>14.293333333333333</v>
      </c>
      <c r="D86">
        <v>81.900000000000006</v>
      </c>
      <c r="E86" s="9">
        <f>(Table1[[#This Row],[Compressive_Load_14D]]*1000)/5625</f>
        <v>14.56</v>
      </c>
      <c r="F86">
        <v>74</v>
      </c>
      <c r="G86" s="9">
        <f>(Table1[[#This Row],[Compressive_Load_21D]]*1000)/5625</f>
        <v>13.155555555555555</v>
      </c>
      <c r="H86">
        <v>77.3</v>
      </c>
      <c r="I86" s="10">
        <f>(Table1[[#This Row],[Compressive_Load_28D]]*1000)/5625</f>
        <v>13.742222222222223</v>
      </c>
      <c r="J86">
        <v>23.1</v>
      </c>
      <c r="K86" s="9">
        <f>(Table1[[#This Row],[Tensile_Load_7D]]*1000)/7850</f>
        <v>2.9426751592356686</v>
      </c>
      <c r="L86">
        <v>24.3</v>
      </c>
      <c r="M86" s="9">
        <f>(Table1[[#This Row],[Tensile_Load_14D]]*1000)/7850</f>
        <v>3.0955414012738856</v>
      </c>
      <c r="N86">
        <v>22</v>
      </c>
      <c r="O86" s="9">
        <f>(Table1[[#This Row],[Tensile_Load_21D]]*1000)/7850</f>
        <v>2.8025477707006368</v>
      </c>
      <c r="P86" s="13">
        <v>22.6</v>
      </c>
      <c r="Q86" s="14">
        <f>(Table1[[#This Row],[Tensile_Load_28D]]*1000)/7850</f>
        <v>2.878980891719745</v>
      </c>
    </row>
    <row r="87" spans="1:17" ht="15.6">
      <c r="A87" s="3" t="s">
        <v>17</v>
      </c>
      <c r="B87">
        <v>78.099999999999994</v>
      </c>
      <c r="C87" s="9">
        <f>(Table1[[#This Row],[Compressive_Load_7D]]*1000)/5625</f>
        <v>13.884444444444444</v>
      </c>
      <c r="D87">
        <v>79.8</v>
      </c>
      <c r="E87" s="9">
        <f>(Table1[[#This Row],[Compressive_Load_14D]]*1000)/5625</f>
        <v>14.186666666666667</v>
      </c>
      <c r="F87">
        <v>81.7</v>
      </c>
      <c r="G87" s="9">
        <f>(Table1[[#This Row],[Compressive_Load_21D]]*1000)/5625</f>
        <v>14.524444444444445</v>
      </c>
      <c r="H87">
        <v>79.8</v>
      </c>
      <c r="I87" s="10">
        <f>(Table1[[#This Row],[Compressive_Load_28D]]*1000)/5625</f>
        <v>14.186666666666667</v>
      </c>
      <c r="J87">
        <v>21.6</v>
      </c>
      <c r="K87" s="9">
        <f>(Table1[[#This Row],[Tensile_Load_7D]]*1000)/7850</f>
        <v>2.7515923566878979</v>
      </c>
      <c r="L87">
        <v>23.5</v>
      </c>
      <c r="M87" s="9">
        <f>(Table1[[#This Row],[Tensile_Load_14D]]*1000)/7850</f>
        <v>2.9936305732484074</v>
      </c>
      <c r="N87">
        <v>25.2</v>
      </c>
      <c r="O87" s="9">
        <f>(Table1[[#This Row],[Tensile_Load_21D]]*1000)/7850</f>
        <v>3.2101910828025479</v>
      </c>
      <c r="P87" s="13">
        <v>20.2</v>
      </c>
      <c r="Q87" s="14">
        <f>(Table1[[#This Row],[Tensile_Load_28D]]*1000)/7850</f>
        <v>2.573248407643312</v>
      </c>
    </row>
    <row r="88" spans="1:17" ht="15.6">
      <c r="A88" s="3" t="s">
        <v>17</v>
      </c>
      <c r="B88">
        <v>81.900000000000006</v>
      </c>
      <c r="C88" s="9">
        <f>(Table1[[#This Row],[Compressive_Load_7D]]*1000)/5625</f>
        <v>14.56</v>
      </c>
      <c r="D88">
        <v>72.099999999999994</v>
      </c>
      <c r="E88" s="9">
        <f>(Table1[[#This Row],[Compressive_Load_14D]]*1000)/5625</f>
        <v>12.817777777777778</v>
      </c>
      <c r="F88">
        <v>65.2</v>
      </c>
      <c r="G88" s="9">
        <f>(Table1[[#This Row],[Compressive_Load_21D]]*1000)/5625</f>
        <v>11.591111111111111</v>
      </c>
      <c r="H88">
        <v>73.900000000000006</v>
      </c>
      <c r="I88" s="10">
        <f>(Table1[[#This Row],[Compressive_Load_28D]]*1000)/5625</f>
        <v>13.137777777777778</v>
      </c>
      <c r="J88">
        <v>19.100000000000001</v>
      </c>
      <c r="K88" s="9">
        <f>(Table1[[#This Row],[Tensile_Load_7D]]*1000)/7850</f>
        <v>2.4331210191082802</v>
      </c>
      <c r="L88">
        <v>21.2</v>
      </c>
      <c r="M88" s="9">
        <f>(Table1[[#This Row],[Tensile_Load_14D]]*1000)/7850</f>
        <v>2.7006369426751591</v>
      </c>
      <c r="N88">
        <v>25</v>
      </c>
      <c r="O88" s="9">
        <f>(Table1[[#This Row],[Tensile_Load_21D]]*1000)/7850</f>
        <v>3.1847133757961785</v>
      </c>
      <c r="P88" s="13">
        <v>20.8</v>
      </c>
      <c r="Q88" s="14">
        <f>(Table1[[#This Row],[Tensile_Load_28D]]*1000)/7850</f>
        <v>2.6496815286624202</v>
      </c>
    </row>
    <row r="89" spans="1:17" ht="15.6">
      <c r="A89" s="3" t="s">
        <v>17</v>
      </c>
      <c r="B89">
        <v>84.1</v>
      </c>
      <c r="C89" s="9">
        <f>(Table1[[#This Row],[Compressive_Load_7D]]*1000)/5625</f>
        <v>14.951111111111111</v>
      </c>
      <c r="D89">
        <v>95.5</v>
      </c>
      <c r="E89" s="9">
        <f>(Table1[[#This Row],[Compressive_Load_14D]]*1000)/5625</f>
        <v>16.977777777777778</v>
      </c>
      <c r="F89">
        <v>76.400000000000006</v>
      </c>
      <c r="G89" s="9">
        <f>(Table1[[#This Row],[Compressive_Load_21D]]*1000)/5625</f>
        <v>13.582222222222223</v>
      </c>
      <c r="H89">
        <v>95.5</v>
      </c>
      <c r="I89" s="10">
        <f>(Table1[[#This Row],[Compressive_Load_28D]]*1000)/5625</f>
        <v>16.977777777777778</v>
      </c>
      <c r="J89">
        <v>22.5</v>
      </c>
      <c r="K89" s="9">
        <f>(Table1[[#This Row],[Tensile_Load_7D]]*1000)/7850</f>
        <v>2.8662420382165603</v>
      </c>
      <c r="L89">
        <v>22.4</v>
      </c>
      <c r="M89" s="9">
        <f>(Table1[[#This Row],[Tensile_Load_14D]]*1000)/7850</f>
        <v>2.8535031847133756</v>
      </c>
      <c r="N89">
        <v>22.4</v>
      </c>
      <c r="O89" s="9">
        <f>(Table1[[#This Row],[Tensile_Load_21D]]*1000)/7850</f>
        <v>2.8535031847133756</v>
      </c>
      <c r="P89" s="13">
        <v>22.4</v>
      </c>
      <c r="Q89" s="14">
        <f>(Table1[[#This Row],[Tensile_Load_28D]]*1000)/7850</f>
        <v>2.8535031847133756</v>
      </c>
    </row>
    <row r="90" spans="1:17" ht="15.6">
      <c r="A90" s="3" t="s">
        <v>17</v>
      </c>
      <c r="B90">
        <v>78.599999999999994</v>
      </c>
      <c r="C90" s="9">
        <f>(Table1[[#This Row],[Compressive_Load_7D]]*1000)/5625</f>
        <v>13.973333333333333</v>
      </c>
      <c r="D90">
        <v>102.6</v>
      </c>
      <c r="E90" s="9">
        <f>(Table1[[#This Row],[Compressive_Load_14D]]*1000)/5625</f>
        <v>18.239999999999998</v>
      </c>
      <c r="F90">
        <v>88.9</v>
      </c>
      <c r="G90" s="9">
        <f>(Table1[[#This Row],[Compressive_Load_21D]]*1000)/5625</f>
        <v>15.804444444444444</v>
      </c>
      <c r="H90">
        <v>99.2</v>
      </c>
      <c r="I90" s="10">
        <f>(Table1[[#This Row],[Compressive_Load_28D]]*1000)/5625</f>
        <v>17.635555555555555</v>
      </c>
      <c r="J90">
        <v>16.3</v>
      </c>
      <c r="K90" s="9">
        <f>(Table1[[#This Row],[Tensile_Load_7D]]*1000)/7850</f>
        <v>2.0764331210191083</v>
      </c>
      <c r="L90">
        <v>19.8</v>
      </c>
      <c r="M90" s="9">
        <f>(Table1[[#This Row],[Tensile_Load_14D]]*1000)/7850</f>
        <v>2.5222929936305731</v>
      </c>
      <c r="N90">
        <v>22.4</v>
      </c>
      <c r="O90" s="9">
        <f>(Table1[[#This Row],[Tensile_Load_21D]]*1000)/7850</f>
        <v>2.8535031847133756</v>
      </c>
      <c r="P90" s="13">
        <v>17.399999999999999</v>
      </c>
      <c r="Q90" s="14">
        <f>(Table1[[#This Row],[Tensile_Load_28D]]*1000)/7850</f>
        <v>2.2165605095541401</v>
      </c>
    </row>
    <row r="91" spans="1:17" ht="15.6">
      <c r="A91" s="3" t="s">
        <v>17</v>
      </c>
      <c r="B91">
        <v>72.099999999999994</v>
      </c>
      <c r="C91" s="9">
        <f>(Table1[[#This Row],[Compressive_Load_7D]]*1000)/5625</f>
        <v>12.817777777777778</v>
      </c>
      <c r="D91">
        <v>90.8</v>
      </c>
      <c r="E91" s="9">
        <f>(Table1[[#This Row],[Compressive_Load_14D]]*1000)/5625</f>
        <v>16.142222222222223</v>
      </c>
      <c r="F91">
        <v>75.099999999999994</v>
      </c>
      <c r="G91" s="9">
        <f>(Table1[[#This Row],[Compressive_Load_21D]]*1000)/5625</f>
        <v>13.351111111111111</v>
      </c>
      <c r="H91">
        <v>67</v>
      </c>
      <c r="I91" s="10">
        <f>(Table1[[#This Row],[Compressive_Load_28D]]*1000)/5625</f>
        <v>11.911111111111111</v>
      </c>
      <c r="J91">
        <v>27</v>
      </c>
      <c r="K91" s="9">
        <f>(Table1[[#This Row],[Tensile_Load_7D]]*1000)/7850</f>
        <v>3.4394904458598727</v>
      </c>
      <c r="L91">
        <v>22</v>
      </c>
      <c r="M91" s="9">
        <f>(Table1[[#This Row],[Tensile_Load_14D]]*1000)/7850</f>
        <v>2.8025477707006368</v>
      </c>
      <c r="N91">
        <v>26.1</v>
      </c>
      <c r="O91" s="9">
        <f>(Table1[[#This Row],[Tensile_Load_21D]]*1000)/7850</f>
        <v>3.3248407643312103</v>
      </c>
      <c r="P91" s="13">
        <v>23.9</v>
      </c>
      <c r="Q91" s="14">
        <f>(Table1[[#This Row],[Tensile_Load_28D]]*1000)/7850</f>
        <v>3.0445859872611467</v>
      </c>
    </row>
    <row r="92" spans="1:17" ht="15.6">
      <c r="A92" s="3" t="s">
        <v>17</v>
      </c>
      <c r="B92">
        <v>69.3</v>
      </c>
      <c r="C92" s="9">
        <f>(Table1[[#This Row],[Compressive_Load_7D]]*1000)/5625</f>
        <v>12.32</v>
      </c>
      <c r="D92">
        <v>85.2</v>
      </c>
      <c r="E92" s="9">
        <f>(Table1[[#This Row],[Compressive_Load_14D]]*1000)/5625</f>
        <v>15.146666666666667</v>
      </c>
      <c r="F92">
        <v>66.5</v>
      </c>
      <c r="G92" s="9">
        <f>(Table1[[#This Row],[Compressive_Load_21D]]*1000)/5625</f>
        <v>11.822222222222223</v>
      </c>
      <c r="H92">
        <v>75.3</v>
      </c>
      <c r="I92" s="10">
        <f>(Table1[[#This Row],[Compressive_Load_28D]]*1000)/5625</f>
        <v>13.386666666666667</v>
      </c>
      <c r="J92">
        <v>21.1</v>
      </c>
      <c r="K92" s="9">
        <f>(Table1[[#This Row],[Tensile_Load_7D]]*1000)/7850</f>
        <v>2.6878980891719744</v>
      </c>
      <c r="L92">
        <v>24.7</v>
      </c>
      <c r="M92" s="9">
        <f>(Table1[[#This Row],[Tensile_Load_14D]]*1000)/7850</f>
        <v>3.1464968152866244</v>
      </c>
      <c r="N92">
        <v>23.2</v>
      </c>
      <c r="O92" s="9">
        <f>(Table1[[#This Row],[Tensile_Load_21D]]*1000)/7850</f>
        <v>2.9554140127388533</v>
      </c>
      <c r="P92" s="13">
        <v>25.1</v>
      </c>
      <c r="Q92" s="14">
        <f>(Table1[[#This Row],[Tensile_Load_28D]]*1000)/7850</f>
        <v>3.1974522292993632</v>
      </c>
    </row>
    <row r="93" spans="1:17" ht="15.6">
      <c r="A93" s="3" t="s">
        <v>17</v>
      </c>
      <c r="B93">
        <v>79.2</v>
      </c>
      <c r="C93" s="9">
        <f>(Table1[[#This Row],[Compressive_Load_7D]]*1000)/5625</f>
        <v>14.08</v>
      </c>
      <c r="D93">
        <v>80.3</v>
      </c>
      <c r="E93" s="9">
        <f>(Table1[[#This Row],[Compressive_Load_14D]]*1000)/5625</f>
        <v>14.275555555555556</v>
      </c>
      <c r="F93">
        <v>73</v>
      </c>
      <c r="G93" s="9">
        <f>(Table1[[#This Row],[Compressive_Load_21D]]*1000)/5625</f>
        <v>12.977777777777778</v>
      </c>
      <c r="H93">
        <v>76.3</v>
      </c>
      <c r="I93" s="10">
        <f>(Table1[[#This Row],[Compressive_Load_28D]]*1000)/5625</f>
        <v>13.564444444444444</v>
      </c>
      <c r="J93">
        <v>23.7</v>
      </c>
      <c r="K93" s="9">
        <f>(Table1[[#This Row],[Tensile_Load_7D]]*1000)/7850</f>
        <v>3.0191082802547773</v>
      </c>
      <c r="L93">
        <v>24.3</v>
      </c>
      <c r="M93" s="9">
        <f>(Table1[[#This Row],[Tensile_Load_14D]]*1000)/7850</f>
        <v>3.0955414012738856</v>
      </c>
      <c r="N93">
        <v>27.6</v>
      </c>
      <c r="O93" s="9">
        <f>(Table1[[#This Row],[Tensile_Load_21D]]*1000)/7850</f>
        <v>3.515923566878981</v>
      </c>
      <c r="P93" s="13">
        <v>21.8</v>
      </c>
      <c r="Q93" s="14">
        <f>(Table1[[#This Row],[Tensile_Load_28D]]*1000)/7850</f>
        <v>2.7770700636942673</v>
      </c>
    </row>
    <row r="94" spans="1:17" ht="15.6">
      <c r="A94" s="3" t="s">
        <v>17</v>
      </c>
      <c r="B94">
        <v>80.599999999999994</v>
      </c>
      <c r="C94" s="9">
        <f>(Table1[[#This Row],[Compressive_Load_7D]]*1000)/5625</f>
        <v>14.328888888888889</v>
      </c>
      <c r="D94">
        <v>77</v>
      </c>
      <c r="E94" s="9">
        <f>(Table1[[#This Row],[Compressive_Load_14D]]*1000)/5625</f>
        <v>13.688888888888888</v>
      </c>
      <c r="F94">
        <v>87.8</v>
      </c>
      <c r="G94" s="9">
        <f>(Table1[[#This Row],[Compressive_Load_21D]]*1000)/5625</f>
        <v>15.608888888888888</v>
      </c>
      <c r="H94">
        <v>84.9</v>
      </c>
      <c r="I94" s="10">
        <f>(Table1[[#This Row],[Compressive_Load_28D]]*1000)/5625</f>
        <v>15.093333333333334</v>
      </c>
      <c r="J94">
        <v>21.1</v>
      </c>
      <c r="K94" s="9">
        <f>(Table1[[#This Row],[Tensile_Load_7D]]*1000)/7850</f>
        <v>2.6878980891719744</v>
      </c>
      <c r="L94">
        <v>20.100000000000001</v>
      </c>
      <c r="M94" s="9">
        <f>(Table1[[#This Row],[Tensile_Load_14D]]*1000)/7850</f>
        <v>2.5605095541401273</v>
      </c>
      <c r="N94">
        <v>27.2</v>
      </c>
      <c r="O94" s="9">
        <f>(Table1[[#This Row],[Tensile_Load_21D]]*1000)/7850</f>
        <v>3.4649681528662422</v>
      </c>
      <c r="P94" s="13">
        <v>27.9</v>
      </c>
      <c r="Q94" s="14">
        <f>(Table1[[#This Row],[Tensile_Load_28D]]*1000)/7850</f>
        <v>3.5541401273885351</v>
      </c>
    </row>
    <row r="95" spans="1:17" ht="15.6">
      <c r="A95" s="3" t="s">
        <v>17</v>
      </c>
      <c r="B95">
        <v>75</v>
      </c>
      <c r="C95" s="9">
        <f>(Table1[[#This Row],[Compressive_Load_7D]]*1000)/5625</f>
        <v>13.333333333333334</v>
      </c>
      <c r="D95">
        <v>74.900000000000006</v>
      </c>
      <c r="E95" s="9">
        <f>(Table1[[#This Row],[Compressive_Load_14D]]*1000)/5625</f>
        <v>13.315555555555555</v>
      </c>
      <c r="F95">
        <v>78.099999999999994</v>
      </c>
      <c r="G95" s="9">
        <f>(Table1[[#This Row],[Compressive_Load_21D]]*1000)/5625</f>
        <v>13.884444444444444</v>
      </c>
      <c r="H95">
        <v>74.900000000000006</v>
      </c>
      <c r="I95" s="10">
        <f>(Table1[[#This Row],[Compressive_Load_28D]]*1000)/5625</f>
        <v>13.315555555555555</v>
      </c>
      <c r="J95">
        <v>22.3</v>
      </c>
      <c r="K95" s="9">
        <f>(Table1[[#This Row],[Tensile_Load_7D]]*1000)/7850</f>
        <v>2.8407643312101909</v>
      </c>
      <c r="L95">
        <v>19.5</v>
      </c>
      <c r="M95" s="9">
        <f>(Table1[[#This Row],[Tensile_Load_14D]]*1000)/7850</f>
        <v>2.484076433121019</v>
      </c>
      <c r="N95">
        <v>28.1</v>
      </c>
      <c r="O95" s="9">
        <f>(Table1[[#This Row],[Tensile_Load_21D]]*1000)/7850</f>
        <v>3.5796178343949046</v>
      </c>
      <c r="P95" s="13">
        <v>25.5</v>
      </c>
      <c r="Q95" s="14">
        <f>(Table1[[#This Row],[Tensile_Load_28D]]*1000)/7850</f>
        <v>3.2484076433121021</v>
      </c>
    </row>
    <row r="96" spans="1:17" ht="15.6">
      <c r="A96" s="3" t="s">
        <v>17</v>
      </c>
      <c r="B96">
        <v>68.2</v>
      </c>
      <c r="C96" s="9">
        <f>(Table1[[#This Row],[Compressive_Load_7D]]*1000)/5625</f>
        <v>12.124444444444444</v>
      </c>
      <c r="D96">
        <v>119.9</v>
      </c>
      <c r="E96" s="9">
        <f>(Table1[[#This Row],[Compressive_Load_14D]]*1000)/5625</f>
        <v>21.315555555555555</v>
      </c>
      <c r="F96">
        <v>63.5</v>
      </c>
      <c r="G96" s="9">
        <f>(Table1[[#This Row],[Compressive_Load_21D]]*1000)/5625</f>
        <v>11.28888888888889</v>
      </c>
      <c r="H96">
        <v>85.3</v>
      </c>
      <c r="I96" s="10">
        <f>(Table1[[#This Row],[Compressive_Load_28D]]*1000)/5625</f>
        <v>15.164444444444445</v>
      </c>
      <c r="J96">
        <v>21.6</v>
      </c>
      <c r="K96" s="9">
        <f>(Table1[[#This Row],[Tensile_Load_7D]]*1000)/7850</f>
        <v>2.7515923566878979</v>
      </c>
      <c r="L96">
        <v>22</v>
      </c>
      <c r="M96" s="9">
        <f>(Table1[[#This Row],[Tensile_Load_14D]]*1000)/7850</f>
        <v>2.8025477707006368</v>
      </c>
      <c r="N96">
        <v>24.2</v>
      </c>
      <c r="O96" s="9">
        <f>(Table1[[#This Row],[Tensile_Load_21D]]*1000)/7850</f>
        <v>3.0828025477707008</v>
      </c>
      <c r="P96" s="13">
        <v>20.9</v>
      </c>
      <c r="Q96" s="14">
        <f>(Table1[[#This Row],[Tensile_Load_28D]]*1000)/7850</f>
        <v>2.6624203821656049</v>
      </c>
    </row>
    <row r="97" spans="1:17" ht="15.6">
      <c r="A97" s="3" t="s">
        <v>17</v>
      </c>
      <c r="B97">
        <v>72.900000000000006</v>
      </c>
      <c r="C97" s="9">
        <f>(Table1[[#This Row],[Compressive_Load_7D]]*1000)/5625</f>
        <v>12.96</v>
      </c>
      <c r="D97">
        <v>79</v>
      </c>
      <c r="E97" s="9">
        <f>(Table1[[#This Row],[Compressive_Load_14D]]*1000)/5625</f>
        <v>14.044444444444444</v>
      </c>
      <c r="F97">
        <v>74</v>
      </c>
      <c r="G97" s="9">
        <f>(Table1[[#This Row],[Compressive_Load_21D]]*1000)/5625</f>
        <v>13.155555555555555</v>
      </c>
      <c r="H97">
        <v>76.2</v>
      </c>
      <c r="I97" s="10">
        <f>(Table1[[#This Row],[Compressive_Load_28D]]*1000)/5625</f>
        <v>13.546666666666667</v>
      </c>
      <c r="J97">
        <v>23</v>
      </c>
      <c r="K97" s="9">
        <f>(Table1[[#This Row],[Tensile_Load_7D]]*1000)/7850</f>
        <v>2.9299363057324839</v>
      </c>
      <c r="L97">
        <v>23.8</v>
      </c>
      <c r="M97" s="9">
        <f>(Table1[[#This Row],[Tensile_Load_14D]]*1000)/7850</f>
        <v>3.031847133757962</v>
      </c>
      <c r="N97">
        <v>25.3</v>
      </c>
      <c r="O97" s="9">
        <f>(Table1[[#This Row],[Tensile_Load_21D]]*1000)/7850</f>
        <v>3.2229299363057327</v>
      </c>
      <c r="P97" s="13">
        <v>24.8</v>
      </c>
      <c r="Q97" s="14">
        <f>(Table1[[#This Row],[Tensile_Load_28D]]*1000)/7850</f>
        <v>3.1592356687898091</v>
      </c>
    </row>
    <row r="98" spans="1:17" ht="15.6">
      <c r="A98" s="3" t="s">
        <v>17</v>
      </c>
      <c r="B98">
        <v>82.2</v>
      </c>
      <c r="C98" s="9">
        <f>(Table1[[#This Row],[Compressive_Load_7D]]*1000)/5625</f>
        <v>14.613333333333333</v>
      </c>
      <c r="D98">
        <v>102.7</v>
      </c>
      <c r="E98" s="9">
        <f>(Table1[[#This Row],[Compressive_Load_14D]]*1000)/5625</f>
        <v>18.257777777777779</v>
      </c>
      <c r="F98">
        <v>85.5</v>
      </c>
      <c r="G98" s="9">
        <f>(Table1[[#This Row],[Compressive_Load_21D]]*1000)/5625</f>
        <v>15.2</v>
      </c>
      <c r="H98">
        <v>102.7</v>
      </c>
      <c r="I98" s="10">
        <f>(Table1[[#This Row],[Compressive_Load_28D]]*1000)/5625</f>
        <v>18.257777777777779</v>
      </c>
      <c r="J98">
        <v>21.8</v>
      </c>
      <c r="K98" s="9">
        <f>(Table1[[#This Row],[Tensile_Load_7D]]*1000)/7850</f>
        <v>2.7770700636942673</v>
      </c>
      <c r="L98">
        <v>22</v>
      </c>
      <c r="M98" s="9">
        <f>(Table1[[#This Row],[Tensile_Load_14D]]*1000)/7850</f>
        <v>2.8025477707006368</v>
      </c>
      <c r="N98">
        <v>29.9</v>
      </c>
      <c r="O98" s="9">
        <f>(Table1[[#This Row],[Tensile_Load_21D]]*1000)/7850</f>
        <v>3.8089171974522293</v>
      </c>
      <c r="P98" s="13">
        <v>29.4</v>
      </c>
      <c r="Q98" s="14">
        <f>(Table1[[#This Row],[Tensile_Load_28D]]*1000)/7850</f>
        <v>3.7452229299363058</v>
      </c>
    </row>
    <row r="99" spans="1:17" ht="15.6">
      <c r="A99" s="3" t="s">
        <v>17</v>
      </c>
      <c r="B99">
        <v>70.099999999999994</v>
      </c>
      <c r="C99" s="9">
        <f>(Table1[[#This Row],[Compressive_Load_7D]]*1000)/5625</f>
        <v>12.462222222222222</v>
      </c>
      <c r="D99">
        <v>83.1</v>
      </c>
      <c r="E99" s="9">
        <f>(Table1[[#This Row],[Compressive_Load_14D]]*1000)/5625</f>
        <v>14.773333333333333</v>
      </c>
      <c r="F99">
        <v>82.2</v>
      </c>
      <c r="G99" s="9">
        <f>(Table1[[#This Row],[Compressive_Load_21D]]*1000)/5625</f>
        <v>14.613333333333333</v>
      </c>
      <c r="H99">
        <v>70.7</v>
      </c>
      <c r="I99" s="10">
        <f>(Table1[[#This Row],[Compressive_Load_28D]]*1000)/5625</f>
        <v>12.568888888888889</v>
      </c>
      <c r="J99">
        <v>22.9</v>
      </c>
      <c r="K99" s="9">
        <f>(Table1[[#This Row],[Tensile_Load_7D]]*1000)/7850</f>
        <v>2.9171974522292992</v>
      </c>
      <c r="L99">
        <v>22.7</v>
      </c>
      <c r="M99" s="9">
        <f>(Table1[[#This Row],[Tensile_Load_14D]]*1000)/7850</f>
        <v>2.8917197452229297</v>
      </c>
      <c r="N99">
        <v>27.6</v>
      </c>
      <c r="O99" s="9">
        <f>(Table1[[#This Row],[Tensile_Load_21D]]*1000)/7850</f>
        <v>3.515923566878981</v>
      </c>
      <c r="P99" s="13">
        <v>24.1</v>
      </c>
      <c r="Q99" s="14">
        <f>(Table1[[#This Row],[Tensile_Load_28D]]*1000)/7850</f>
        <v>3.0700636942675161</v>
      </c>
    </row>
    <row r="100" spans="1:17" ht="15.6">
      <c r="A100" s="3" t="s">
        <v>17</v>
      </c>
      <c r="B100">
        <v>71.8</v>
      </c>
      <c r="C100" s="9">
        <f>(Table1[[#This Row],[Compressive_Load_7D]]*1000)/5625</f>
        <v>12.764444444444445</v>
      </c>
      <c r="D100">
        <v>101.6</v>
      </c>
      <c r="E100" s="9">
        <f>(Table1[[#This Row],[Compressive_Load_14D]]*1000)/5625</f>
        <v>18.062222222222221</v>
      </c>
      <c r="F100">
        <v>97.8</v>
      </c>
      <c r="G100" s="9">
        <f>(Table1[[#This Row],[Compressive_Load_21D]]*1000)/5625</f>
        <v>17.386666666666667</v>
      </c>
      <c r="H100">
        <v>85.7</v>
      </c>
      <c r="I100" s="10">
        <f>(Table1[[#This Row],[Compressive_Load_28D]]*1000)/5625</f>
        <v>15.235555555555555</v>
      </c>
      <c r="J100">
        <v>23.8</v>
      </c>
      <c r="K100" s="9">
        <f>(Table1[[#This Row],[Tensile_Load_7D]]*1000)/7850</f>
        <v>3.031847133757962</v>
      </c>
      <c r="L100">
        <v>23.2</v>
      </c>
      <c r="M100" s="9">
        <f>(Table1[[#This Row],[Tensile_Load_14D]]*1000)/7850</f>
        <v>2.9554140127388533</v>
      </c>
      <c r="N100">
        <v>21.8</v>
      </c>
      <c r="O100" s="9">
        <f>(Table1[[#This Row],[Tensile_Load_21D]]*1000)/7850</f>
        <v>2.7770700636942673</v>
      </c>
      <c r="P100" s="13">
        <v>24.4</v>
      </c>
      <c r="Q100" s="14">
        <f>(Table1[[#This Row],[Tensile_Load_28D]]*1000)/7850</f>
        <v>3.1082802547770703</v>
      </c>
    </row>
    <row r="101" spans="1:17" ht="15.6">
      <c r="A101" s="3" t="s">
        <v>17</v>
      </c>
      <c r="B101">
        <v>74.5</v>
      </c>
      <c r="C101" s="9">
        <f>(Table1[[#This Row],[Compressive_Load_7D]]*1000)/5625</f>
        <v>13.244444444444444</v>
      </c>
      <c r="D101">
        <v>89.1</v>
      </c>
      <c r="E101" s="9">
        <f>(Table1[[#This Row],[Compressive_Load_14D]]*1000)/5625</f>
        <v>15.84</v>
      </c>
      <c r="F101">
        <v>71.099999999999994</v>
      </c>
      <c r="G101" s="9">
        <f>(Table1[[#This Row],[Compressive_Load_21D]]*1000)/5625</f>
        <v>12.64</v>
      </c>
      <c r="H101">
        <v>78.099999999999994</v>
      </c>
      <c r="I101" s="10">
        <f>(Table1[[#This Row],[Compressive_Load_28D]]*1000)/5625</f>
        <v>13.884444444444444</v>
      </c>
      <c r="J101">
        <v>21.8</v>
      </c>
      <c r="K101" s="9">
        <f>(Table1[[#This Row],[Tensile_Load_7D]]*1000)/7850</f>
        <v>2.7770700636942673</v>
      </c>
      <c r="L101">
        <v>24.9</v>
      </c>
      <c r="M101" s="9">
        <f>(Table1[[#This Row],[Tensile_Load_14D]]*1000)/7850</f>
        <v>3.1719745222929938</v>
      </c>
      <c r="N101">
        <v>28.4</v>
      </c>
      <c r="O101" s="9">
        <f>(Table1[[#This Row],[Tensile_Load_21D]]*1000)/7850</f>
        <v>3.6178343949044587</v>
      </c>
      <c r="P101" s="13">
        <v>27.1</v>
      </c>
      <c r="Q101" s="14">
        <f>(Table1[[#This Row],[Tensile_Load_28D]]*1000)/7850</f>
        <v>3.4522292993630574</v>
      </c>
    </row>
    <row r="102" spans="1:17" ht="15.6">
      <c r="A102" s="2" t="s">
        <v>18</v>
      </c>
      <c r="B102" s="6">
        <v>75.2</v>
      </c>
      <c r="C102" s="9">
        <f>(Table1[[#This Row],[Compressive_Load_7D]]*1000)/5625</f>
        <v>13.36888888888889</v>
      </c>
      <c r="D102" s="7">
        <v>65.099999999999994</v>
      </c>
      <c r="E102" s="9">
        <f>(Table1[[#This Row],[Compressive_Load_14D]]*1000)/5625</f>
        <v>11.573333333333332</v>
      </c>
      <c r="F102" s="7">
        <v>55.7</v>
      </c>
      <c r="G102" s="9">
        <f>(Table1[[#This Row],[Compressive_Load_21D]]*1000)/5625</f>
        <v>9.9022222222222229</v>
      </c>
      <c r="H102">
        <v>62.5</v>
      </c>
      <c r="I102" s="10">
        <f>(Table1[[#This Row],[Compressive_Load_28D]]*1000)/5625</f>
        <v>11.111111111111111</v>
      </c>
      <c r="J102" s="6">
        <v>21.8</v>
      </c>
      <c r="K102" s="9">
        <f>(Table1[[#This Row],[Tensile_Load_7D]]*1000)/7850</f>
        <v>2.7770700636942673</v>
      </c>
      <c r="L102" s="7">
        <v>20.100000000000001</v>
      </c>
      <c r="M102" s="9">
        <f>(Table1[[#This Row],[Tensile_Load_14D]]*1000)/7850</f>
        <v>2.5605095541401273</v>
      </c>
      <c r="N102" s="7">
        <v>15.9</v>
      </c>
      <c r="O102" s="9">
        <f>(Table1[[#This Row],[Tensile_Load_21D]]*1000)/7850</f>
        <v>2.0254777070063694</v>
      </c>
      <c r="P102" s="13">
        <v>21.9</v>
      </c>
      <c r="Q102" s="14">
        <f>(Table1[[#This Row],[Tensile_Load_28D]]*1000)/7850</f>
        <v>2.7898089171974521</v>
      </c>
    </row>
    <row r="103" spans="1:17" ht="15.6">
      <c r="A103" s="2" t="s">
        <v>18</v>
      </c>
      <c r="B103" s="6">
        <v>61.5</v>
      </c>
      <c r="C103" s="9">
        <f>(Table1[[#This Row],[Compressive_Load_7D]]*1000)/5625</f>
        <v>10.933333333333334</v>
      </c>
      <c r="D103" s="7">
        <v>84.5</v>
      </c>
      <c r="E103" s="9">
        <f>(Table1[[#This Row],[Compressive_Load_14D]]*1000)/5625</f>
        <v>15.022222222222222</v>
      </c>
      <c r="F103" s="7">
        <v>50.8</v>
      </c>
      <c r="G103" s="9">
        <f>(Table1[[#This Row],[Compressive_Load_21D]]*1000)/5625</f>
        <v>9.0311111111111106</v>
      </c>
      <c r="H103">
        <v>86.4</v>
      </c>
      <c r="I103" s="10">
        <f>(Table1[[#This Row],[Compressive_Load_28D]]*1000)/5625</f>
        <v>15.36</v>
      </c>
      <c r="J103" s="6">
        <v>22.5</v>
      </c>
      <c r="K103" s="9">
        <f>(Table1[[#This Row],[Tensile_Load_7D]]*1000)/7850</f>
        <v>2.8662420382165603</v>
      </c>
      <c r="L103" s="7">
        <v>14.9</v>
      </c>
      <c r="M103" s="9">
        <f>(Table1[[#This Row],[Tensile_Load_14D]]*1000)/7850</f>
        <v>1.8980891719745223</v>
      </c>
      <c r="N103" s="7">
        <v>20.100000000000001</v>
      </c>
      <c r="O103" s="9">
        <f>(Table1[[#This Row],[Tensile_Load_21D]]*1000)/7850</f>
        <v>2.5605095541401273</v>
      </c>
      <c r="P103" s="13">
        <v>20</v>
      </c>
      <c r="Q103" s="14">
        <f>(Table1[[#This Row],[Tensile_Load_28D]]*1000)/7850</f>
        <v>2.5477707006369426</v>
      </c>
    </row>
    <row r="104" spans="1:17" ht="15.6">
      <c r="A104" s="2" t="s">
        <v>18</v>
      </c>
      <c r="B104" s="6">
        <v>66.099999999999994</v>
      </c>
      <c r="C104" s="9">
        <f>(Table1[[#This Row],[Compressive_Load_7D]]*1000)/5625</f>
        <v>11.751111111111111</v>
      </c>
      <c r="D104" s="7">
        <v>75.099999999999994</v>
      </c>
      <c r="E104" s="9">
        <f>(Table1[[#This Row],[Compressive_Load_14D]]*1000)/5625</f>
        <v>13.351111111111111</v>
      </c>
      <c r="F104" s="7">
        <v>71.7</v>
      </c>
      <c r="G104" s="9">
        <f>(Table1[[#This Row],[Compressive_Load_21D]]*1000)/5625</f>
        <v>12.746666666666666</v>
      </c>
      <c r="H104">
        <v>71.5</v>
      </c>
      <c r="I104" s="10">
        <f>(Table1[[#This Row],[Compressive_Load_28D]]*1000)/5625</f>
        <v>12.71111111111111</v>
      </c>
      <c r="J104" s="6">
        <v>19.5</v>
      </c>
      <c r="K104" s="9">
        <f>(Table1[[#This Row],[Tensile_Load_7D]]*1000)/7850</f>
        <v>2.484076433121019</v>
      </c>
      <c r="L104" s="7">
        <v>19.899999999999999</v>
      </c>
      <c r="M104" s="9">
        <f>(Table1[[#This Row],[Tensile_Load_14D]]*1000)/7850</f>
        <v>2.5350318471337578</v>
      </c>
      <c r="N104" s="7">
        <v>19.5</v>
      </c>
      <c r="O104" s="9">
        <f>(Table1[[#This Row],[Tensile_Load_21D]]*1000)/7850</f>
        <v>2.484076433121019</v>
      </c>
      <c r="P104" s="13">
        <v>19.899999999999999</v>
      </c>
      <c r="Q104" s="14">
        <f>(Table1[[#This Row],[Tensile_Load_28D]]*1000)/7850</f>
        <v>2.5350318471337578</v>
      </c>
    </row>
    <row r="105" spans="1:17" ht="15.6">
      <c r="A105" s="2" t="s">
        <v>18</v>
      </c>
      <c r="B105">
        <v>71.400000000000006</v>
      </c>
      <c r="C105" s="9">
        <f>(Table1[[#This Row],[Compressive_Load_7D]]*1000)/5625</f>
        <v>12.693333333333333</v>
      </c>
      <c r="D105">
        <v>68.3</v>
      </c>
      <c r="E105" s="9">
        <f>(Table1[[#This Row],[Compressive_Load_14D]]*1000)/5625</f>
        <v>12.142222222222221</v>
      </c>
      <c r="F105">
        <v>76.599999999999994</v>
      </c>
      <c r="G105" s="9">
        <f>(Table1[[#This Row],[Compressive_Load_21D]]*1000)/5625</f>
        <v>13.617777777777778</v>
      </c>
      <c r="H105">
        <v>73.3</v>
      </c>
      <c r="I105" s="10">
        <f>(Table1[[#This Row],[Compressive_Load_28D]]*1000)/5625</f>
        <v>13.031111111111111</v>
      </c>
      <c r="J105">
        <v>20.2</v>
      </c>
      <c r="K105" s="9">
        <f>(Table1[[#This Row],[Tensile_Load_7D]]*1000)/7850</f>
        <v>2.573248407643312</v>
      </c>
      <c r="L105">
        <v>15.6</v>
      </c>
      <c r="M105" s="9">
        <f>(Table1[[#This Row],[Tensile_Load_14D]]*1000)/7850</f>
        <v>1.9872611464968153</v>
      </c>
      <c r="N105">
        <v>19.3</v>
      </c>
      <c r="O105" s="9">
        <f>(Table1[[#This Row],[Tensile_Load_21D]]*1000)/7850</f>
        <v>2.4585987261146496</v>
      </c>
      <c r="P105" s="13">
        <v>17.5</v>
      </c>
      <c r="Q105" s="14">
        <f>(Table1[[#This Row],[Tensile_Load_28D]]*1000)/7850</f>
        <v>2.2292993630573248</v>
      </c>
    </row>
    <row r="106" spans="1:17" ht="15.6">
      <c r="A106" s="2" t="s">
        <v>18</v>
      </c>
      <c r="B106">
        <v>66.599999999999994</v>
      </c>
      <c r="C106" s="9">
        <f>(Table1[[#This Row],[Compressive_Load_7D]]*1000)/5625</f>
        <v>11.84</v>
      </c>
      <c r="D106">
        <v>90</v>
      </c>
      <c r="E106" s="9">
        <f>(Table1[[#This Row],[Compressive_Load_14D]]*1000)/5625</f>
        <v>16</v>
      </c>
      <c r="F106">
        <v>62.4</v>
      </c>
      <c r="G106" s="9">
        <f>(Table1[[#This Row],[Compressive_Load_21D]]*1000)/5625</f>
        <v>11.093333333333334</v>
      </c>
      <c r="H106">
        <v>79.900000000000006</v>
      </c>
      <c r="I106" s="10">
        <f>(Table1[[#This Row],[Compressive_Load_28D]]*1000)/5625</f>
        <v>14.204444444444444</v>
      </c>
      <c r="J106">
        <v>21</v>
      </c>
      <c r="K106" s="9">
        <f>(Table1[[#This Row],[Tensile_Load_7D]]*1000)/7850</f>
        <v>2.6751592356687897</v>
      </c>
      <c r="L106">
        <v>18.2</v>
      </c>
      <c r="M106" s="9">
        <f>(Table1[[#This Row],[Tensile_Load_14D]]*1000)/7850</f>
        <v>2.3184713375796178</v>
      </c>
      <c r="N106">
        <v>18</v>
      </c>
      <c r="O106" s="9">
        <f>(Table1[[#This Row],[Tensile_Load_21D]]*1000)/7850</f>
        <v>2.2929936305732483</v>
      </c>
      <c r="P106" s="13">
        <v>20.8</v>
      </c>
      <c r="Q106" s="14">
        <f>(Table1[[#This Row],[Tensile_Load_28D]]*1000)/7850</f>
        <v>2.6496815286624202</v>
      </c>
    </row>
    <row r="107" spans="1:17" ht="15.6">
      <c r="A107" s="2" t="s">
        <v>18</v>
      </c>
      <c r="B107">
        <v>75.5</v>
      </c>
      <c r="C107" s="9">
        <f>(Table1[[#This Row],[Compressive_Load_7D]]*1000)/5625</f>
        <v>13.422222222222222</v>
      </c>
      <c r="D107">
        <v>77.599999999999994</v>
      </c>
      <c r="E107" s="9">
        <f>(Table1[[#This Row],[Compressive_Load_14D]]*1000)/5625</f>
        <v>13.795555555555556</v>
      </c>
      <c r="F107">
        <v>73.099999999999994</v>
      </c>
      <c r="G107" s="9">
        <f>(Table1[[#This Row],[Compressive_Load_21D]]*1000)/5625</f>
        <v>12.995555555555555</v>
      </c>
      <c r="H107">
        <v>73.900000000000006</v>
      </c>
      <c r="I107" s="10">
        <f>(Table1[[#This Row],[Compressive_Load_28D]]*1000)/5625</f>
        <v>13.137777777777778</v>
      </c>
      <c r="J107">
        <v>21</v>
      </c>
      <c r="K107" s="9">
        <f>(Table1[[#This Row],[Tensile_Load_7D]]*1000)/7850</f>
        <v>2.6751592356687897</v>
      </c>
      <c r="L107">
        <v>13.8</v>
      </c>
      <c r="M107" s="9">
        <f>(Table1[[#This Row],[Tensile_Load_14D]]*1000)/7850</f>
        <v>1.7579617834394905</v>
      </c>
      <c r="N107">
        <v>17.899999999999999</v>
      </c>
      <c r="O107" s="9">
        <f>(Table1[[#This Row],[Tensile_Load_21D]]*1000)/7850</f>
        <v>2.2802547770700636</v>
      </c>
      <c r="P107" s="13">
        <v>12.9</v>
      </c>
      <c r="Q107" s="14">
        <f>(Table1[[#This Row],[Tensile_Load_28D]]*1000)/7850</f>
        <v>1.6433121019108281</v>
      </c>
    </row>
    <row r="108" spans="1:17" ht="15.6">
      <c r="A108" s="2" t="s">
        <v>18</v>
      </c>
      <c r="B108">
        <v>59.6</v>
      </c>
      <c r="C108" s="9">
        <f>(Table1[[#This Row],[Compressive_Load_7D]]*1000)/5625</f>
        <v>10.595555555555556</v>
      </c>
      <c r="D108">
        <v>71.8</v>
      </c>
      <c r="E108" s="9">
        <f>(Table1[[#This Row],[Compressive_Load_14D]]*1000)/5625</f>
        <v>12.764444444444445</v>
      </c>
      <c r="F108">
        <v>63.5</v>
      </c>
      <c r="G108" s="9">
        <f>(Table1[[#This Row],[Compressive_Load_21D]]*1000)/5625</f>
        <v>11.28888888888889</v>
      </c>
      <c r="H108">
        <v>68.3</v>
      </c>
      <c r="I108" s="10">
        <f>(Table1[[#This Row],[Compressive_Load_28D]]*1000)/5625</f>
        <v>12.142222222222221</v>
      </c>
      <c r="J108">
        <v>21.5</v>
      </c>
      <c r="K108" s="9">
        <f>(Table1[[#This Row],[Tensile_Load_7D]]*1000)/7850</f>
        <v>2.7388535031847132</v>
      </c>
      <c r="L108">
        <v>16.100000000000001</v>
      </c>
      <c r="M108" s="9">
        <f>(Table1[[#This Row],[Tensile_Load_14D]]*1000)/7850</f>
        <v>2.0509554140127393</v>
      </c>
      <c r="N108">
        <v>21.7</v>
      </c>
      <c r="O108" s="9">
        <f>(Table1[[#This Row],[Tensile_Load_21D]]*1000)/7850</f>
        <v>2.7643312101910826</v>
      </c>
      <c r="P108" s="13">
        <v>16.5</v>
      </c>
      <c r="Q108" s="14">
        <f>(Table1[[#This Row],[Tensile_Load_28D]]*1000)/7850</f>
        <v>2.1019108280254777</v>
      </c>
    </row>
    <row r="109" spans="1:17" ht="15.6">
      <c r="A109" s="2" t="s">
        <v>18</v>
      </c>
      <c r="B109">
        <v>74.099999999999994</v>
      </c>
      <c r="C109" s="9">
        <f>(Table1[[#This Row],[Compressive_Load_7D]]*1000)/5625</f>
        <v>13.173333333333334</v>
      </c>
      <c r="D109">
        <v>65.099999999999994</v>
      </c>
      <c r="E109" s="9">
        <f>(Table1[[#This Row],[Compressive_Load_14D]]*1000)/5625</f>
        <v>11.573333333333332</v>
      </c>
      <c r="F109">
        <v>68.7</v>
      </c>
      <c r="G109" s="9">
        <f>(Table1[[#This Row],[Compressive_Load_21D]]*1000)/5625</f>
        <v>12.213333333333333</v>
      </c>
      <c r="H109">
        <v>63.4</v>
      </c>
      <c r="I109" s="10">
        <f>(Table1[[#This Row],[Compressive_Load_28D]]*1000)/5625</f>
        <v>11.271111111111111</v>
      </c>
      <c r="J109">
        <v>21.1</v>
      </c>
      <c r="K109" s="9">
        <f>(Table1[[#This Row],[Tensile_Load_7D]]*1000)/7850</f>
        <v>2.6878980891719744</v>
      </c>
      <c r="L109">
        <v>20.6</v>
      </c>
      <c r="M109" s="9">
        <f>(Table1[[#This Row],[Tensile_Load_14D]]*1000)/7850</f>
        <v>2.6242038216560508</v>
      </c>
      <c r="N109">
        <v>20.100000000000001</v>
      </c>
      <c r="O109" s="9">
        <f>(Table1[[#This Row],[Tensile_Load_21D]]*1000)/7850</f>
        <v>2.5605095541401273</v>
      </c>
      <c r="P109" s="13">
        <v>22</v>
      </c>
      <c r="Q109" s="14">
        <f>(Table1[[#This Row],[Tensile_Load_28D]]*1000)/7850</f>
        <v>2.8025477707006368</v>
      </c>
    </row>
    <row r="110" spans="1:17" ht="15.6">
      <c r="A110" s="2" t="s">
        <v>18</v>
      </c>
      <c r="B110">
        <v>64.2</v>
      </c>
      <c r="C110" s="9">
        <f>(Table1[[#This Row],[Compressive_Load_7D]]*1000)/5625</f>
        <v>11.413333333333334</v>
      </c>
      <c r="D110">
        <v>88.1</v>
      </c>
      <c r="E110" s="9">
        <f>(Table1[[#This Row],[Compressive_Load_14D]]*1000)/5625</f>
        <v>15.662222222222223</v>
      </c>
      <c r="F110">
        <v>63.4</v>
      </c>
      <c r="G110" s="9">
        <f>(Table1[[#This Row],[Compressive_Load_21D]]*1000)/5625</f>
        <v>11.271111111111111</v>
      </c>
      <c r="H110">
        <v>80.099999999999994</v>
      </c>
      <c r="I110" s="10">
        <f>(Table1[[#This Row],[Compressive_Load_28D]]*1000)/5625</f>
        <v>14.24</v>
      </c>
      <c r="J110">
        <v>22.2</v>
      </c>
      <c r="K110" s="9">
        <f>(Table1[[#This Row],[Tensile_Load_7D]]*1000)/7850</f>
        <v>2.8280254777070062</v>
      </c>
      <c r="L110">
        <v>15.2</v>
      </c>
      <c r="M110" s="9">
        <f>(Table1[[#This Row],[Tensile_Load_14D]]*1000)/7850</f>
        <v>1.9363057324840764</v>
      </c>
      <c r="N110">
        <v>20.3</v>
      </c>
      <c r="O110" s="9">
        <f>(Table1[[#This Row],[Tensile_Load_21D]]*1000)/7850</f>
        <v>2.5859872611464967</v>
      </c>
      <c r="P110" s="13">
        <v>26</v>
      </c>
      <c r="Q110" s="14">
        <f>(Table1[[#This Row],[Tensile_Load_28D]]*1000)/7850</f>
        <v>3.3121019108280256</v>
      </c>
    </row>
    <row r="111" spans="1:17" ht="15.6">
      <c r="A111" s="2" t="s">
        <v>18</v>
      </c>
      <c r="B111">
        <v>68.8</v>
      </c>
      <c r="C111" s="9">
        <f>(Table1[[#This Row],[Compressive_Load_7D]]*1000)/5625</f>
        <v>12.231111111111112</v>
      </c>
      <c r="D111">
        <v>81.5</v>
      </c>
      <c r="E111" s="9">
        <f>(Table1[[#This Row],[Compressive_Load_14D]]*1000)/5625</f>
        <v>14.488888888888889</v>
      </c>
      <c r="F111">
        <v>66.099999999999994</v>
      </c>
      <c r="G111" s="9">
        <f>(Table1[[#This Row],[Compressive_Load_21D]]*1000)/5625</f>
        <v>11.751111111111111</v>
      </c>
      <c r="H111">
        <v>79.400000000000006</v>
      </c>
      <c r="I111" s="10">
        <f>(Table1[[#This Row],[Compressive_Load_28D]]*1000)/5625</f>
        <v>14.115555555555556</v>
      </c>
      <c r="J111">
        <v>19.5</v>
      </c>
      <c r="K111" s="9">
        <f>(Table1[[#This Row],[Tensile_Load_7D]]*1000)/7850</f>
        <v>2.484076433121019</v>
      </c>
      <c r="L111">
        <v>17.399999999999999</v>
      </c>
      <c r="M111" s="9">
        <f>(Table1[[#This Row],[Tensile_Load_14D]]*1000)/7850</f>
        <v>2.2165605095541401</v>
      </c>
      <c r="N111">
        <v>18.899999999999999</v>
      </c>
      <c r="O111" s="9">
        <f>(Table1[[#This Row],[Tensile_Load_21D]]*1000)/7850</f>
        <v>2.4076433121019107</v>
      </c>
      <c r="P111" s="13">
        <v>18.5</v>
      </c>
      <c r="Q111" s="14">
        <f>(Table1[[#This Row],[Tensile_Load_28D]]*1000)/7850</f>
        <v>2.3566878980891719</v>
      </c>
    </row>
    <row r="112" spans="1:17" ht="15.6">
      <c r="A112" s="2" t="s">
        <v>18</v>
      </c>
      <c r="B112">
        <v>71.7</v>
      </c>
      <c r="C112" s="9">
        <f>(Table1[[#This Row],[Compressive_Load_7D]]*1000)/5625</f>
        <v>12.746666666666666</v>
      </c>
      <c r="D112">
        <v>73.7</v>
      </c>
      <c r="E112" s="9">
        <f>(Table1[[#This Row],[Compressive_Load_14D]]*1000)/5625</f>
        <v>13.102222222222222</v>
      </c>
      <c r="F112">
        <v>46</v>
      </c>
      <c r="G112" s="9">
        <f>(Table1[[#This Row],[Compressive_Load_21D]]*1000)/5625</f>
        <v>8.1777777777777771</v>
      </c>
      <c r="H112">
        <v>38.200000000000003</v>
      </c>
      <c r="I112" s="10">
        <f>(Table1[[#This Row],[Compressive_Load_28D]]*1000)/5625</f>
        <v>6.7911111111111113</v>
      </c>
      <c r="J112">
        <v>20</v>
      </c>
      <c r="K112" s="9">
        <f>(Table1[[#This Row],[Tensile_Load_7D]]*1000)/7850</f>
        <v>2.5477707006369426</v>
      </c>
      <c r="L112">
        <v>19.7</v>
      </c>
      <c r="M112" s="9">
        <f>(Table1[[#This Row],[Tensile_Load_14D]]*1000)/7850</f>
        <v>2.5095541401273884</v>
      </c>
      <c r="N112">
        <v>17</v>
      </c>
      <c r="O112" s="9">
        <f>(Table1[[#This Row],[Tensile_Load_21D]]*1000)/7850</f>
        <v>2.1656050955414012</v>
      </c>
      <c r="P112" s="13">
        <v>15.8</v>
      </c>
      <c r="Q112" s="14">
        <f>(Table1[[#This Row],[Tensile_Load_28D]]*1000)/7850</f>
        <v>2.0127388535031847</v>
      </c>
    </row>
    <row r="113" spans="1:17" ht="15.6">
      <c r="A113" s="2" t="s">
        <v>18</v>
      </c>
      <c r="B113">
        <v>63.9</v>
      </c>
      <c r="C113" s="9">
        <f>(Table1[[#This Row],[Compressive_Load_7D]]*1000)/5625</f>
        <v>11.36</v>
      </c>
      <c r="D113">
        <v>64.8</v>
      </c>
      <c r="E113" s="9">
        <f>(Table1[[#This Row],[Compressive_Load_14D]]*1000)/5625</f>
        <v>11.52</v>
      </c>
      <c r="F113">
        <v>69</v>
      </c>
      <c r="G113" s="9">
        <f>(Table1[[#This Row],[Compressive_Load_21D]]*1000)/5625</f>
        <v>12.266666666666667</v>
      </c>
      <c r="H113">
        <v>65.2</v>
      </c>
      <c r="I113" s="10">
        <f>(Table1[[#This Row],[Compressive_Load_28D]]*1000)/5625</f>
        <v>11.591111111111111</v>
      </c>
      <c r="J113">
        <v>20.9</v>
      </c>
      <c r="K113" s="9">
        <f>(Table1[[#This Row],[Tensile_Load_7D]]*1000)/7850</f>
        <v>2.6624203821656049</v>
      </c>
      <c r="L113">
        <v>16.2</v>
      </c>
      <c r="M113" s="9">
        <f>(Table1[[#This Row],[Tensile_Load_14D]]*1000)/7850</f>
        <v>2.0636942675159236</v>
      </c>
      <c r="N113">
        <v>20.399999999999999</v>
      </c>
      <c r="O113" s="9">
        <f>(Table1[[#This Row],[Tensile_Load_21D]]*1000)/7850</f>
        <v>2.5987261146496814</v>
      </c>
      <c r="P113" s="13">
        <v>13.7</v>
      </c>
      <c r="Q113" s="14">
        <f>(Table1[[#This Row],[Tensile_Load_28D]]*1000)/7850</f>
        <v>1.7452229299363058</v>
      </c>
    </row>
    <row r="114" spans="1:17" ht="15.6">
      <c r="A114" s="2" t="s">
        <v>18</v>
      </c>
      <c r="B114">
        <v>68.400000000000006</v>
      </c>
      <c r="C114" s="9">
        <f>(Table1[[#This Row],[Compressive_Load_7D]]*1000)/5625</f>
        <v>12.16</v>
      </c>
      <c r="D114">
        <v>72.2</v>
      </c>
      <c r="E114" s="9">
        <f>(Table1[[#This Row],[Compressive_Load_14D]]*1000)/5625</f>
        <v>12.835555555555555</v>
      </c>
      <c r="F114">
        <v>56.7</v>
      </c>
      <c r="G114" s="9">
        <f>(Table1[[#This Row],[Compressive_Load_21D]]*1000)/5625</f>
        <v>10.08</v>
      </c>
      <c r="H114">
        <v>64</v>
      </c>
      <c r="I114" s="10">
        <f>(Table1[[#This Row],[Compressive_Load_28D]]*1000)/5625</f>
        <v>11.377777777777778</v>
      </c>
      <c r="J114">
        <v>19.100000000000001</v>
      </c>
      <c r="K114" s="9">
        <f>(Table1[[#This Row],[Tensile_Load_7D]]*1000)/7850</f>
        <v>2.4331210191082802</v>
      </c>
      <c r="L114">
        <v>17</v>
      </c>
      <c r="M114" s="9">
        <f>(Table1[[#This Row],[Tensile_Load_14D]]*1000)/7850</f>
        <v>2.1656050955414012</v>
      </c>
      <c r="N114">
        <v>17.399999999999999</v>
      </c>
      <c r="O114" s="9">
        <f>(Table1[[#This Row],[Tensile_Load_21D]]*1000)/7850</f>
        <v>2.2165605095541401</v>
      </c>
      <c r="P114" s="13">
        <v>17.399999999999999</v>
      </c>
      <c r="Q114" s="14">
        <f>(Table1[[#This Row],[Tensile_Load_28D]]*1000)/7850</f>
        <v>2.2165605095541401</v>
      </c>
    </row>
    <row r="115" spans="1:17" ht="15.6">
      <c r="A115" s="2" t="s">
        <v>18</v>
      </c>
      <c r="B115">
        <v>69.7</v>
      </c>
      <c r="C115" s="9">
        <f>(Table1[[#This Row],[Compressive_Load_7D]]*1000)/5625</f>
        <v>12.391111111111112</v>
      </c>
      <c r="D115">
        <v>59.6</v>
      </c>
      <c r="E115" s="9">
        <f>(Table1[[#This Row],[Compressive_Load_14D]]*1000)/5625</f>
        <v>10.595555555555556</v>
      </c>
      <c r="F115">
        <v>59.9</v>
      </c>
      <c r="G115" s="9">
        <f>(Table1[[#This Row],[Compressive_Load_21D]]*1000)/5625</f>
        <v>10.648888888888889</v>
      </c>
      <c r="H115">
        <v>67.400000000000006</v>
      </c>
      <c r="I115" s="10">
        <f>(Table1[[#This Row],[Compressive_Load_28D]]*1000)/5625</f>
        <v>11.982222222222223</v>
      </c>
      <c r="J115">
        <v>21</v>
      </c>
      <c r="K115" s="9">
        <f>(Table1[[#This Row],[Tensile_Load_7D]]*1000)/7850</f>
        <v>2.6751592356687897</v>
      </c>
      <c r="L115">
        <v>22.1</v>
      </c>
      <c r="M115" s="9">
        <f>(Table1[[#This Row],[Tensile_Load_14D]]*1000)/7850</f>
        <v>2.8152866242038215</v>
      </c>
      <c r="N115">
        <v>21.3</v>
      </c>
      <c r="O115" s="9">
        <f>(Table1[[#This Row],[Tensile_Load_21D]]*1000)/7850</f>
        <v>2.7133757961783438</v>
      </c>
      <c r="P115" s="13">
        <v>22.1</v>
      </c>
      <c r="Q115" s="14">
        <f>(Table1[[#This Row],[Tensile_Load_28D]]*1000)/7850</f>
        <v>2.8152866242038215</v>
      </c>
    </row>
    <row r="116" spans="1:17" ht="15.6">
      <c r="A116" s="2" t="s">
        <v>18</v>
      </c>
      <c r="B116">
        <v>68</v>
      </c>
      <c r="C116" s="9">
        <f>(Table1[[#This Row],[Compressive_Load_7D]]*1000)/5625</f>
        <v>12.088888888888889</v>
      </c>
      <c r="D116">
        <v>84.2</v>
      </c>
      <c r="E116" s="9">
        <f>(Table1[[#This Row],[Compressive_Load_14D]]*1000)/5625</f>
        <v>14.968888888888889</v>
      </c>
      <c r="F116">
        <v>63.1</v>
      </c>
      <c r="G116" s="9">
        <f>(Table1[[#This Row],[Compressive_Load_21D]]*1000)/5625</f>
        <v>11.217777777777778</v>
      </c>
      <c r="H116">
        <v>84.3</v>
      </c>
      <c r="I116" s="10">
        <f>(Table1[[#This Row],[Compressive_Load_28D]]*1000)/5625</f>
        <v>14.986666666666666</v>
      </c>
      <c r="J116">
        <v>22.3</v>
      </c>
      <c r="K116" s="9">
        <f>(Table1[[#This Row],[Tensile_Load_7D]]*1000)/7850</f>
        <v>2.8407643312101909</v>
      </c>
      <c r="L116">
        <v>17.3</v>
      </c>
      <c r="M116" s="9">
        <f>(Table1[[#This Row],[Tensile_Load_14D]]*1000)/7850</f>
        <v>2.2038216560509554</v>
      </c>
      <c r="N116">
        <v>21.1</v>
      </c>
      <c r="O116" s="9">
        <f>(Table1[[#This Row],[Tensile_Load_21D]]*1000)/7850</f>
        <v>2.6878980891719744</v>
      </c>
      <c r="P116" s="13">
        <v>19.100000000000001</v>
      </c>
      <c r="Q116" s="14">
        <f>(Table1[[#This Row],[Tensile_Load_28D]]*1000)/7850</f>
        <v>2.4331210191082802</v>
      </c>
    </row>
    <row r="117" spans="1:17" ht="15.6">
      <c r="A117" s="2" t="s">
        <v>18</v>
      </c>
      <c r="B117">
        <v>60.6</v>
      </c>
      <c r="C117" s="9">
        <f>(Table1[[#This Row],[Compressive_Load_7D]]*1000)/5625</f>
        <v>10.773333333333333</v>
      </c>
      <c r="D117">
        <v>75.599999999999994</v>
      </c>
      <c r="E117" s="9">
        <f>(Table1[[#This Row],[Compressive_Load_14D]]*1000)/5625</f>
        <v>13.44</v>
      </c>
      <c r="F117">
        <v>76.900000000000006</v>
      </c>
      <c r="G117" s="9">
        <f>(Table1[[#This Row],[Compressive_Load_21D]]*1000)/5625</f>
        <v>13.671111111111111</v>
      </c>
      <c r="H117">
        <v>84.9</v>
      </c>
      <c r="I117" s="10">
        <f>(Table1[[#This Row],[Compressive_Load_28D]]*1000)/5625</f>
        <v>15.093333333333334</v>
      </c>
      <c r="J117">
        <v>20.7</v>
      </c>
      <c r="K117" s="9">
        <f>(Table1[[#This Row],[Tensile_Load_7D]]*1000)/7850</f>
        <v>2.6369426751592355</v>
      </c>
      <c r="L117">
        <v>16.3</v>
      </c>
      <c r="M117" s="9">
        <f>(Table1[[#This Row],[Tensile_Load_14D]]*1000)/7850</f>
        <v>2.0764331210191083</v>
      </c>
      <c r="N117">
        <v>18.7</v>
      </c>
      <c r="O117" s="9">
        <f>(Table1[[#This Row],[Tensile_Load_21D]]*1000)/7850</f>
        <v>2.3821656050955413</v>
      </c>
      <c r="P117" s="13">
        <v>23.5</v>
      </c>
      <c r="Q117" s="14">
        <f>(Table1[[#This Row],[Tensile_Load_28D]]*1000)/7850</f>
        <v>2.9936305732484074</v>
      </c>
    </row>
    <row r="118" spans="1:17" ht="15.6">
      <c r="A118" s="2" t="s">
        <v>18</v>
      </c>
      <c r="B118">
        <v>73.8</v>
      </c>
      <c r="C118" s="9">
        <f>(Table1[[#This Row],[Compressive_Load_7D]]*1000)/5625</f>
        <v>13.12</v>
      </c>
      <c r="D118">
        <v>74.2</v>
      </c>
      <c r="E118" s="9">
        <f>(Table1[[#This Row],[Compressive_Load_14D]]*1000)/5625</f>
        <v>13.191111111111111</v>
      </c>
      <c r="F118">
        <v>70.400000000000006</v>
      </c>
      <c r="G118" s="9">
        <f>(Table1[[#This Row],[Compressive_Load_21D]]*1000)/5625</f>
        <v>12.515555555555556</v>
      </c>
      <c r="H118">
        <v>70.7</v>
      </c>
      <c r="I118" s="10">
        <f>(Table1[[#This Row],[Compressive_Load_28D]]*1000)/5625</f>
        <v>12.568888888888889</v>
      </c>
      <c r="J118">
        <v>20.399999999999999</v>
      </c>
      <c r="K118" s="9">
        <f>(Table1[[#This Row],[Tensile_Load_7D]]*1000)/7850</f>
        <v>2.5987261146496814</v>
      </c>
      <c r="L118">
        <v>20</v>
      </c>
      <c r="M118" s="9">
        <f>(Table1[[#This Row],[Tensile_Load_14D]]*1000)/7850</f>
        <v>2.5477707006369426</v>
      </c>
      <c r="N118">
        <v>21.5</v>
      </c>
      <c r="O118" s="9">
        <f>(Table1[[#This Row],[Tensile_Load_21D]]*1000)/7850</f>
        <v>2.7388535031847132</v>
      </c>
      <c r="P118" s="13">
        <v>20.5</v>
      </c>
      <c r="Q118" s="14">
        <f>(Table1[[#This Row],[Tensile_Load_28D]]*1000)/7850</f>
        <v>2.6114649681528661</v>
      </c>
    </row>
    <row r="119" spans="1:17" ht="15.6">
      <c r="A119" s="2" t="s">
        <v>18</v>
      </c>
      <c r="B119">
        <v>67.8</v>
      </c>
      <c r="C119" s="9">
        <f>(Table1[[#This Row],[Compressive_Load_7D]]*1000)/5625</f>
        <v>12.053333333333333</v>
      </c>
      <c r="D119">
        <v>63.4</v>
      </c>
      <c r="E119" s="9">
        <f>(Table1[[#This Row],[Compressive_Load_14D]]*1000)/5625</f>
        <v>11.271111111111111</v>
      </c>
      <c r="F119">
        <v>65.7</v>
      </c>
      <c r="G119" s="9">
        <f>(Table1[[#This Row],[Compressive_Load_21D]]*1000)/5625</f>
        <v>11.68</v>
      </c>
      <c r="H119">
        <v>65</v>
      </c>
      <c r="I119" s="10">
        <f>(Table1[[#This Row],[Compressive_Load_28D]]*1000)/5625</f>
        <v>11.555555555555555</v>
      </c>
      <c r="J119">
        <v>22.1</v>
      </c>
      <c r="K119" s="9">
        <f>(Table1[[#This Row],[Tensile_Load_7D]]*1000)/7850</f>
        <v>2.8152866242038215</v>
      </c>
      <c r="L119">
        <v>18.100000000000001</v>
      </c>
      <c r="M119" s="9">
        <f>(Table1[[#This Row],[Tensile_Load_14D]]*1000)/7850</f>
        <v>2.3057324840764331</v>
      </c>
      <c r="N119">
        <v>17</v>
      </c>
      <c r="O119" s="9">
        <f>(Table1[[#This Row],[Tensile_Load_21D]]*1000)/7850</f>
        <v>2.1656050955414012</v>
      </c>
      <c r="P119" s="13">
        <v>18.899999999999999</v>
      </c>
      <c r="Q119" s="14">
        <f>(Table1[[#This Row],[Tensile_Load_28D]]*1000)/7850</f>
        <v>2.4076433121019107</v>
      </c>
    </row>
    <row r="120" spans="1:17" ht="15.6">
      <c r="A120" s="2" t="s">
        <v>18</v>
      </c>
      <c r="B120">
        <v>56</v>
      </c>
      <c r="C120" s="9">
        <f>(Table1[[#This Row],[Compressive_Load_7D]]*1000)/5625</f>
        <v>9.9555555555555557</v>
      </c>
      <c r="D120">
        <v>74.400000000000006</v>
      </c>
      <c r="E120" s="9">
        <f>(Table1[[#This Row],[Compressive_Load_14D]]*1000)/5625</f>
        <v>13.226666666666667</v>
      </c>
      <c r="F120">
        <v>49.7</v>
      </c>
      <c r="G120" s="9">
        <f>(Table1[[#This Row],[Compressive_Load_21D]]*1000)/5625</f>
        <v>8.8355555555555547</v>
      </c>
      <c r="H120">
        <v>52.1</v>
      </c>
      <c r="I120" s="10">
        <f>(Table1[[#This Row],[Compressive_Load_28D]]*1000)/5625</f>
        <v>9.2622222222222224</v>
      </c>
      <c r="J120">
        <v>20.9</v>
      </c>
      <c r="K120" s="9">
        <f>(Table1[[#This Row],[Tensile_Load_7D]]*1000)/7850</f>
        <v>2.6624203821656049</v>
      </c>
      <c r="L120">
        <v>17.600000000000001</v>
      </c>
      <c r="M120" s="9">
        <f>(Table1[[#This Row],[Tensile_Load_14D]]*1000)/7850</f>
        <v>2.2420382165605095</v>
      </c>
      <c r="N120">
        <v>18.8</v>
      </c>
      <c r="O120" s="9">
        <f>(Table1[[#This Row],[Tensile_Load_21D]]*1000)/7850</f>
        <v>2.394904458598726</v>
      </c>
      <c r="P120" s="13">
        <v>20.2</v>
      </c>
      <c r="Q120" s="14">
        <f>(Table1[[#This Row],[Tensile_Load_28D]]*1000)/7850</f>
        <v>2.573248407643312</v>
      </c>
    </row>
    <row r="121" spans="1:17" ht="15.6">
      <c r="A121" s="2" t="s">
        <v>18</v>
      </c>
      <c r="B121">
        <v>69</v>
      </c>
      <c r="C121" s="9">
        <f>(Table1[[#This Row],[Compressive_Load_7D]]*1000)/5625</f>
        <v>12.266666666666667</v>
      </c>
      <c r="D121">
        <v>76.3</v>
      </c>
      <c r="E121" s="9">
        <f>(Table1[[#This Row],[Compressive_Load_14D]]*1000)/5625</f>
        <v>13.564444444444444</v>
      </c>
      <c r="F121">
        <v>67.7</v>
      </c>
      <c r="G121" s="9">
        <f>(Table1[[#This Row],[Compressive_Load_21D]]*1000)/5625</f>
        <v>12.035555555555556</v>
      </c>
      <c r="H121">
        <v>66.5</v>
      </c>
      <c r="I121" s="10">
        <f>(Table1[[#This Row],[Compressive_Load_28D]]*1000)/5625</f>
        <v>11.822222222222223</v>
      </c>
      <c r="J121">
        <v>22.1</v>
      </c>
      <c r="K121" s="9">
        <f>(Table1[[#This Row],[Tensile_Load_7D]]*1000)/7850</f>
        <v>2.8152866242038215</v>
      </c>
      <c r="L121">
        <v>20.100000000000001</v>
      </c>
      <c r="M121" s="9">
        <f>(Table1[[#This Row],[Tensile_Load_14D]]*1000)/7850</f>
        <v>2.5605095541401273</v>
      </c>
      <c r="N121">
        <v>18</v>
      </c>
      <c r="O121" s="9">
        <f>(Table1[[#This Row],[Tensile_Load_21D]]*1000)/7850</f>
        <v>2.2929936305732483</v>
      </c>
      <c r="P121" s="13">
        <v>19.2</v>
      </c>
      <c r="Q121" s="14">
        <f>(Table1[[#This Row],[Tensile_Load_28D]]*1000)/7850</f>
        <v>2.4458598726114649</v>
      </c>
    </row>
    <row r="122" spans="1:17" ht="15.6">
      <c r="A122" s="4" t="s">
        <v>19</v>
      </c>
      <c r="B122" s="6">
        <v>83.4</v>
      </c>
      <c r="C122" s="9">
        <f>(Table1[[#This Row],[Compressive_Load_7D]]*1000)/5625</f>
        <v>14.826666666666666</v>
      </c>
      <c r="D122" s="7">
        <v>88</v>
      </c>
      <c r="E122" s="9">
        <f>(Table1[[#This Row],[Compressive_Load_14D]]*1000)/5625</f>
        <v>15.644444444444444</v>
      </c>
      <c r="F122" s="7">
        <v>72.599999999999994</v>
      </c>
      <c r="G122" s="9">
        <f>(Table1[[#This Row],[Compressive_Load_21D]]*1000)/5625</f>
        <v>12.906666666666666</v>
      </c>
      <c r="H122">
        <v>86.5</v>
      </c>
      <c r="I122" s="10">
        <f>(Table1[[#This Row],[Compressive_Load_28D]]*1000)/5625</f>
        <v>15.377777777777778</v>
      </c>
      <c r="J122" s="6">
        <v>24.3</v>
      </c>
      <c r="K122" s="9">
        <f>(Table1[[#This Row],[Tensile_Load_7D]]*1000)/7850</f>
        <v>3.0955414012738856</v>
      </c>
      <c r="L122" s="7">
        <v>19.899999999999999</v>
      </c>
      <c r="M122" s="9">
        <f>(Table1[[#This Row],[Tensile_Load_14D]]*1000)/7850</f>
        <v>2.5350318471337578</v>
      </c>
      <c r="N122" s="7">
        <v>25.2</v>
      </c>
      <c r="O122" s="9">
        <f>(Table1[[#This Row],[Tensile_Load_21D]]*1000)/7850</f>
        <v>3.2101910828025479</v>
      </c>
      <c r="P122" s="13">
        <v>25.2</v>
      </c>
      <c r="Q122" s="14">
        <f>(Table1[[#This Row],[Tensile_Load_28D]]*1000)/7850</f>
        <v>3.2101910828025479</v>
      </c>
    </row>
    <row r="123" spans="1:17" ht="15.6">
      <c r="A123" s="4" t="s">
        <v>19</v>
      </c>
      <c r="B123" s="6">
        <v>85.2</v>
      </c>
      <c r="C123" s="9">
        <f>(Table1[[#This Row],[Compressive_Load_7D]]*1000)/5625</f>
        <v>15.146666666666667</v>
      </c>
      <c r="D123" s="7">
        <v>90.2</v>
      </c>
      <c r="E123" s="9">
        <f>(Table1[[#This Row],[Compressive_Load_14D]]*1000)/5625</f>
        <v>16.035555555555554</v>
      </c>
      <c r="F123" s="7">
        <v>63.4</v>
      </c>
      <c r="G123" s="9">
        <f>(Table1[[#This Row],[Compressive_Load_21D]]*1000)/5625</f>
        <v>11.271111111111111</v>
      </c>
      <c r="H123">
        <v>69.2</v>
      </c>
      <c r="I123" s="10">
        <f>(Table1[[#This Row],[Compressive_Load_28D]]*1000)/5625</f>
        <v>12.302222222222222</v>
      </c>
      <c r="J123" s="6">
        <v>22.8</v>
      </c>
      <c r="K123" s="9">
        <f>(Table1[[#This Row],[Tensile_Load_7D]]*1000)/7850</f>
        <v>2.9044585987261144</v>
      </c>
      <c r="L123" s="7">
        <v>22.7</v>
      </c>
      <c r="M123" s="9">
        <f>(Table1[[#This Row],[Tensile_Load_14D]]*1000)/7850</f>
        <v>2.8917197452229297</v>
      </c>
      <c r="N123" s="7">
        <v>21.7</v>
      </c>
      <c r="O123" s="9">
        <f>(Table1[[#This Row],[Tensile_Load_21D]]*1000)/7850</f>
        <v>2.7643312101910826</v>
      </c>
      <c r="P123" s="13">
        <v>23</v>
      </c>
      <c r="Q123" s="14">
        <f>(Table1[[#This Row],[Tensile_Load_28D]]*1000)/7850</f>
        <v>2.9299363057324839</v>
      </c>
    </row>
    <row r="124" spans="1:17" ht="15.6">
      <c r="A124" s="4" t="s">
        <v>19</v>
      </c>
      <c r="B124" s="6">
        <v>62.8</v>
      </c>
      <c r="C124" s="9">
        <f>(Table1[[#This Row],[Compressive_Load_7D]]*1000)/5625</f>
        <v>11.164444444444445</v>
      </c>
      <c r="D124" s="7">
        <v>66.400000000000006</v>
      </c>
      <c r="E124" s="9">
        <f>(Table1[[#This Row],[Compressive_Load_14D]]*1000)/5625</f>
        <v>11.804444444444444</v>
      </c>
      <c r="F124" s="7">
        <v>60.4</v>
      </c>
      <c r="G124" s="9">
        <f>(Table1[[#This Row],[Compressive_Load_21D]]*1000)/5625</f>
        <v>10.737777777777778</v>
      </c>
      <c r="H124">
        <v>67</v>
      </c>
      <c r="I124" s="10">
        <f>(Table1[[#This Row],[Compressive_Load_28D]]*1000)/5625</f>
        <v>11.911111111111111</v>
      </c>
      <c r="J124" s="6">
        <v>20.100000000000001</v>
      </c>
      <c r="K124" s="9">
        <f>(Table1[[#This Row],[Tensile_Load_7D]]*1000)/7850</f>
        <v>2.5605095541401273</v>
      </c>
      <c r="L124" s="7">
        <v>21.6</v>
      </c>
      <c r="M124" s="9">
        <f>(Table1[[#This Row],[Tensile_Load_14D]]*1000)/7850</f>
        <v>2.7515923566878979</v>
      </c>
      <c r="N124" s="7">
        <v>28.1</v>
      </c>
      <c r="O124" s="9">
        <f>(Table1[[#This Row],[Tensile_Load_21D]]*1000)/7850</f>
        <v>3.5796178343949046</v>
      </c>
      <c r="P124" s="13">
        <v>18</v>
      </c>
      <c r="Q124" s="14">
        <f>(Table1[[#This Row],[Tensile_Load_28D]]*1000)/7850</f>
        <v>2.2929936305732483</v>
      </c>
    </row>
    <row r="125" spans="1:17" ht="15.6">
      <c r="A125" s="4" t="s">
        <v>19</v>
      </c>
      <c r="B125">
        <v>69.3</v>
      </c>
      <c r="C125" s="9">
        <f>(Table1[[#This Row],[Compressive_Load_7D]]*1000)/5625</f>
        <v>12.32</v>
      </c>
      <c r="D125">
        <v>85.3</v>
      </c>
      <c r="E125" s="9">
        <f>(Table1[[#This Row],[Compressive_Load_14D]]*1000)/5625</f>
        <v>15.164444444444445</v>
      </c>
      <c r="F125">
        <v>69.2</v>
      </c>
      <c r="G125" s="9">
        <f>(Table1[[#This Row],[Compressive_Load_21D]]*1000)/5625</f>
        <v>12.302222222222222</v>
      </c>
      <c r="H125">
        <v>91.4</v>
      </c>
      <c r="I125" s="10">
        <f>(Table1[[#This Row],[Compressive_Load_28D]]*1000)/5625</f>
        <v>16.248888888888889</v>
      </c>
      <c r="J125">
        <v>22.4</v>
      </c>
      <c r="K125" s="9">
        <f>(Table1[[#This Row],[Tensile_Load_7D]]*1000)/7850</f>
        <v>2.8535031847133756</v>
      </c>
      <c r="L125">
        <v>22.1</v>
      </c>
      <c r="M125" s="9">
        <f>(Table1[[#This Row],[Tensile_Load_14D]]*1000)/7850</f>
        <v>2.8152866242038215</v>
      </c>
      <c r="N125">
        <v>21.7</v>
      </c>
      <c r="O125" s="9">
        <f>(Table1[[#This Row],[Tensile_Load_21D]]*1000)/7850</f>
        <v>2.7643312101910826</v>
      </c>
      <c r="P125" s="13">
        <v>21.9</v>
      </c>
      <c r="Q125" s="14">
        <f>(Table1[[#This Row],[Tensile_Load_28D]]*1000)/7850</f>
        <v>2.7898089171974521</v>
      </c>
    </row>
    <row r="126" spans="1:17" ht="15.6">
      <c r="A126" s="4" t="s">
        <v>19</v>
      </c>
      <c r="B126">
        <v>91.4</v>
      </c>
      <c r="C126" s="9">
        <f>(Table1[[#This Row],[Compressive_Load_7D]]*1000)/5625</f>
        <v>16.248888888888889</v>
      </c>
      <c r="D126">
        <v>80.7</v>
      </c>
      <c r="E126" s="9">
        <f>(Table1[[#This Row],[Compressive_Load_14D]]*1000)/5625</f>
        <v>14.346666666666666</v>
      </c>
      <c r="F126">
        <v>66.5</v>
      </c>
      <c r="G126" s="9">
        <f>(Table1[[#This Row],[Compressive_Load_21D]]*1000)/5625</f>
        <v>11.822222222222223</v>
      </c>
      <c r="H126">
        <v>71.5</v>
      </c>
      <c r="I126" s="10">
        <f>(Table1[[#This Row],[Compressive_Load_28D]]*1000)/5625</f>
        <v>12.71111111111111</v>
      </c>
      <c r="J126">
        <v>25</v>
      </c>
      <c r="K126" s="9">
        <f>(Table1[[#This Row],[Tensile_Load_7D]]*1000)/7850</f>
        <v>3.1847133757961785</v>
      </c>
      <c r="L126">
        <v>21.3</v>
      </c>
      <c r="M126" s="9">
        <f>(Table1[[#This Row],[Tensile_Load_14D]]*1000)/7850</f>
        <v>2.7133757961783438</v>
      </c>
      <c r="N126">
        <v>23.3</v>
      </c>
      <c r="O126" s="9">
        <f>(Table1[[#This Row],[Tensile_Load_21D]]*1000)/7850</f>
        <v>2.968152866242038</v>
      </c>
      <c r="P126" s="13">
        <v>21.8</v>
      </c>
      <c r="Q126" s="14">
        <f>(Table1[[#This Row],[Tensile_Load_28D]]*1000)/7850</f>
        <v>2.7770700636942673</v>
      </c>
    </row>
    <row r="127" spans="1:17" ht="15.6">
      <c r="A127" s="4" t="s">
        <v>19</v>
      </c>
      <c r="B127">
        <v>60.6</v>
      </c>
      <c r="C127" s="9">
        <f>(Table1[[#This Row],[Compressive_Load_7D]]*1000)/5625</f>
        <v>10.773333333333333</v>
      </c>
      <c r="D127">
        <v>79.5</v>
      </c>
      <c r="E127" s="9">
        <f>(Table1[[#This Row],[Compressive_Load_14D]]*1000)/5625</f>
        <v>14.133333333333333</v>
      </c>
      <c r="F127">
        <v>63.3</v>
      </c>
      <c r="G127" s="9">
        <f>(Table1[[#This Row],[Compressive_Load_21D]]*1000)/5625</f>
        <v>11.253333333333334</v>
      </c>
      <c r="H127">
        <v>66.8</v>
      </c>
      <c r="I127" s="10">
        <f>(Table1[[#This Row],[Compressive_Load_28D]]*1000)/5625</f>
        <v>11.875555555555556</v>
      </c>
      <c r="J127">
        <v>20.5</v>
      </c>
      <c r="K127" s="9">
        <f>(Table1[[#This Row],[Tensile_Load_7D]]*1000)/7850</f>
        <v>2.6114649681528661</v>
      </c>
      <c r="L127">
        <v>22.4</v>
      </c>
      <c r="M127" s="9">
        <f>(Table1[[#This Row],[Tensile_Load_14D]]*1000)/7850</f>
        <v>2.8535031847133756</v>
      </c>
      <c r="N127">
        <v>24.3</v>
      </c>
      <c r="O127" s="9">
        <f>(Table1[[#This Row],[Tensile_Load_21D]]*1000)/7850</f>
        <v>3.0955414012738856</v>
      </c>
      <c r="P127" s="13">
        <v>22.6</v>
      </c>
      <c r="Q127" s="14">
        <f>(Table1[[#This Row],[Tensile_Load_28D]]*1000)/7850</f>
        <v>2.878980891719745</v>
      </c>
    </row>
    <row r="128" spans="1:17" ht="15.6">
      <c r="A128" s="4" t="s">
        <v>19</v>
      </c>
      <c r="B128">
        <v>72.900000000000006</v>
      </c>
      <c r="C128" s="9">
        <f>(Table1[[#This Row],[Compressive_Load_7D]]*1000)/5625</f>
        <v>12.96</v>
      </c>
      <c r="D128">
        <v>77.2</v>
      </c>
      <c r="E128" s="9">
        <f>(Table1[[#This Row],[Compressive_Load_14D]]*1000)/5625</f>
        <v>13.724444444444444</v>
      </c>
      <c r="F128">
        <v>63.2</v>
      </c>
      <c r="G128" s="9">
        <f>(Table1[[#This Row],[Compressive_Load_21D]]*1000)/5625</f>
        <v>11.235555555555555</v>
      </c>
      <c r="H128">
        <v>78.900000000000006</v>
      </c>
      <c r="I128" s="10">
        <f>(Table1[[#This Row],[Compressive_Load_28D]]*1000)/5625</f>
        <v>14.026666666666667</v>
      </c>
      <c r="J128">
        <v>19.7</v>
      </c>
      <c r="K128" s="9">
        <f>(Table1[[#This Row],[Tensile_Load_7D]]*1000)/7850</f>
        <v>2.5095541401273884</v>
      </c>
      <c r="L128">
        <v>20.399999999999999</v>
      </c>
      <c r="M128" s="9">
        <f>(Table1[[#This Row],[Tensile_Load_14D]]*1000)/7850</f>
        <v>2.5987261146496814</v>
      </c>
      <c r="N128">
        <v>20.5</v>
      </c>
      <c r="O128" s="9">
        <f>(Table1[[#This Row],[Tensile_Load_21D]]*1000)/7850</f>
        <v>2.6114649681528661</v>
      </c>
      <c r="P128" s="13">
        <v>20.2</v>
      </c>
      <c r="Q128" s="14">
        <f>(Table1[[#This Row],[Tensile_Load_28D]]*1000)/7850</f>
        <v>2.573248407643312</v>
      </c>
    </row>
    <row r="129" spans="1:17" ht="15.6">
      <c r="A129" s="4" t="s">
        <v>19</v>
      </c>
      <c r="B129">
        <v>71</v>
      </c>
      <c r="C129" s="9">
        <f>(Table1[[#This Row],[Compressive_Load_7D]]*1000)/5625</f>
        <v>12.622222222222222</v>
      </c>
      <c r="D129">
        <v>78.599999999999994</v>
      </c>
      <c r="E129" s="9">
        <f>(Table1[[#This Row],[Compressive_Load_14D]]*1000)/5625</f>
        <v>13.973333333333333</v>
      </c>
      <c r="F129">
        <v>68.099999999999994</v>
      </c>
      <c r="G129" s="9">
        <f>(Table1[[#This Row],[Compressive_Load_21D]]*1000)/5625</f>
        <v>12.106666666666667</v>
      </c>
      <c r="H129">
        <v>73.8</v>
      </c>
      <c r="I129" s="10">
        <f>(Table1[[#This Row],[Compressive_Load_28D]]*1000)/5625</f>
        <v>13.12</v>
      </c>
      <c r="J129">
        <v>20.8</v>
      </c>
      <c r="K129" s="9">
        <f>(Table1[[#This Row],[Tensile_Load_7D]]*1000)/7850</f>
        <v>2.6496815286624202</v>
      </c>
      <c r="L129">
        <v>19.2</v>
      </c>
      <c r="M129" s="9">
        <f>(Table1[[#This Row],[Tensile_Load_14D]]*1000)/7850</f>
        <v>2.4458598726114649</v>
      </c>
      <c r="N129">
        <v>24.5</v>
      </c>
      <c r="O129" s="9">
        <f>(Table1[[#This Row],[Tensile_Load_21D]]*1000)/7850</f>
        <v>3.121019108280255</v>
      </c>
      <c r="P129" s="13">
        <v>22.3</v>
      </c>
      <c r="Q129" s="14">
        <f>(Table1[[#This Row],[Tensile_Load_28D]]*1000)/7850</f>
        <v>2.8407643312101909</v>
      </c>
    </row>
    <row r="130" spans="1:17" ht="15.6">
      <c r="A130" s="4" t="s">
        <v>19</v>
      </c>
      <c r="B130">
        <v>70.2</v>
      </c>
      <c r="C130" s="9">
        <f>(Table1[[#This Row],[Compressive_Load_7D]]*1000)/5625</f>
        <v>12.48</v>
      </c>
      <c r="D130">
        <v>75.599999999999994</v>
      </c>
      <c r="E130" s="9">
        <f>(Table1[[#This Row],[Compressive_Load_14D]]*1000)/5625</f>
        <v>13.44</v>
      </c>
      <c r="F130">
        <v>79.2</v>
      </c>
      <c r="G130" s="9">
        <f>(Table1[[#This Row],[Compressive_Load_21D]]*1000)/5625</f>
        <v>14.08</v>
      </c>
      <c r="H130">
        <v>76</v>
      </c>
      <c r="I130" s="10">
        <f>(Table1[[#This Row],[Compressive_Load_28D]]*1000)/5625</f>
        <v>13.511111111111111</v>
      </c>
      <c r="J130">
        <v>24.9</v>
      </c>
      <c r="K130" s="9">
        <f>(Table1[[#This Row],[Tensile_Load_7D]]*1000)/7850</f>
        <v>3.1719745222929938</v>
      </c>
      <c r="L130">
        <v>23.5</v>
      </c>
      <c r="M130" s="9">
        <f>(Table1[[#This Row],[Tensile_Load_14D]]*1000)/7850</f>
        <v>2.9936305732484074</v>
      </c>
      <c r="N130">
        <v>25.8</v>
      </c>
      <c r="O130" s="9">
        <f>(Table1[[#This Row],[Tensile_Load_21D]]*1000)/7850</f>
        <v>3.2866242038216562</v>
      </c>
      <c r="P130" s="13">
        <v>25.6</v>
      </c>
      <c r="Q130" s="14">
        <f>(Table1[[#This Row],[Tensile_Load_28D]]*1000)/7850</f>
        <v>3.2611464968152868</v>
      </c>
    </row>
    <row r="131" spans="1:17" ht="15.6">
      <c r="A131" s="4" t="s">
        <v>19</v>
      </c>
      <c r="B131">
        <v>106</v>
      </c>
      <c r="C131" s="9">
        <f>(Table1[[#This Row],[Compressive_Load_7D]]*1000)/5625</f>
        <v>18.844444444444445</v>
      </c>
      <c r="D131">
        <v>83.8</v>
      </c>
      <c r="E131" s="9">
        <f>(Table1[[#This Row],[Compressive_Load_14D]]*1000)/5625</f>
        <v>14.897777777777778</v>
      </c>
      <c r="F131">
        <v>60.9</v>
      </c>
      <c r="G131" s="9">
        <f>(Table1[[#This Row],[Compressive_Load_21D]]*1000)/5625</f>
        <v>10.826666666666666</v>
      </c>
      <c r="H131">
        <v>93.2</v>
      </c>
      <c r="I131" s="10">
        <f>(Table1[[#This Row],[Compressive_Load_28D]]*1000)/5625</f>
        <v>16.568888888888889</v>
      </c>
      <c r="J131">
        <v>20.399999999999999</v>
      </c>
      <c r="K131" s="9">
        <f>(Table1[[#This Row],[Tensile_Load_7D]]*1000)/7850</f>
        <v>2.5987261146496814</v>
      </c>
      <c r="L131">
        <v>18.899999999999999</v>
      </c>
      <c r="M131" s="9">
        <f>(Table1[[#This Row],[Tensile_Load_14D]]*1000)/7850</f>
        <v>2.4076433121019107</v>
      </c>
      <c r="N131">
        <v>30.7</v>
      </c>
      <c r="O131" s="9">
        <f>(Table1[[#This Row],[Tensile_Load_21D]]*1000)/7850</f>
        <v>3.910828025477707</v>
      </c>
      <c r="P131" s="13">
        <v>20.8</v>
      </c>
      <c r="Q131" s="14">
        <f>(Table1[[#This Row],[Tensile_Load_28D]]*1000)/7850</f>
        <v>2.6496815286624202</v>
      </c>
    </row>
    <row r="132" spans="1:17" ht="15.6">
      <c r="A132" s="4" t="s">
        <v>19</v>
      </c>
      <c r="B132">
        <v>73.900000000000006</v>
      </c>
      <c r="C132" s="9">
        <f>(Table1[[#This Row],[Compressive_Load_7D]]*1000)/5625</f>
        <v>13.137777777777778</v>
      </c>
      <c r="D132">
        <v>80.8</v>
      </c>
      <c r="E132" s="9">
        <f>(Table1[[#This Row],[Compressive_Load_14D]]*1000)/5625</f>
        <v>14.364444444444445</v>
      </c>
      <c r="F132">
        <v>63.3</v>
      </c>
      <c r="G132" s="9">
        <f>(Table1[[#This Row],[Compressive_Load_21D]]*1000)/5625</f>
        <v>11.253333333333334</v>
      </c>
      <c r="H132">
        <v>76.099999999999994</v>
      </c>
      <c r="I132" s="10">
        <f>(Table1[[#This Row],[Compressive_Load_28D]]*1000)/5625</f>
        <v>13.528888888888888</v>
      </c>
      <c r="J132">
        <v>22.9</v>
      </c>
      <c r="K132" s="9">
        <f>(Table1[[#This Row],[Tensile_Load_7D]]*1000)/7850</f>
        <v>2.9171974522292992</v>
      </c>
      <c r="L132">
        <v>21.1</v>
      </c>
      <c r="M132" s="9">
        <f>(Table1[[#This Row],[Tensile_Load_14D]]*1000)/7850</f>
        <v>2.6878980891719744</v>
      </c>
      <c r="N132">
        <v>25.2</v>
      </c>
      <c r="O132" s="9">
        <f>(Table1[[#This Row],[Tensile_Load_21D]]*1000)/7850</f>
        <v>3.2101910828025479</v>
      </c>
      <c r="P132" s="13">
        <v>21.2</v>
      </c>
      <c r="Q132" s="14">
        <f>(Table1[[#This Row],[Tensile_Load_28D]]*1000)/7850</f>
        <v>2.7006369426751591</v>
      </c>
    </row>
    <row r="133" spans="1:17" ht="15.6">
      <c r="A133" s="4" t="s">
        <v>19</v>
      </c>
      <c r="B133">
        <v>74.2</v>
      </c>
      <c r="C133" s="9">
        <f>(Table1[[#This Row],[Compressive_Load_7D]]*1000)/5625</f>
        <v>13.191111111111111</v>
      </c>
      <c r="D133">
        <v>83</v>
      </c>
      <c r="E133" s="9">
        <f>(Table1[[#This Row],[Compressive_Load_14D]]*1000)/5625</f>
        <v>14.755555555555556</v>
      </c>
      <c r="F133">
        <v>72.099999999999994</v>
      </c>
      <c r="G133" s="9">
        <f>(Table1[[#This Row],[Compressive_Load_21D]]*1000)/5625</f>
        <v>12.817777777777778</v>
      </c>
      <c r="H133">
        <v>72.400000000000006</v>
      </c>
      <c r="I133" s="10">
        <f>(Table1[[#This Row],[Compressive_Load_28D]]*1000)/5625</f>
        <v>12.871111111111111</v>
      </c>
      <c r="J133">
        <v>24.5</v>
      </c>
      <c r="K133" s="9">
        <f>(Table1[[#This Row],[Tensile_Load_7D]]*1000)/7850</f>
        <v>3.121019108280255</v>
      </c>
      <c r="L133">
        <v>21.5</v>
      </c>
      <c r="M133" s="9">
        <f>(Table1[[#This Row],[Tensile_Load_14D]]*1000)/7850</f>
        <v>2.7388535031847132</v>
      </c>
      <c r="N133">
        <v>25.5</v>
      </c>
      <c r="O133" s="9">
        <f>(Table1[[#This Row],[Tensile_Load_21D]]*1000)/7850</f>
        <v>3.2484076433121021</v>
      </c>
      <c r="P133" s="13">
        <v>22</v>
      </c>
      <c r="Q133" s="14">
        <f>(Table1[[#This Row],[Tensile_Load_28D]]*1000)/7850</f>
        <v>2.8025477707006368</v>
      </c>
    </row>
    <row r="134" spans="1:17" ht="15.6">
      <c r="A134" s="4" t="s">
        <v>19</v>
      </c>
      <c r="B134">
        <v>71.8</v>
      </c>
      <c r="C134" s="9">
        <f>(Table1[[#This Row],[Compressive_Load_7D]]*1000)/5625</f>
        <v>12.764444444444445</v>
      </c>
      <c r="D134">
        <v>81.099999999999994</v>
      </c>
      <c r="E134" s="9">
        <f>(Table1[[#This Row],[Compressive_Load_14D]]*1000)/5625</f>
        <v>14.417777777777777</v>
      </c>
      <c r="F134">
        <v>74.8</v>
      </c>
      <c r="G134" s="9">
        <f>(Table1[[#This Row],[Compressive_Load_21D]]*1000)/5625</f>
        <v>13.297777777777778</v>
      </c>
      <c r="H134">
        <v>72.2</v>
      </c>
      <c r="I134" s="10">
        <f>(Table1[[#This Row],[Compressive_Load_28D]]*1000)/5625</f>
        <v>12.835555555555555</v>
      </c>
      <c r="J134">
        <v>24.3</v>
      </c>
      <c r="K134" s="9">
        <f>(Table1[[#This Row],[Tensile_Load_7D]]*1000)/7850</f>
        <v>3.0955414012738856</v>
      </c>
      <c r="L134">
        <v>20.7</v>
      </c>
      <c r="M134" s="9">
        <f>(Table1[[#This Row],[Tensile_Load_14D]]*1000)/7850</f>
        <v>2.6369426751592355</v>
      </c>
      <c r="N134">
        <v>25</v>
      </c>
      <c r="O134" s="9">
        <f>(Table1[[#This Row],[Tensile_Load_21D]]*1000)/7850</f>
        <v>3.1847133757961785</v>
      </c>
      <c r="P134" s="13">
        <v>21.5</v>
      </c>
      <c r="Q134" s="14">
        <f>(Table1[[#This Row],[Tensile_Load_28D]]*1000)/7850</f>
        <v>2.7388535031847132</v>
      </c>
    </row>
    <row r="135" spans="1:17" ht="15.6">
      <c r="A135" s="4" t="s">
        <v>19</v>
      </c>
      <c r="B135">
        <v>99.8</v>
      </c>
      <c r="C135" s="9">
        <f>(Table1[[#This Row],[Compressive_Load_7D]]*1000)/5625</f>
        <v>17.742222222222221</v>
      </c>
      <c r="D135">
        <v>77.2</v>
      </c>
      <c r="E135" s="9">
        <f>(Table1[[#This Row],[Compressive_Load_14D]]*1000)/5625</f>
        <v>13.724444444444444</v>
      </c>
      <c r="F135">
        <v>60.2</v>
      </c>
      <c r="G135" s="9">
        <f>(Table1[[#This Row],[Compressive_Load_21D]]*1000)/5625</f>
        <v>10.702222222222222</v>
      </c>
      <c r="H135">
        <v>89.2</v>
      </c>
      <c r="I135" s="10">
        <f>(Table1[[#This Row],[Compressive_Load_28D]]*1000)/5625</f>
        <v>15.857777777777779</v>
      </c>
      <c r="J135">
        <v>20.7</v>
      </c>
      <c r="K135" s="9">
        <f>(Table1[[#This Row],[Tensile_Load_7D]]*1000)/7850</f>
        <v>2.6369426751592355</v>
      </c>
      <c r="L135">
        <v>19.399999999999999</v>
      </c>
      <c r="M135" s="9">
        <f>(Table1[[#This Row],[Tensile_Load_14D]]*1000)/7850</f>
        <v>2.4713375796178343</v>
      </c>
      <c r="N135">
        <v>29.1</v>
      </c>
      <c r="O135" s="9">
        <f>(Table1[[#This Row],[Tensile_Load_21D]]*1000)/7850</f>
        <v>3.7070063694267517</v>
      </c>
      <c r="P135" s="13">
        <v>24.1</v>
      </c>
      <c r="Q135" s="14">
        <f>(Table1[[#This Row],[Tensile_Load_28D]]*1000)/7850</f>
        <v>3.0700636942675161</v>
      </c>
    </row>
    <row r="136" spans="1:17" ht="15.6">
      <c r="A136" s="4" t="s">
        <v>19</v>
      </c>
      <c r="B136">
        <v>65.400000000000006</v>
      </c>
      <c r="C136" s="9">
        <f>(Table1[[#This Row],[Compressive_Load_7D]]*1000)/5625</f>
        <v>11.626666666666669</v>
      </c>
      <c r="D136">
        <v>58.8</v>
      </c>
      <c r="E136" s="9">
        <f>(Table1[[#This Row],[Compressive_Load_14D]]*1000)/5625</f>
        <v>10.453333333333333</v>
      </c>
      <c r="F136">
        <v>70.900000000000006</v>
      </c>
      <c r="G136" s="9">
        <f>(Table1[[#This Row],[Compressive_Load_21D]]*1000)/5625</f>
        <v>12.604444444444445</v>
      </c>
      <c r="H136">
        <v>58.4</v>
      </c>
      <c r="I136" s="10">
        <f>(Table1[[#This Row],[Compressive_Load_28D]]*1000)/5625</f>
        <v>10.382222222222222</v>
      </c>
      <c r="J136">
        <v>22.1</v>
      </c>
      <c r="K136" s="9">
        <f>(Table1[[#This Row],[Tensile_Load_7D]]*1000)/7850</f>
        <v>2.8152866242038215</v>
      </c>
      <c r="L136">
        <v>21.2</v>
      </c>
      <c r="M136" s="9">
        <f>(Table1[[#This Row],[Tensile_Load_14D]]*1000)/7850</f>
        <v>2.7006369426751591</v>
      </c>
      <c r="N136">
        <v>17.2</v>
      </c>
      <c r="O136" s="9">
        <f>(Table1[[#This Row],[Tensile_Load_21D]]*1000)/7850</f>
        <v>2.1910828025477707</v>
      </c>
      <c r="P136" s="13">
        <v>22.5</v>
      </c>
      <c r="Q136" s="14">
        <f>(Table1[[#This Row],[Tensile_Load_28D]]*1000)/7850</f>
        <v>2.8662420382165603</v>
      </c>
    </row>
    <row r="137" spans="1:17" ht="15.6">
      <c r="A137" s="4" t="s">
        <v>19</v>
      </c>
      <c r="B137">
        <v>87.8</v>
      </c>
      <c r="C137" s="9">
        <f>(Table1[[#This Row],[Compressive_Load_7D]]*1000)/5625</f>
        <v>15.608888888888888</v>
      </c>
      <c r="D137">
        <v>67.8</v>
      </c>
      <c r="E137" s="9">
        <f>(Table1[[#This Row],[Compressive_Load_14D]]*1000)/5625</f>
        <v>12.053333333333333</v>
      </c>
      <c r="F137">
        <v>63.4</v>
      </c>
      <c r="G137" s="9">
        <f>(Table1[[#This Row],[Compressive_Load_21D]]*1000)/5625</f>
        <v>11.271111111111111</v>
      </c>
      <c r="H137">
        <v>45.3</v>
      </c>
      <c r="I137" s="10">
        <f>(Table1[[#This Row],[Compressive_Load_28D]]*1000)/5625</f>
        <v>8.0533333333333328</v>
      </c>
      <c r="J137">
        <v>18.100000000000001</v>
      </c>
      <c r="K137" s="9">
        <f>(Table1[[#This Row],[Tensile_Load_7D]]*1000)/7850</f>
        <v>2.3057324840764331</v>
      </c>
      <c r="L137">
        <v>20.8</v>
      </c>
      <c r="M137" s="9">
        <f>(Table1[[#This Row],[Tensile_Load_14D]]*1000)/7850</f>
        <v>2.6496815286624202</v>
      </c>
      <c r="N137">
        <v>26.9</v>
      </c>
      <c r="O137" s="9">
        <f>(Table1[[#This Row],[Tensile_Load_21D]]*1000)/7850</f>
        <v>3.426751592356688</v>
      </c>
      <c r="P137" s="13">
        <v>19</v>
      </c>
      <c r="Q137" s="14">
        <f>(Table1[[#This Row],[Tensile_Load_28D]]*1000)/7850</f>
        <v>2.4203821656050954</v>
      </c>
    </row>
    <row r="138" spans="1:17" ht="15.6">
      <c r="A138" s="4" t="s">
        <v>19</v>
      </c>
      <c r="B138">
        <v>62.3</v>
      </c>
      <c r="C138" s="9">
        <f>(Table1[[#This Row],[Compressive_Load_7D]]*1000)/5625</f>
        <v>11.075555555555555</v>
      </c>
      <c r="D138">
        <v>86.4</v>
      </c>
      <c r="E138" s="9">
        <f>(Table1[[#This Row],[Compressive_Load_14D]]*1000)/5625</f>
        <v>15.36</v>
      </c>
      <c r="F138">
        <v>62.9</v>
      </c>
      <c r="G138" s="9">
        <f>(Table1[[#This Row],[Compressive_Load_21D]]*1000)/5625</f>
        <v>11.182222222222222</v>
      </c>
      <c r="H138">
        <v>57.4</v>
      </c>
      <c r="I138" s="10">
        <f>(Table1[[#This Row],[Compressive_Load_28D]]*1000)/5625</f>
        <v>10.204444444444444</v>
      </c>
      <c r="J138">
        <v>22.2</v>
      </c>
      <c r="K138" s="9">
        <f>(Table1[[#This Row],[Tensile_Load_7D]]*1000)/7850</f>
        <v>2.8280254777070062</v>
      </c>
      <c r="L138">
        <v>21.1</v>
      </c>
      <c r="M138" s="9">
        <f>(Table1[[#This Row],[Tensile_Load_14D]]*1000)/7850</f>
        <v>2.6878980891719744</v>
      </c>
      <c r="N138">
        <v>24.9</v>
      </c>
      <c r="O138" s="9">
        <f>(Table1[[#This Row],[Tensile_Load_21D]]*1000)/7850</f>
        <v>3.1719745222929938</v>
      </c>
      <c r="P138" s="13">
        <v>23.4</v>
      </c>
      <c r="Q138" s="14">
        <f>(Table1[[#This Row],[Tensile_Load_28D]]*1000)/7850</f>
        <v>2.9808917197452227</v>
      </c>
    </row>
    <row r="139" spans="1:17" ht="15.6">
      <c r="A139" s="4" t="s">
        <v>19</v>
      </c>
      <c r="B139">
        <v>78.5</v>
      </c>
      <c r="C139" s="9">
        <f>(Table1[[#This Row],[Compressive_Load_7D]]*1000)/5625</f>
        <v>13.955555555555556</v>
      </c>
      <c r="D139">
        <v>73</v>
      </c>
      <c r="E139" s="9">
        <f>(Table1[[#This Row],[Compressive_Load_14D]]*1000)/5625</f>
        <v>12.977777777777778</v>
      </c>
      <c r="F139">
        <v>62.9</v>
      </c>
      <c r="G139" s="9">
        <f>(Table1[[#This Row],[Compressive_Load_21D]]*1000)/5625</f>
        <v>11.182222222222222</v>
      </c>
      <c r="H139">
        <v>58.3</v>
      </c>
      <c r="I139" s="10">
        <f>(Table1[[#This Row],[Compressive_Load_28D]]*1000)/5625</f>
        <v>10.364444444444445</v>
      </c>
      <c r="J139">
        <v>23</v>
      </c>
      <c r="K139" s="9">
        <f>(Table1[[#This Row],[Tensile_Load_7D]]*1000)/7850</f>
        <v>2.9299363057324839</v>
      </c>
      <c r="L139">
        <v>21.2</v>
      </c>
      <c r="M139" s="9">
        <f>(Table1[[#This Row],[Tensile_Load_14D]]*1000)/7850</f>
        <v>2.7006369426751591</v>
      </c>
      <c r="N139">
        <v>21.5</v>
      </c>
      <c r="O139" s="9">
        <f>(Table1[[#This Row],[Tensile_Load_21D]]*1000)/7850</f>
        <v>2.7388535031847132</v>
      </c>
      <c r="P139" s="13">
        <v>21.8</v>
      </c>
      <c r="Q139" s="14">
        <f>(Table1[[#This Row],[Tensile_Load_28D]]*1000)/7850</f>
        <v>2.7770700636942673</v>
      </c>
    </row>
    <row r="140" spans="1:17" ht="15.6">
      <c r="A140" s="4" t="s">
        <v>19</v>
      </c>
      <c r="B140">
        <v>83.9</v>
      </c>
      <c r="C140" s="9">
        <f>(Table1[[#This Row],[Compressive_Load_7D]]*1000)/5625</f>
        <v>14.915555555555555</v>
      </c>
      <c r="D140">
        <v>79.3</v>
      </c>
      <c r="E140" s="9">
        <f>(Table1[[#This Row],[Compressive_Load_14D]]*1000)/5625</f>
        <v>14.097777777777777</v>
      </c>
      <c r="F140">
        <v>72.400000000000006</v>
      </c>
      <c r="G140" s="9">
        <f>(Table1[[#This Row],[Compressive_Load_21D]]*1000)/5625</f>
        <v>12.871111111111111</v>
      </c>
      <c r="H140">
        <v>86.3</v>
      </c>
      <c r="I140" s="10">
        <f>(Table1[[#This Row],[Compressive_Load_28D]]*1000)/5625</f>
        <v>15.342222222222222</v>
      </c>
      <c r="J140">
        <v>21.1</v>
      </c>
      <c r="K140" s="9">
        <f>(Table1[[#This Row],[Tensile_Load_7D]]*1000)/7850</f>
        <v>2.6878980891719744</v>
      </c>
      <c r="L140">
        <v>19.2</v>
      </c>
      <c r="M140" s="9">
        <f>(Table1[[#This Row],[Tensile_Load_14D]]*1000)/7850</f>
        <v>2.4458598726114649</v>
      </c>
      <c r="N140">
        <v>27.7</v>
      </c>
      <c r="O140" s="9">
        <f>(Table1[[#This Row],[Tensile_Load_21D]]*1000)/7850</f>
        <v>3.5286624203821657</v>
      </c>
      <c r="P140" s="13">
        <v>18.899999999999999</v>
      </c>
      <c r="Q140" s="14">
        <f>(Table1[[#This Row],[Tensile_Load_28D]]*1000)/7850</f>
        <v>2.4076433121019107</v>
      </c>
    </row>
    <row r="141" spans="1:17" ht="15.6">
      <c r="A141" s="4" t="s">
        <v>19</v>
      </c>
      <c r="B141">
        <v>89.8</v>
      </c>
      <c r="C141" s="9">
        <f>(Table1[[#This Row],[Compressive_Load_7D]]*1000)/5625</f>
        <v>15.964444444444444</v>
      </c>
      <c r="D141">
        <v>76.8</v>
      </c>
      <c r="E141" s="9">
        <f>(Table1[[#This Row],[Compressive_Load_14D]]*1000)/5625</f>
        <v>13.653333333333334</v>
      </c>
      <c r="F141">
        <v>61</v>
      </c>
      <c r="G141" s="9">
        <f>(Table1[[#This Row],[Compressive_Load_21D]]*1000)/5625</f>
        <v>10.844444444444445</v>
      </c>
      <c r="H141">
        <v>63.7</v>
      </c>
      <c r="I141" s="10">
        <f>(Table1[[#This Row],[Compressive_Load_28D]]*1000)/5625</f>
        <v>11.324444444444444</v>
      </c>
      <c r="J141">
        <v>23.4</v>
      </c>
      <c r="K141" s="9">
        <f>(Table1[[#This Row],[Tensile_Load_7D]]*1000)/7850</f>
        <v>2.9808917197452227</v>
      </c>
      <c r="L141">
        <v>22.3</v>
      </c>
      <c r="M141" s="9">
        <f>(Table1[[#This Row],[Tensile_Load_14D]]*1000)/7850</f>
        <v>2.8407643312101909</v>
      </c>
      <c r="N141">
        <v>24.7</v>
      </c>
      <c r="O141" s="9">
        <f>(Table1[[#This Row],[Tensile_Load_21D]]*1000)/7850</f>
        <v>3.1464968152866244</v>
      </c>
      <c r="P141" s="13">
        <v>25</v>
      </c>
      <c r="Q141" s="14">
        <f>(Table1[[#This Row],[Tensile_Load_28D]]*1000)/7850</f>
        <v>3.1847133757961785</v>
      </c>
    </row>
    <row r="142" spans="1:17" ht="15.6">
      <c r="A142" s="2" t="s">
        <v>20</v>
      </c>
      <c r="B142" s="6">
        <v>56.6</v>
      </c>
      <c r="C142" s="9">
        <f>(Table1[[#This Row],[Compressive_Load_7D]]*1000)/5625</f>
        <v>10.062222222222223</v>
      </c>
      <c r="D142" s="7">
        <v>82.7</v>
      </c>
      <c r="E142" s="9">
        <f>(Table1[[#This Row],[Compressive_Load_14D]]*1000)/5625</f>
        <v>14.702222222222222</v>
      </c>
      <c r="F142" s="7">
        <v>61</v>
      </c>
      <c r="G142" s="9">
        <f>(Table1[[#This Row],[Compressive_Load_21D]]*1000)/5625</f>
        <v>10.844444444444445</v>
      </c>
      <c r="H142">
        <v>81</v>
      </c>
      <c r="I142" s="10">
        <f>(Table1[[#This Row],[Compressive_Load_28D]]*1000)/5625</f>
        <v>14.4</v>
      </c>
      <c r="J142" s="6">
        <v>18.899999999999999</v>
      </c>
      <c r="K142" s="9">
        <f>(Table1[[#This Row],[Tensile_Load_7D]]*1000)/7850</f>
        <v>2.4076433121019107</v>
      </c>
      <c r="L142" s="7">
        <v>21.4</v>
      </c>
      <c r="M142" s="9">
        <f>(Table1[[#This Row],[Tensile_Load_14D]]*1000)/7850</f>
        <v>2.7261146496815285</v>
      </c>
      <c r="N142" s="7">
        <v>18.899999999999999</v>
      </c>
      <c r="O142" s="9">
        <f>(Table1[[#This Row],[Tensile_Load_21D]]*1000)/7850</f>
        <v>2.4076433121019107</v>
      </c>
      <c r="P142" s="13">
        <v>18.8</v>
      </c>
      <c r="Q142" s="14">
        <f>(Table1[[#This Row],[Tensile_Load_28D]]*1000)/7850</f>
        <v>2.394904458598726</v>
      </c>
    </row>
    <row r="143" spans="1:17" ht="15.6">
      <c r="A143" s="2" t="s">
        <v>20</v>
      </c>
      <c r="B143" s="6">
        <v>76.7</v>
      </c>
      <c r="C143" s="9">
        <f>(Table1[[#This Row],[Compressive_Load_7D]]*1000)/5625</f>
        <v>13.635555555555555</v>
      </c>
      <c r="D143" s="7">
        <v>74.599999999999994</v>
      </c>
      <c r="E143" s="9">
        <f>(Table1[[#This Row],[Compressive_Load_14D]]*1000)/5625</f>
        <v>13.262222222222222</v>
      </c>
      <c r="F143" s="7">
        <v>49.5</v>
      </c>
      <c r="G143" s="9">
        <f>(Table1[[#This Row],[Compressive_Load_21D]]*1000)/5625</f>
        <v>8.8000000000000007</v>
      </c>
      <c r="H143">
        <v>72</v>
      </c>
      <c r="I143" s="10">
        <f>(Table1[[#This Row],[Compressive_Load_28D]]*1000)/5625</f>
        <v>12.8</v>
      </c>
      <c r="J143" s="6">
        <v>20.7</v>
      </c>
      <c r="K143" s="9">
        <f>(Table1[[#This Row],[Tensile_Load_7D]]*1000)/7850</f>
        <v>2.6369426751592355</v>
      </c>
      <c r="L143" s="7">
        <v>21.7</v>
      </c>
      <c r="M143" s="9">
        <f>(Table1[[#This Row],[Tensile_Load_14D]]*1000)/7850</f>
        <v>2.7643312101910826</v>
      </c>
      <c r="N143" s="7">
        <v>21.5</v>
      </c>
      <c r="O143" s="9">
        <f>(Table1[[#This Row],[Tensile_Load_21D]]*1000)/7850</f>
        <v>2.7388535031847132</v>
      </c>
      <c r="P143" s="13">
        <v>22</v>
      </c>
      <c r="Q143" s="14">
        <f>(Table1[[#This Row],[Tensile_Load_28D]]*1000)/7850</f>
        <v>2.8025477707006368</v>
      </c>
    </row>
    <row r="144" spans="1:17" ht="15.6">
      <c r="A144" s="2" t="s">
        <v>20</v>
      </c>
      <c r="B144" s="6">
        <v>66.5</v>
      </c>
      <c r="C144" s="9">
        <f>(Table1[[#This Row],[Compressive_Load_7D]]*1000)/5625</f>
        <v>11.822222222222223</v>
      </c>
      <c r="D144" s="7">
        <v>67.8</v>
      </c>
      <c r="E144" s="9">
        <f>(Table1[[#This Row],[Compressive_Load_14D]]*1000)/5625</f>
        <v>12.053333333333333</v>
      </c>
      <c r="F144" s="7">
        <v>74.3</v>
      </c>
      <c r="G144" s="9">
        <f>(Table1[[#This Row],[Compressive_Load_21D]]*1000)/5625</f>
        <v>13.20888888888889</v>
      </c>
      <c r="H144">
        <v>73.900000000000006</v>
      </c>
      <c r="I144" s="10">
        <f>(Table1[[#This Row],[Compressive_Load_28D]]*1000)/5625</f>
        <v>13.137777777777778</v>
      </c>
      <c r="J144" s="6">
        <v>18.3</v>
      </c>
      <c r="K144" s="9">
        <f>(Table1[[#This Row],[Tensile_Load_7D]]*1000)/7850</f>
        <v>2.3312101910828025</v>
      </c>
      <c r="L144" s="7">
        <v>22.9</v>
      </c>
      <c r="M144" s="9">
        <f>(Table1[[#This Row],[Tensile_Load_14D]]*1000)/7850</f>
        <v>2.9171974522292992</v>
      </c>
      <c r="N144" s="7">
        <v>20.9</v>
      </c>
      <c r="O144" s="9">
        <f>(Table1[[#This Row],[Tensile_Load_21D]]*1000)/7850</f>
        <v>2.6624203821656049</v>
      </c>
      <c r="P144" s="13">
        <v>21.2</v>
      </c>
      <c r="Q144" s="14">
        <f>(Table1[[#This Row],[Tensile_Load_28D]]*1000)/7850</f>
        <v>2.7006369426751591</v>
      </c>
    </row>
    <row r="145" spans="1:17" ht="15.6">
      <c r="A145" s="2" t="s">
        <v>20</v>
      </c>
      <c r="B145">
        <v>66.099999999999994</v>
      </c>
      <c r="C145" s="9">
        <f>(Table1[[#This Row],[Compressive_Load_7D]]*1000)/5625</f>
        <v>11.751111111111111</v>
      </c>
      <c r="D145">
        <v>72.2</v>
      </c>
      <c r="E145" s="9">
        <f>(Table1[[#This Row],[Compressive_Load_14D]]*1000)/5625</f>
        <v>12.835555555555555</v>
      </c>
      <c r="F145">
        <v>54.2</v>
      </c>
      <c r="G145" s="9">
        <f>(Table1[[#This Row],[Compressive_Load_21D]]*1000)/5625</f>
        <v>9.6355555555555554</v>
      </c>
      <c r="H145">
        <v>68.8</v>
      </c>
      <c r="I145" s="10">
        <f>(Table1[[#This Row],[Compressive_Load_28D]]*1000)/5625</f>
        <v>12.231111111111112</v>
      </c>
      <c r="J145">
        <v>18.2</v>
      </c>
      <c r="K145" s="9">
        <f>(Table1[[#This Row],[Tensile_Load_7D]]*1000)/7850</f>
        <v>2.3184713375796178</v>
      </c>
      <c r="L145">
        <v>21.6</v>
      </c>
      <c r="M145" s="9">
        <f>(Table1[[#This Row],[Tensile_Load_14D]]*1000)/7850</f>
        <v>2.7515923566878979</v>
      </c>
      <c r="N145">
        <v>19.7</v>
      </c>
      <c r="O145" s="9">
        <f>(Table1[[#This Row],[Tensile_Load_21D]]*1000)/7850</f>
        <v>2.5095541401273884</v>
      </c>
      <c r="P145" s="13">
        <v>19.100000000000001</v>
      </c>
      <c r="Q145" s="14">
        <f>(Table1[[#This Row],[Tensile_Load_28D]]*1000)/7850</f>
        <v>2.4331210191082802</v>
      </c>
    </row>
    <row r="146" spans="1:17" ht="15.6">
      <c r="A146" s="2" t="s">
        <v>20</v>
      </c>
      <c r="B146">
        <v>49.4</v>
      </c>
      <c r="C146" s="9">
        <f>(Table1[[#This Row],[Compressive_Load_7D]]*1000)/5625</f>
        <v>8.7822222222222219</v>
      </c>
      <c r="D146">
        <v>64.900000000000006</v>
      </c>
      <c r="E146" s="9">
        <f>(Table1[[#This Row],[Compressive_Load_14D]]*1000)/5625</f>
        <v>11.537777777777778</v>
      </c>
      <c r="F146">
        <v>57.7</v>
      </c>
      <c r="G146" s="9">
        <f>(Table1[[#This Row],[Compressive_Load_21D]]*1000)/5625</f>
        <v>10.257777777777777</v>
      </c>
      <c r="H146">
        <v>54.4</v>
      </c>
      <c r="I146" s="10">
        <f>(Table1[[#This Row],[Compressive_Load_28D]]*1000)/5625</f>
        <v>9.6711111111111112</v>
      </c>
      <c r="J146">
        <v>21.1</v>
      </c>
      <c r="K146" s="9">
        <f>(Table1[[#This Row],[Tensile_Load_7D]]*1000)/7850</f>
        <v>2.6878980891719744</v>
      </c>
      <c r="L146">
        <v>21.4</v>
      </c>
      <c r="M146" s="9">
        <f>(Table1[[#This Row],[Tensile_Load_14D]]*1000)/7850</f>
        <v>2.7261146496815285</v>
      </c>
      <c r="N146">
        <v>22.4</v>
      </c>
      <c r="O146" s="9">
        <f>(Table1[[#This Row],[Tensile_Load_21D]]*1000)/7850</f>
        <v>2.8535031847133756</v>
      </c>
      <c r="P146" s="13">
        <v>20.9</v>
      </c>
      <c r="Q146" s="14">
        <f>(Table1[[#This Row],[Tensile_Load_28D]]*1000)/7850</f>
        <v>2.6624203821656049</v>
      </c>
    </row>
    <row r="147" spans="1:17" ht="15.6">
      <c r="A147" s="2" t="s">
        <v>20</v>
      </c>
      <c r="B147">
        <v>86.7</v>
      </c>
      <c r="C147" s="9">
        <f>(Table1[[#This Row],[Compressive_Load_7D]]*1000)/5625</f>
        <v>15.413333333333334</v>
      </c>
      <c r="D147">
        <v>86.3</v>
      </c>
      <c r="E147" s="9">
        <f>(Table1[[#This Row],[Compressive_Load_14D]]*1000)/5625</f>
        <v>15.342222222222222</v>
      </c>
      <c r="F147">
        <v>31.8</v>
      </c>
      <c r="G147" s="9">
        <f>(Table1[[#This Row],[Compressive_Load_21D]]*1000)/5625</f>
        <v>5.6533333333333333</v>
      </c>
      <c r="H147">
        <v>100</v>
      </c>
      <c r="I147" s="10">
        <f>(Table1[[#This Row],[Compressive_Load_28D]]*1000)/5625</f>
        <v>17.777777777777779</v>
      </c>
      <c r="J147">
        <v>19.3</v>
      </c>
      <c r="K147" s="9">
        <f>(Table1[[#This Row],[Tensile_Load_7D]]*1000)/7850</f>
        <v>2.4585987261146496</v>
      </c>
      <c r="L147">
        <v>21.8</v>
      </c>
      <c r="M147" s="9">
        <f>(Table1[[#This Row],[Tensile_Load_14D]]*1000)/7850</f>
        <v>2.7770700636942673</v>
      </c>
      <c r="N147">
        <v>20.6</v>
      </c>
      <c r="O147" s="9">
        <f>(Table1[[#This Row],[Tensile_Load_21D]]*1000)/7850</f>
        <v>2.6242038216560508</v>
      </c>
      <c r="P147" s="13">
        <v>21.9</v>
      </c>
      <c r="Q147" s="14">
        <f>(Table1[[#This Row],[Tensile_Load_28D]]*1000)/7850</f>
        <v>2.7898089171974521</v>
      </c>
    </row>
    <row r="148" spans="1:17" ht="15.6">
      <c r="A148" s="2" t="s">
        <v>20</v>
      </c>
      <c r="B148">
        <v>81.2</v>
      </c>
      <c r="C148" s="9">
        <f>(Table1[[#This Row],[Compressive_Load_7D]]*1000)/5625</f>
        <v>14.435555555555556</v>
      </c>
      <c r="D148">
        <v>67.599999999999994</v>
      </c>
      <c r="E148" s="9">
        <f>(Table1[[#This Row],[Compressive_Load_14D]]*1000)/5625</f>
        <v>12.017777777777777</v>
      </c>
      <c r="F148">
        <v>67.099999999999994</v>
      </c>
      <c r="G148" s="9">
        <f>(Table1[[#This Row],[Compressive_Load_21D]]*1000)/5625</f>
        <v>11.928888888888888</v>
      </c>
      <c r="H148">
        <v>72.400000000000006</v>
      </c>
      <c r="I148" s="10">
        <f>(Table1[[#This Row],[Compressive_Load_28D]]*1000)/5625</f>
        <v>12.871111111111111</v>
      </c>
      <c r="J148">
        <v>18.899999999999999</v>
      </c>
      <c r="K148" s="9">
        <f>(Table1[[#This Row],[Tensile_Load_7D]]*1000)/7850</f>
        <v>2.4076433121019107</v>
      </c>
      <c r="L148">
        <v>21.6</v>
      </c>
      <c r="M148" s="9">
        <f>(Table1[[#This Row],[Tensile_Load_14D]]*1000)/7850</f>
        <v>2.7515923566878979</v>
      </c>
      <c r="N148">
        <v>20.7</v>
      </c>
      <c r="O148" s="9">
        <f>(Table1[[#This Row],[Tensile_Load_21D]]*1000)/7850</f>
        <v>2.6369426751592355</v>
      </c>
      <c r="P148" s="13">
        <v>19.899999999999999</v>
      </c>
      <c r="Q148" s="14">
        <f>(Table1[[#This Row],[Tensile_Load_28D]]*1000)/7850</f>
        <v>2.5350318471337578</v>
      </c>
    </row>
    <row r="149" spans="1:17" ht="15.6">
      <c r="A149" s="2" t="s">
        <v>20</v>
      </c>
      <c r="B149">
        <v>63.4</v>
      </c>
      <c r="C149" s="9">
        <f>(Table1[[#This Row],[Compressive_Load_7D]]*1000)/5625</f>
        <v>11.271111111111111</v>
      </c>
      <c r="D149">
        <v>83.8</v>
      </c>
      <c r="E149" s="9">
        <f>(Table1[[#This Row],[Compressive_Load_14D]]*1000)/5625</f>
        <v>14.897777777777778</v>
      </c>
      <c r="F149">
        <v>73.5</v>
      </c>
      <c r="G149" s="9">
        <f>(Table1[[#This Row],[Compressive_Load_21D]]*1000)/5625</f>
        <v>13.066666666666666</v>
      </c>
      <c r="H149">
        <v>71.7</v>
      </c>
      <c r="I149" s="10">
        <f>(Table1[[#This Row],[Compressive_Load_28D]]*1000)/5625</f>
        <v>12.746666666666666</v>
      </c>
      <c r="J149">
        <v>18.100000000000001</v>
      </c>
      <c r="K149" s="9">
        <f>(Table1[[#This Row],[Tensile_Load_7D]]*1000)/7850</f>
        <v>2.3057324840764331</v>
      </c>
      <c r="L149">
        <v>21.9</v>
      </c>
      <c r="M149" s="9">
        <f>(Table1[[#This Row],[Tensile_Load_14D]]*1000)/7850</f>
        <v>2.7898089171974521</v>
      </c>
      <c r="N149">
        <v>22.1</v>
      </c>
      <c r="O149" s="9">
        <f>(Table1[[#This Row],[Tensile_Load_21D]]*1000)/7850</f>
        <v>2.8152866242038215</v>
      </c>
      <c r="P149" s="13">
        <v>21.4</v>
      </c>
      <c r="Q149" s="14">
        <f>(Table1[[#This Row],[Tensile_Load_28D]]*1000)/7850</f>
        <v>2.7261146496815285</v>
      </c>
    </row>
    <row r="150" spans="1:17" ht="15.6">
      <c r="A150" s="2" t="s">
        <v>20</v>
      </c>
      <c r="B150">
        <v>65.900000000000006</v>
      </c>
      <c r="C150" s="9">
        <f>(Table1[[#This Row],[Compressive_Load_7D]]*1000)/5625</f>
        <v>11.715555555555556</v>
      </c>
      <c r="D150">
        <v>69.400000000000006</v>
      </c>
      <c r="E150" s="9">
        <f>(Table1[[#This Row],[Compressive_Load_14D]]*1000)/5625</f>
        <v>12.337777777777777</v>
      </c>
      <c r="F150">
        <v>79.400000000000006</v>
      </c>
      <c r="G150" s="9">
        <f>(Table1[[#This Row],[Compressive_Load_21D]]*1000)/5625</f>
        <v>14.115555555555556</v>
      </c>
      <c r="H150">
        <v>74</v>
      </c>
      <c r="I150" s="10">
        <f>(Table1[[#This Row],[Compressive_Load_28D]]*1000)/5625</f>
        <v>13.155555555555555</v>
      </c>
      <c r="J150">
        <v>18.600000000000001</v>
      </c>
      <c r="K150" s="9">
        <f>(Table1[[#This Row],[Tensile_Load_7D]]*1000)/7850</f>
        <v>2.3694267515923566</v>
      </c>
      <c r="L150">
        <v>22.9</v>
      </c>
      <c r="M150" s="9">
        <f>(Table1[[#This Row],[Tensile_Load_14D]]*1000)/7850</f>
        <v>2.9171974522292992</v>
      </c>
      <c r="N150">
        <v>19.600000000000001</v>
      </c>
      <c r="O150" s="9">
        <f>(Table1[[#This Row],[Tensile_Load_21D]]*1000)/7850</f>
        <v>2.4968152866242037</v>
      </c>
      <c r="P150" s="13">
        <v>20.2</v>
      </c>
      <c r="Q150" s="14">
        <f>(Table1[[#This Row],[Tensile_Load_28D]]*1000)/7850</f>
        <v>2.573248407643312</v>
      </c>
    </row>
    <row r="151" spans="1:17" ht="15.6">
      <c r="A151" s="2" t="s">
        <v>20</v>
      </c>
      <c r="B151">
        <v>55.1</v>
      </c>
      <c r="C151" s="9">
        <f>(Table1[[#This Row],[Compressive_Load_7D]]*1000)/5625</f>
        <v>9.7955555555555556</v>
      </c>
      <c r="D151">
        <v>72.7</v>
      </c>
      <c r="E151" s="9">
        <f>(Table1[[#This Row],[Compressive_Load_14D]]*1000)/5625</f>
        <v>12.924444444444445</v>
      </c>
      <c r="F151">
        <v>55.4</v>
      </c>
      <c r="G151" s="9">
        <f>(Table1[[#This Row],[Compressive_Load_21D]]*1000)/5625</f>
        <v>9.8488888888888884</v>
      </c>
      <c r="H151">
        <v>57.4</v>
      </c>
      <c r="I151" s="10">
        <f>(Table1[[#This Row],[Compressive_Load_28D]]*1000)/5625</f>
        <v>10.204444444444444</v>
      </c>
      <c r="J151">
        <v>20.100000000000001</v>
      </c>
      <c r="K151" s="9">
        <f>(Table1[[#This Row],[Tensile_Load_7D]]*1000)/7850</f>
        <v>2.5605095541401273</v>
      </c>
      <c r="L151">
        <v>20.9</v>
      </c>
      <c r="M151" s="9">
        <f>(Table1[[#This Row],[Tensile_Load_14D]]*1000)/7850</f>
        <v>2.6624203821656049</v>
      </c>
      <c r="N151">
        <v>21.9</v>
      </c>
      <c r="O151" s="9">
        <f>(Table1[[#This Row],[Tensile_Load_21D]]*1000)/7850</f>
        <v>2.7898089171974521</v>
      </c>
      <c r="P151" s="13">
        <v>21.2</v>
      </c>
      <c r="Q151" s="14">
        <f>(Table1[[#This Row],[Tensile_Load_28D]]*1000)/7850</f>
        <v>2.7006369426751591</v>
      </c>
    </row>
    <row r="152" spans="1:17" ht="15.6">
      <c r="A152" s="2" t="s">
        <v>20</v>
      </c>
      <c r="B152">
        <v>64.5</v>
      </c>
      <c r="C152" s="9">
        <f>(Table1[[#This Row],[Compressive_Load_7D]]*1000)/5625</f>
        <v>11.466666666666667</v>
      </c>
      <c r="D152">
        <v>72.599999999999994</v>
      </c>
      <c r="E152" s="9">
        <f>(Table1[[#This Row],[Compressive_Load_14D]]*1000)/5625</f>
        <v>12.906666666666666</v>
      </c>
      <c r="F152">
        <v>63.1</v>
      </c>
      <c r="G152" s="9">
        <f>(Table1[[#This Row],[Compressive_Load_21D]]*1000)/5625</f>
        <v>11.217777777777778</v>
      </c>
      <c r="H152">
        <v>68.099999999999994</v>
      </c>
      <c r="I152" s="10">
        <f>(Table1[[#This Row],[Compressive_Load_28D]]*1000)/5625</f>
        <v>12.106666666666667</v>
      </c>
      <c r="J152">
        <v>18.7</v>
      </c>
      <c r="K152" s="9">
        <f>(Table1[[#This Row],[Tensile_Load_7D]]*1000)/7850</f>
        <v>2.3821656050955413</v>
      </c>
      <c r="L152">
        <v>20.7</v>
      </c>
      <c r="M152" s="9">
        <f>(Table1[[#This Row],[Tensile_Load_14D]]*1000)/7850</f>
        <v>2.6369426751592355</v>
      </c>
      <c r="N152">
        <v>21.1</v>
      </c>
      <c r="O152" s="9">
        <f>(Table1[[#This Row],[Tensile_Load_21D]]*1000)/7850</f>
        <v>2.6878980891719744</v>
      </c>
      <c r="P152" s="13">
        <v>20.7</v>
      </c>
      <c r="Q152" s="14">
        <f>(Table1[[#This Row],[Tensile_Load_28D]]*1000)/7850</f>
        <v>2.6369426751592355</v>
      </c>
    </row>
    <row r="153" spans="1:17" ht="15.6">
      <c r="A153" s="2" t="s">
        <v>20</v>
      </c>
      <c r="B153">
        <v>47.3</v>
      </c>
      <c r="C153" s="9">
        <f>(Table1[[#This Row],[Compressive_Load_7D]]*1000)/5625</f>
        <v>8.4088888888888889</v>
      </c>
      <c r="D153">
        <v>72.3</v>
      </c>
      <c r="E153" s="9">
        <f>(Table1[[#This Row],[Compressive_Load_14D]]*1000)/5625</f>
        <v>12.853333333333333</v>
      </c>
      <c r="F153">
        <v>65.7</v>
      </c>
      <c r="G153" s="9">
        <f>(Table1[[#This Row],[Compressive_Load_21D]]*1000)/5625</f>
        <v>11.68</v>
      </c>
      <c r="H153">
        <v>85.4</v>
      </c>
      <c r="I153" s="10">
        <f>(Table1[[#This Row],[Compressive_Load_28D]]*1000)/5625</f>
        <v>15.182222222222222</v>
      </c>
      <c r="J153">
        <v>18.100000000000001</v>
      </c>
      <c r="K153" s="9">
        <f>(Table1[[#This Row],[Tensile_Load_7D]]*1000)/7850</f>
        <v>2.3057324840764331</v>
      </c>
      <c r="L153">
        <v>21.7</v>
      </c>
      <c r="M153" s="9">
        <f>(Table1[[#This Row],[Tensile_Load_14D]]*1000)/7850</f>
        <v>2.7643312101910826</v>
      </c>
      <c r="N153">
        <v>20.7</v>
      </c>
      <c r="O153" s="9">
        <f>(Table1[[#This Row],[Tensile_Load_21D]]*1000)/7850</f>
        <v>2.6369426751592355</v>
      </c>
      <c r="P153" s="13">
        <v>20.6</v>
      </c>
      <c r="Q153" s="14">
        <f>(Table1[[#This Row],[Tensile_Load_28D]]*1000)/7850</f>
        <v>2.6242038216560508</v>
      </c>
    </row>
    <row r="154" spans="1:17" ht="15.6">
      <c r="A154" s="2" t="s">
        <v>20</v>
      </c>
      <c r="B154">
        <v>49.5</v>
      </c>
      <c r="C154" s="9">
        <f>(Table1[[#This Row],[Compressive_Load_7D]]*1000)/5625</f>
        <v>8.8000000000000007</v>
      </c>
      <c r="D154">
        <v>84.7</v>
      </c>
      <c r="E154" s="9">
        <f>(Table1[[#This Row],[Compressive_Load_14D]]*1000)/5625</f>
        <v>15.057777777777778</v>
      </c>
      <c r="F154">
        <v>60.7</v>
      </c>
      <c r="G154" s="9">
        <f>(Table1[[#This Row],[Compressive_Load_21D]]*1000)/5625</f>
        <v>10.79111111111111</v>
      </c>
      <c r="H154">
        <v>66.8</v>
      </c>
      <c r="I154" s="10">
        <f>(Table1[[#This Row],[Compressive_Load_28D]]*1000)/5625</f>
        <v>11.875555555555556</v>
      </c>
      <c r="J154">
        <v>19.5</v>
      </c>
      <c r="K154" s="9">
        <f>(Table1[[#This Row],[Tensile_Load_7D]]*1000)/7850</f>
        <v>2.484076433121019</v>
      </c>
      <c r="L154">
        <v>22.4</v>
      </c>
      <c r="M154" s="9">
        <f>(Table1[[#This Row],[Tensile_Load_14D]]*1000)/7850</f>
        <v>2.8535031847133756</v>
      </c>
      <c r="N154">
        <v>22.5</v>
      </c>
      <c r="O154" s="9">
        <f>(Table1[[#This Row],[Tensile_Load_21D]]*1000)/7850</f>
        <v>2.8662420382165603</v>
      </c>
      <c r="P154" s="13">
        <v>22.7</v>
      </c>
      <c r="Q154" s="14">
        <f>(Table1[[#This Row],[Tensile_Load_28D]]*1000)/7850</f>
        <v>2.8917197452229297</v>
      </c>
    </row>
    <row r="155" spans="1:17" ht="15.6">
      <c r="A155" s="2" t="s">
        <v>20</v>
      </c>
      <c r="B155">
        <v>70.900000000000006</v>
      </c>
      <c r="C155" s="9">
        <f>(Table1[[#This Row],[Compressive_Load_7D]]*1000)/5625</f>
        <v>12.604444444444445</v>
      </c>
      <c r="D155">
        <v>80.900000000000006</v>
      </c>
      <c r="E155" s="9">
        <f>(Table1[[#This Row],[Compressive_Load_14D]]*1000)/5625</f>
        <v>14.382222222222222</v>
      </c>
      <c r="F155">
        <v>70.3</v>
      </c>
      <c r="G155" s="9">
        <f>(Table1[[#This Row],[Compressive_Load_21D]]*1000)/5625</f>
        <v>12.497777777777777</v>
      </c>
      <c r="H155">
        <v>79.400000000000006</v>
      </c>
      <c r="I155" s="10">
        <f>(Table1[[#This Row],[Compressive_Load_28D]]*1000)/5625</f>
        <v>14.115555555555556</v>
      </c>
      <c r="J155">
        <v>20</v>
      </c>
      <c r="K155" s="9">
        <f>(Table1[[#This Row],[Tensile_Load_7D]]*1000)/7850</f>
        <v>2.5477707006369426</v>
      </c>
      <c r="L155">
        <v>22.9</v>
      </c>
      <c r="M155" s="9">
        <f>(Table1[[#This Row],[Tensile_Load_14D]]*1000)/7850</f>
        <v>2.9171974522292992</v>
      </c>
      <c r="N155">
        <v>19.2</v>
      </c>
      <c r="O155" s="9">
        <f>(Table1[[#This Row],[Tensile_Load_21D]]*1000)/7850</f>
        <v>2.4458598726114649</v>
      </c>
      <c r="P155" s="13">
        <v>20.2</v>
      </c>
      <c r="Q155" s="14">
        <f>(Table1[[#This Row],[Tensile_Load_28D]]*1000)/7850</f>
        <v>2.573248407643312</v>
      </c>
    </row>
    <row r="156" spans="1:17" ht="15.6">
      <c r="A156" s="2" t="s">
        <v>20</v>
      </c>
      <c r="B156">
        <v>68.7</v>
      </c>
      <c r="C156" s="9">
        <f>(Table1[[#This Row],[Compressive_Load_7D]]*1000)/5625</f>
        <v>12.213333333333333</v>
      </c>
      <c r="D156">
        <v>64.7</v>
      </c>
      <c r="E156" s="9">
        <f>(Table1[[#This Row],[Compressive_Load_14D]]*1000)/5625</f>
        <v>11.502222222222223</v>
      </c>
      <c r="F156">
        <v>66.900000000000006</v>
      </c>
      <c r="G156" s="9">
        <f>(Table1[[#This Row],[Compressive_Load_21D]]*1000)/5625</f>
        <v>11.893333333333333</v>
      </c>
      <c r="H156">
        <v>64.900000000000006</v>
      </c>
      <c r="I156" s="10">
        <f>(Table1[[#This Row],[Compressive_Load_28D]]*1000)/5625</f>
        <v>11.537777777777778</v>
      </c>
      <c r="J156">
        <v>18.3</v>
      </c>
      <c r="K156" s="9">
        <f>(Table1[[#This Row],[Tensile_Load_7D]]*1000)/7850</f>
        <v>2.3312101910828025</v>
      </c>
      <c r="L156">
        <v>22.2</v>
      </c>
      <c r="M156" s="9">
        <f>(Table1[[#This Row],[Tensile_Load_14D]]*1000)/7850</f>
        <v>2.8280254777070062</v>
      </c>
      <c r="N156">
        <v>19.7</v>
      </c>
      <c r="O156" s="9">
        <f>(Table1[[#This Row],[Tensile_Load_21D]]*1000)/7850</f>
        <v>2.5095541401273884</v>
      </c>
      <c r="P156" s="13">
        <v>23.3</v>
      </c>
      <c r="Q156" s="14">
        <f>(Table1[[#This Row],[Tensile_Load_28D]]*1000)/7850</f>
        <v>2.968152866242038</v>
      </c>
    </row>
    <row r="157" spans="1:17" ht="15.6">
      <c r="A157" s="2" t="s">
        <v>20</v>
      </c>
      <c r="B157">
        <v>71.099999999999994</v>
      </c>
      <c r="C157" s="9">
        <f>(Table1[[#This Row],[Compressive_Load_7D]]*1000)/5625</f>
        <v>12.64</v>
      </c>
      <c r="D157">
        <v>73</v>
      </c>
      <c r="E157" s="9">
        <f>(Table1[[#This Row],[Compressive_Load_14D]]*1000)/5625</f>
        <v>12.977777777777778</v>
      </c>
      <c r="F157">
        <v>63.7</v>
      </c>
      <c r="G157" s="9">
        <f>(Table1[[#This Row],[Compressive_Load_21D]]*1000)/5625</f>
        <v>11.324444444444444</v>
      </c>
      <c r="H157">
        <v>75.7</v>
      </c>
      <c r="I157" s="10">
        <f>(Table1[[#This Row],[Compressive_Load_28D]]*1000)/5625</f>
        <v>13.457777777777778</v>
      </c>
      <c r="J157">
        <v>17.399999999999999</v>
      </c>
      <c r="K157" s="9">
        <f>(Table1[[#This Row],[Tensile_Load_7D]]*1000)/7850</f>
        <v>2.2165605095541401</v>
      </c>
      <c r="L157">
        <v>21.6</v>
      </c>
      <c r="M157" s="9">
        <f>(Table1[[#This Row],[Tensile_Load_14D]]*1000)/7850</f>
        <v>2.7515923566878979</v>
      </c>
      <c r="N157">
        <v>17.899999999999999</v>
      </c>
      <c r="O157" s="9">
        <f>(Table1[[#This Row],[Tensile_Load_21D]]*1000)/7850</f>
        <v>2.2802547770700636</v>
      </c>
      <c r="P157" s="13">
        <v>19.600000000000001</v>
      </c>
      <c r="Q157" s="14">
        <f>(Table1[[#This Row],[Tensile_Load_28D]]*1000)/7850</f>
        <v>2.4968152866242037</v>
      </c>
    </row>
    <row r="158" spans="1:17" ht="15.6">
      <c r="A158" s="2" t="s">
        <v>20</v>
      </c>
      <c r="B158">
        <v>64</v>
      </c>
      <c r="C158" s="9">
        <f>(Table1[[#This Row],[Compressive_Load_7D]]*1000)/5625</f>
        <v>11.377777777777778</v>
      </c>
      <c r="D158">
        <v>85.1</v>
      </c>
      <c r="E158" s="9">
        <f>(Table1[[#This Row],[Compressive_Load_14D]]*1000)/5625</f>
        <v>15.128888888888889</v>
      </c>
      <c r="F158">
        <v>55.2</v>
      </c>
      <c r="G158" s="9">
        <f>(Table1[[#This Row],[Compressive_Load_21D]]*1000)/5625</f>
        <v>9.8133333333333326</v>
      </c>
      <c r="H158">
        <v>84.7</v>
      </c>
      <c r="I158" s="10">
        <f>(Table1[[#This Row],[Compressive_Load_28D]]*1000)/5625</f>
        <v>15.057777777777778</v>
      </c>
      <c r="J158">
        <v>20.5</v>
      </c>
      <c r="K158" s="9">
        <f>(Table1[[#This Row],[Tensile_Load_7D]]*1000)/7850</f>
        <v>2.6114649681528661</v>
      </c>
      <c r="L158">
        <v>21.1</v>
      </c>
      <c r="M158" s="9">
        <f>(Table1[[#This Row],[Tensile_Load_14D]]*1000)/7850</f>
        <v>2.6878980891719744</v>
      </c>
      <c r="N158">
        <v>20.9</v>
      </c>
      <c r="O158" s="9">
        <f>(Table1[[#This Row],[Tensile_Load_21D]]*1000)/7850</f>
        <v>2.6624203821656049</v>
      </c>
      <c r="P158" s="13">
        <v>21</v>
      </c>
      <c r="Q158" s="14">
        <f>(Table1[[#This Row],[Tensile_Load_28D]]*1000)/7850</f>
        <v>2.6751592356687897</v>
      </c>
    </row>
    <row r="159" spans="1:17" ht="15.6">
      <c r="A159" s="2" t="s">
        <v>20</v>
      </c>
      <c r="B159">
        <v>69.5</v>
      </c>
      <c r="C159" s="9">
        <f>(Table1[[#This Row],[Compressive_Load_7D]]*1000)/5625</f>
        <v>12.355555555555556</v>
      </c>
      <c r="D159">
        <v>71.599999999999994</v>
      </c>
      <c r="E159" s="9">
        <f>(Table1[[#This Row],[Compressive_Load_14D]]*1000)/5625</f>
        <v>12.728888888888889</v>
      </c>
      <c r="F159">
        <v>45.5</v>
      </c>
      <c r="G159" s="9">
        <f>(Table1[[#This Row],[Compressive_Load_21D]]*1000)/5625</f>
        <v>8.0888888888888886</v>
      </c>
      <c r="H159">
        <v>60.8</v>
      </c>
      <c r="I159" s="10">
        <f>(Table1[[#This Row],[Compressive_Load_28D]]*1000)/5625</f>
        <v>10.808888888888889</v>
      </c>
      <c r="J159">
        <v>18.399999999999999</v>
      </c>
      <c r="K159" s="9">
        <f>(Table1[[#This Row],[Tensile_Load_7D]]*1000)/7850</f>
        <v>2.3439490445859872</v>
      </c>
      <c r="L159">
        <v>21.5</v>
      </c>
      <c r="M159" s="9">
        <f>(Table1[[#This Row],[Tensile_Load_14D]]*1000)/7850</f>
        <v>2.7388535031847132</v>
      </c>
      <c r="N159">
        <v>22.4</v>
      </c>
      <c r="O159" s="9">
        <f>(Table1[[#This Row],[Tensile_Load_21D]]*1000)/7850</f>
        <v>2.8535031847133756</v>
      </c>
      <c r="P159" s="13">
        <v>19.3</v>
      </c>
      <c r="Q159" s="14">
        <f>(Table1[[#This Row],[Tensile_Load_28D]]*1000)/7850</f>
        <v>2.4585987261146496</v>
      </c>
    </row>
    <row r="160" spans="1:17" ht="15.6">
      <c r="A160" s="2" t="s">
        <v>20</v>
      </c>
      <c r="B160">
        <v>65.2</v>
      </c>
      <c r="C160" s="9">
        <f>(Table1[[#This Row],[Compressive_Load_7D]]*1000)/5625</f>
        <v>11.591111111111111</v>
      </c>
      <c r="D160">
        <v>76.599999999999994</v>
      </c>
      <c r="E160" s="9">
        <f>(Table1[[#This Row],[Compressive_Load_14D]]*1000)/5625</f>
        <v>13.617777777777778</v>
      </c>
      <c r="F160">
        <v>57.7</v>
      </c>
      <c r="G160" s="9">
        <f>(Table1[[#This Row],[Compressive_Load_21D]]*1000)/5625</f>
        <v>10.257777777777777</v>
      </c>
      <c r="H160">
        <v>65.900000000000006</v>
      </c>
      <c r="I160" s="10">
        <f>(Table1[[#This Row],[Compressive_Load_28D]]*1000)/5625</f>
        <v>11.715555555555556</v>
      </c>
      <c r="J160">
        <v>20.7</v>
      </c>
      <c r="K160" s="9">
        <f>(Table1[[#This Row],[Tensile_Load_7D]]*1000)/7850</f>
        <v>2.6369426751592355</v>
      </c>
      <c r="L160">
        <v>22.2</v>
      </c>
      <c r="M160" s="9">
        <f>(Table1[[#This Row],[Tensile_Load_14D]]*1000)/7850</f>
        <v>2.8280254777070062</v>
      </c>
      <c r="N160">
        <v>20.399999999999999</v>
      </c>
      <c r="O160" s="9">
        <f>(Table1[[#This Row],[Tensile_Load_21D]]*1000)/7850</f>
        <v>2.5987261146496814</v>
      </c>
      <c r="P160" s="13">
        <v>19.7</v>
      </c>
      <c r="Q160" s="14">
        <f>(Table1[[#This Row],[Tensile_Load_28D]]*1000)/7850</f>
        <v>2.5095541401273884</v>
      </c>
    </row>
    <row r="161" spans="1:17" ht="15.6">
      <c r="A161" s="2" t="s">
        <v>20</v>
      </c>
      <c r="B161">
        <v>56.9</v>
      </c>
      <c r="C161" s="9">
        <f>(Table1[[#This Row],[Compressive_Load_7D]]*1000)/5625</f>
        <v>10.115555555555556</v>
      </c>
      <c r="D161">
        <v>82.6</v>
      </c>
      <c r="E161" s="9">
        <f>(Table1[[#This Row],[Compressive_Load_14D]]*1000)/5625</f>
        <v>14.684444444444445</v>
      </c>
      <c r="F161">
        <v>68.8</v>
      </c>
      <c r="G161" s="9">
        <f>(Table1[[#This Row],[Compressive_Load_21D]]*1000)/5625</f>
        <v>12.231111111111112</v>
      </c>
      <c r="H161">
        <v>96.1</v>
      </c>
      <c r="I161" s="10">
        <f>(Table1[[#This Row],[Compressive_Load_28D]]*1000)/5625</f>
        <v>17.084444444444443</v>
      </c>
      <c r="J161">
        <v>19.7</v>
      </c>
      <c r="K161" s="9">
        <f>(Table1[[#This Row],[Tensile_Load_7D]]*1000)/7850</f>
        <v>2.5095541401273884</v>
      </c>
      <c r="L161">
        <v>21.2</v>
      </c>
      <c r="M161" s="9">
        <f>(Table1[[#This Row],[Tensile_Load_14D]]*1000)/7850</f>
        <v>2.7006369426751591</v>
      </c>
      <c r="N161">
        <v>21.2</v>
      </c>
      <c r="O161" s="9">
        <f>(Table1[[#This Row],[Tensile_Load_21D]]*1000)/7850</f>
        <v>2.7006369426751591</v>
      </c>
      <c r="P161" s="13">
        <v>21.1</v>
      </c>
      <c r="Q161" s="14">
        <f>(Table1[[#This Row],[Tensile_Load_28D]]*1000)/7850</f>
        <v>2.6878980891719744</v>
      </c>
    </row>
    <row r="162" spans="1:17" ht="15.6">
      <c r="A162" s="2" t="s">
        <v>21</v>
      </c>
      <c r="B162" s="6">
        <v>80.8</v>
      </c>
      <c r="C162" s="9">
        <f>(Table1[[#This Row],[Compressive_Load_7D]]*1000)/5625</f>
        <v>14.364444444444445</v>
      </c>
      <c r="D162" s="7">
        <v>59.1</v>
      </c>
      <c r="E162" s="9">
        <f>(Table1[[#This Row],[Compressive_Load_14D]]*1000)/5625</f>
        <v>10.506666666666666</v>
      </c>
      <c r="F162" s="7">
        <v>64.599999999999994</v>
      </c>
      <c r="G162" s="9">
        <f>(Table1[[#This Row],[Compressive_Load_21D]]*1000)/5625</f>
        <v>11.484444444444444</v>
      </c>
      <c r="H162">
        <v>70.7</v>
      </c>
      <c r="I162" s="10">
        <f>(Table1[[#This Row],[Compressive_Load_28D]]*1000)/5625</f>
        <v>12.568888888888889</v>
      </c>
      <c r="J162" s="6">
        <v>23.4</v>
      </c>
      <c r="K162" s="9">
        <f>(Table1[[#This Row],[Tensile_Load_7D]]*1000)/7850</f>
        <v>2.9808917197452227</v>
      </c>
      <c r="L162" s="7">
        <v>20.5</v>
      </c>
      <c r="M162" s="9">
        <f>(Table1[[#This Row],[Tensile_Load_14D]]*1000)/7850</f>
        <v>2.6114649681528661</v>
      </c>
      <c r="N162" s="7">
        <v>21.6</v>
      </c>
      <c r="O162" s="9">
        <f>(Table1[[#This Row],[Tensile_Load_21D]]*1000)/7850</f>
        <v>2.7515923566878979</v>
      </c>
      <c r="P162" s="13">
        <v>22.3</v>
      </c>
      <c r="Q162" s="14">
        <f>(Table1[[#This Row],[Tensile_Load_28D]]*1000)/7850</f>
        <v>2.8407643312101909</v>
      </c>
    </row>
    <row r="163" spans="1:17" ht="15.6">
      <c r="A163" s="2" t="s">
        <v>21</v>
      </c>
      <c r="B163" s="6">
        <v>64.2</v>
      </c>
      <c r="C163" s="9">
        <f>(Table1[[#This Row],[Compressive_Load_7D]]*1000)/5625</f>
        <v>11.413333333333334</v>
      </c>
      <c r="D163" s="7">
        <v>57.5</v>
      </c>
      <c r="E163" s="9">
        <f>(Table1[[#This Row],[Compressive_Load_14D]]*1000)/5625</f>
        <v>10.222222222222221</v>
      </c>
      <c r="F163" s="7">
        <v>84.9</v>
      </c>
      <c r="G163" s="9">
        <f>(Table1[[#This Row],[Compressive_Load_21D]]*1000)/5625</f>
        <v>15.093333333333334</v>
      </c>
      <c r="H163">
        <v>67.3</v>
      </c>
      <c r="I163" s="10">
        <f>(Table1[[#This Row],[Compressive_Load_28D]]*1000)/5625</f>
        <v>11.964444444444444</v>
      </c>
      <c r="J163" s="6">
        <v>19.7</v>
      </c>
      <c r="K163" s="9">
        <f>(Table1[[#This Row],[Tensile_Load_7D]]*1000)/7850</f>
        <v>2.5095541401273884</v>
      </c>
      <c r="L163" s="7">
        <v>22.8</v>
      </c>
      <c r="M163" s="9">
        <f>(Table1[[#This Row],[Tensile_Load_14D]]*1000)/7850</f>
        <v>2.9044585987261144</v>
      </c>
      <c r="N163" s="7">
        <v>22.4</v>
      </c>
      <c r="O163" s="9">
        <f>(Table1[[#This Row],[Tensile_Load_21D]]*1000)/7850</f>
        <v>2.8535031847133756</v>
      </c>
      <c r="P163" s="13">
        <v>19.600000000000001</v>
      </c>
      <c r="Q163" s="14">
        <f>(Table1[[#This Row],[Tensile_Load_28D]]*1000)/7850</f>
        <v>2.4968152866242037</v>
      </c>
    </row>
    <row r="164" spans="1:17" ht="16.2" thickBot="1">
      <c r="A164" s="2" t="s">
        <v>21</v>
      </c>
      <c r="B164" s="4">
        <v>75.7</v>
      </c>
      <c r="C164" s="9">
        <f>(Table1[[#This Row],[Compressive_Load_7D]]*1000)/5625</f>
        <v>13.457777777777778</v>
      </c>
      <c r="D164" s="8">
        <v>84.1</v>
      </c>
      <c r="E164" s="9">
        <f>(Table1[[#This Row],[Compressive_Load_14D]]*1000)/5625</f>
        <v>14.951111111111111</v>
      </c>
      <c r="F164" s="8">
        <v>55.5</v>
      </c>
      <c r="G164" s="9">
        <f>(Table1[[#This Row],[Compressive_Load_21D]]*1000)/5625</f>
        <v>9.8666666666666671</v>
      </c>
      <c r="H164">
        <v>60.3</v>
      </c>
      <c r="I164" s="10">
        <f>(Table1[[#This Row],[Compressive_Load_28D]]*1000)/5625</f>
        <v>10.72</v>
      </c>
      <c r="J164" s="4">
        <v>22.3</v>
      </c>
      <c r="K164" s="9">
        <f>(Table1[[#This Row],[Tensile_Load_7D]]*1000)/7850</f>
        <v>2.8407643312101909</v>
      </c>
      <c r="L164" s="8">
        <v>21.5</v>
      </c>
      <c r="M164" s="9">
        <f>(Table1[[#This Row],[Tensile_Load_14D]]*1000)/7850</f>
        <v>2.7388535031847132</v>
      </c>
      <c r="N164" s="8">
        <v>25.7</v>
      </c>
      <c r="O164" s="9">
        <f>(Table1[[#This Row],[Tensile_Load_21D]]*1000)/7850</f>
        <v>3.2738853503184715</v>
      </c>
      <c r="P164" s="13">
        <v>24.3</v>
      </c>
      <c r="Q164" s="14">
        <f>(Table1[[#This Row],[Tensile_Load_28D]]*1000)/7850</f>
        <v>3.0955414012738856</v>
      </c>
    </row>
    <row r="165" spans="1:17" ht="15.6">
      <c r="A165" s="2" t="s">
        <v>21</v>
      </c>
      <c r="B165">
        <v>70.900000000000006</v>
      </c>
      <c r="C165" s="9">
        <f>(Table1[[#This Row],[Compressive_Load_7D]]*1000)/5625</f>
        <v>12.604444444444445</v>
      </c>
      <c r="D165">
        <v>68</v>
      </c>
      <c r="E165" s="9">
        <f>(Table1[[#This Row],[Compressive_Load_14D]]*1000)/5625</f>
        <v>12.088888888888889</v>
      </c>
      <c r="F165">
        <v>71.099999999999994</v>
      </c>
      <c r="G165" s="9">
        <f>(Table1[[#This Row],[Compressive_Load_21D]]*1000)/5625</f>
        <v>12.64</v>
      </c>
      <c r="H165">
        <v>68.8</v>
      </c>
      <c r="I165" s="10">
        <f>(Table1[[#This Row],[Compressive_Load_28D]]*1000)/5625</f>
        <v>12.231111111111112</v>
      </c>
      <c r="J165">
        <v>20.7</v>
      </c>
      <c r="K165" s="9">
        <f>(Table1[[#This Row],[Tensile_Load_7D]]*1000)/7850</f>
        <v>2.6369426751592355</v>
      </c>
      <c r="L165">
        <v>19.7</v>
      </c>
      <c r="M165" s="9">
        <f>(Table1[[#This Row],[Tensile_Load_14D]]*1000)/7850</f>
        <v>2.5095541401273884</v>
      </c>
      <c r="N165">
        <v>23.2</v>
      </c>
      <c r="O165" s="9">
        <f>(Table1[[#This Row],[Tensile_Load_21D]]*1000)/7850</f>
        <v>2.9554140127388533</v>
      </c>
      <c r="P165" s="13">
        <v>22.4</v>
      </c>
      <c r="Q165" s="14">
        <f>(Table1[[#This Row],[Tensile_Load_28D]]*1000)/7850</f>
        <v>2.8535031847133756</v>
      </c>
    </row>
    <row r="166" spans="1:17" ht="15.6">
      <c r="A166" s="2" t="s">
        <v>21</v>
      </c>
      <c r="B166">
        <v>78.3</v>
      </c>
      <c r="C166" s="9">
        <f>(Table1[[#This Row],[Compressive_Load_7D]]*1000)/5625</f>
        <v>13.92</v>
      </c>
      <c r="D166">
        <v>59.4</v>
      </c>
      <c r="E166" s="9">
        <f>(Table1[[#This Row],[Compressive_Load_14D]]*1000)/5625</f>
        <v>10.56</v>
      </c>
      <c r="F166">
        <v>56.4</v>
      </c>
      <c r="G166" s="9">
        <f>(Table1[[#This Row],[Compressive_Load_21D]]*1000)/5625</f>
        <v>10.026666666666667</v>
      </c>
      <c r="H166">
        <v>57.7</v>
      </c>
      <c r="I166" s="10">
        <f>(Table1[[#This Row],[Compressive_Load_28D]]*1000)/5625</f>
        <v>10.257777777777777</v>
      </c>
      <c r="J166">
        <v>21.1</v>
      </c>
      <c r="K166" s="9">
        <f>(Table1[[#This Row],[Tensile_Load_7D]]*1000)/7850</f>
        <v>2.6878980891719744</v>
      </c>
      <c r="L166">
        <v>21.7</v>
      </c>
      <c r="M166" s="9">
        <f>(Table1[[#This Row],[Tensile_Load_14D]]*1000)/7850</f>
        <v>2.7643312101910826</v>
      </c>
      <c r="N166">
        <v>25.2</v>
      </c>
      <c r="O166" s="9">
        <f>(Table1[[#This Row],[Tensile_Load_21D]]*1000)/7850</f>
        <v>3.2101910828025479</v>
      </c>
      <c r="P166" s="13">
        <v>25.2</v>
      </c>
      <c r="Q166" s="14">
        <f>(Table1[[#This Row],[Tensile_Load_28D]]*1000)/7850</f>
        <v>3.2101910828025479</v>
      </c>
    </row>
    <row r="167" spans="1:17" ht="15.6">
      <c r="A167" s="2" t="s">
        <v>21</v>
      </c>
      <c r="B167">
        <v>68.400000000000006</v>
      </c>
      <c r="C167" s="9">
        <f>(Table1[[#This Row],[Compressive_Load_7D]]*1000)/5625</f>
        <v>12.16</v>
      </c>
      <c r="D167">
        <v>75.2</v>
      </c>
      <c r="E167" s="9">
        <f>(Table1[[#This Row],[Compressive_Load_14D]]*1000)/5625</f>
        <v>13.36888888888889</v>
      </c>
      <c r="F167">
        <v>84.1</v>
      </c>
      <c r="G167" s="9">
        <f>(Table1[[#This Row],[Compressive_Load_21D]]*1000)/5625</f>
        <v>14.951111111111111</v>
      </c>
      <c r="H167">
        <v>74.900000000000006</v>
      </c>
      <c r="I167" s="10">
        <f>(Table1[[#This Row],[Compressive_Load_28D]]*1000)/5625</f>
        <v>13.315555555555555</v>
      </c>
      <c r="J167">
        <v>21.8</v>
      </c>
      <c r="K167" s="9">
        <f>(Table1[[#This Row],[Tensile_Load_7D]]*1000)/7850</f>
        <v>2.7770700636942673</v>
      </c>
      <c r="L167">
        <v>23.1</v>
      </c>
      <c r="M167" s="9">
        <f>(Table1[[#This Row],[Tensile_Load_14D]]*1000)/7850</f>
        <v>2.9426751592356686</v>
      </c>
      <c r="N167">
        <v>21.6</v>
      </c>
      <c r="O167" s="9">
        <f>(Table1[[#This Row],[Tensile_Load_21D]]*1000)/7850</f>
        <v>2.7515923566878979</v>
      </c>
      <c r="P167" s="13">
        <v>21.9</v>
      </c>
      <c r="Q167" s="14">
        <f>(Table1[[#This Row],[Tensile_Load_28D]]*1000)/7850</f>
        <v>2.7898089171974521</v>
      </c>
    </row>
    <row r="168" spans="1:17" ht="15.6">
      <c r="A168" s="2" t="s">
        <v>21</v>
      </c>
      <c r="B168">
        <v>91.6</v>
      </c>
      <c r="C168" s="9">
        <f>(Table1[[#This Row],[Compressive_Load_7D]]*1000)/5625</f>
        <v>16.284444444444443</v>
      </c>
      <c r="D168">
        <v>75.599999999999994</v>
      </c>
      <c r="E168" s="9">
        <f>(Table1[[#This Row],[Compressive_Load_14D]]*1000)/5625</f>
        <v>13.44</v>
      </c>
      <c r="F168">
        <v>80.3</v>
      </c>
      <c r="G168" s="9">
        <f>(Table1[[#This Row],[Compressive_Load_21D]]*1000)/5625</f>
        <v>14.275555555555556</v>
      </c>
      <c r="H168">
        <v>87.7</v>
      </c>
      <c r="I168" s="10">
        <f>(Table1[[#This Row],[Compressive_Load_28D]]*1000)/5625</f>
        <v>15.591111111111111</v>
      </c>
      <c r="J168">
        <v>20.100000000000001</v>
      </c>
      <c r="K168" s="9">
        <f>(Table1[[#This Row],[Tensile_Load_7D]]*1000)/7850</f>
        <v>2.5605095541401273</v>
      </c>
      <c r="L168">
        <v>21.4</v>
      </c>
      <c r="M168" s="9">
        <f>(Table1[[#This Row],[Tensile_Load_14D]]*1000)/7850</f>
        <v>2.7261146496815285</v>
      </c>
      <c r="N168">
        <v>23.5</v>
      </c>
      <c r="O168" s="9">
        <f>(Table1[[#This Row],[Tensile_Load_21D]]*1000)/7850</f>
        <v>2.9936305732484074</v>
      </c>
      <c r="P168" s="13">
        <v>21.1</v>
      </c>
      <c r="Q168" s="14">
        <f>(Table1[[#This Row],[Tensile_Load_28D]]*1000)/7850</f>
        <v>2.6878980891719744</v>
      </c>
    </row>
    <row r="169" spans="1:17" ht="15.6">
      <c r="A169" s="2" t="s">
        <v>21</v>
      </c>
      <c r="B169">
        <v>58.7</v>
      </c>
      <c r="C169" s="9">
        <f>(Table1[[#This Row],[Compressive_Load_7D]]*1000)/5625</f>
        <v>10.435555555555556</v>
      </c>
      <c r="D169">
        <v>61.1</v>
      </c>
      <c r="E169" s="9">
        <f>(Table1[[#This Row],[Compressive_Load_14D]]*1000)/5625</f>
        <v>10.862222222222222</v>
      </c>
      <c r="F169">
        <v>74</v>
      </c>
      <c r="G169" s="9">
        <f>(Table1[[#This Row],[Compressive_Load_21D]]*1000)/5625</f>
        <v>13.155555555555555</v>
      </c>
      <c r="H169">
        <v>71.099999999999994</v>
      </c>
      <c r="I169" s="10">
        <f>(Table1[[#This Row],[Compressive_Load_28D]]*1000)/5625</f>
        <v>12.64</v>
      </c>
      <c r="J169">
        <v>23</v>
      </c>
      <c r="K169" s="9">
        <f>(Table1[[#This Row],[Tensile_Load_7D]]*1000)/7850</f>
        <v>2.9299363057324839</v>
      </c>
      <c r="L169">
        <v>21.6</v>
      </c>
      <c r="M169" s="9">
        <f>(Table1[[#This Row],[Tensile_Load_14D]]*1000)/7850</f>
        <v>2.7515923566878979</v>
      </c>
      <c r="N169">
        <v>24.4</v>
      </c>
      <c r="O169" s="9">
        <f>(Table1[[#This Row],[Tensile_Load_21D]]*1000)/7850</f>
        <v>3.1082802547770703</v>
      </c>
      <c r="P169" s="13">
        <v>21.6</v>
      </c>
      <c r="Q169" s="14">
        <f>(Table1[[#This Row],[Tensile_Load_28D]]*1000)/7850</f>
        <v>2.7515923566878979</v>
      </c>
    </row>
    <row r="170" spans="1:17" ht="15.6">
      <c r="A170" s="2" t="s">
        <v>21</v>
      </c>
      <c r="B170">
        <v>90.4</v>
      </c>
      <c r="C170" s="9">
        <f>(Table1[[#This Row],[Compressive_Load_7D]]*1000)/5625</f>
        <v>16.071111111111112</v>
      </c>
      <c r="D170">
        <v>59.8</v>
      </c>
      <c r="E170" s="9">
        <f>(Table1[[#This Row],[Compressive_Load_14D]]*1000)/5625</f>
        <v>10.63111111111111</v>
      </c>
      <c r="F170">
        <v>57.6</v>
      </c>
      <c r="G170" s="9">
        <f>(Table1[[#This Row],[Compressive_Load_21D]]*1000)/5625</f>
        <v>10.24</v>
      </c>
      <c r="H170">
        <v>63.9</v>
      </c>
      <c r="I170" s="10">
        <f>(Table1[[#This Row],[Compressive_Load_28D]]*1000)/5625</f>
        <v>11.36</v>
      </c>
      <c r="J170">
        <v>23</v>
      </c>
      <c r="K170" s="9">
        <f>(Table1[[#This Row],[Tensile_Load_7D]]*1000)/7850</f>
        <v>2.9299363057324839</v>
      </c>
      <c r="L170">
        <v>22.4</v>
      </c>
      <c r="M170" s="9">
        <f>(Table1[[#This Row],[Tensile_Load_14D]]*1000)/7850</f>
        <v>2.8535031847133756</v>
      </c>
      <c r="N170">
        <v>21.4</v>
      </c>
      <c r="O170" s="9">
        <f>(Table1[[#This Row],[Tensile_Load_21D]]*1000)/7850</f>
        <v>2.7261146496815285</v>
      </c>
      <c r="P170" s="13">
        <v>22.2</v>
      </c>
      <c r="Q170" s="14">
        <f>(Table1[[#This Row],[Tensile_Load_28D]]*1000)/7850</f>
        <v>2.8280254777070062</v>
      </c>
    </row>
    <row r="171" spans="1:17" ht="15.6">
      <c r="A171" s="2" t="s">
        <v>21</v>
      </c>
      <c r="B171">
        <v>85.9</v>
      </c>
      <c r="C171" s="9">
        <f>(Table1[[#This Row],[Compressive_Load_7D]]*1000)/5625</f>
        <v>15.271111111111111</v>
      </c>
      <c r="D171">
        <v>100.4</v>
      </c>
      <c r="E171" s="9">
        <f>(Table1[[#This Row],[Compressive_Load_14D]]*1000)/5625</f>
        <v>17.84888888888889</v>
      </c>
      <c r="F171">
        <v>84.3</v>
      </c>
      <c r="G171" s="9">
        <f>(Table1[[#This Row],[Compressive_Load_21D]]*1000)/5625</f>
        <v>14.986666666666666</v>
      </c>
      <c r="H171">
        <v>85.3</v>
      </c>
      <c r="I171" s="10">
        <f>(Table1[[#This Row],[Compressive_Load_28D]]*1000)/5625</f>
        <v>15.164444444444445</v>
      </c>
      <c r="J171">
        <v>22.6</v>
      </c>
      <c r="K171" s="9">
        <f>(Table1[[#This Row],[Tensile_Load_7D]]*1000)/7850</f>
        <v>2.878980891719745</v>
      </c>
      <c r="L171">
        <v>20.8</v>
      </c>
      <c r="M171" s="9">
        <f>(Table1[[#This Row],[Tensile_Load_14D]]*1000)/7850</f>
        <v>2.6496815286624202</v>
      </c>
      <c r="N171">
        <v>21.6</v>
      </c>
      <c r="O171" s="9">
        <f>(Table1[[#This Row],[Tensile_Load_21D]]*1000)/7850</f>
        <v>2.7515923566878979</v>
      </c>
      <c r="P171" s="13">
        <v>21.7</v>
      </c>
      <c r="Q171" s="14">
        <f>(Table1[[#This Row],[Tensile_Load_28D]]*1000)/7850</f>
        <v>2.7643312101910826</v>
      </c>
    </row>
    <row r="172" spans="1:17" ht="15.6">
      <c r="A172" s="2" t="s">
        <v>21</v>
      </c>
      <c r="B172">
        <v>92.5</v>
      </c>
      <c r="C172" s="9">
        <f>(Table1[[#This Row],[Compressive_Load_7D]]*1000)/5625</f>
        <v>16.444444444444443</v>
      </c>
      <c r="D172">
        <v>66.5</v>
      </c>
      <c r="E172" s="9">
        <f>(Table1[[#This Row],[Compressive_Load_14D]]*1000)/5625</f>
        <v>11.822222222222223</v>
      </c>
      <c r="F172">
        <v>78.3</v>
      </c>
      <c r="G172" s="9">
        <f>(Table1[[#This Row],[Compressive_Load_21D]]*1000)/5625</f>
        <v>13.92</v>
      </c>
      <c r="H172">
        <v>62.6</v>
      </c>
      <c r="I172" s="10">
        <f>(Table1[[#This Row],[Compressive_Load_28D]]*1000)/5625</f>
        <v>11.128888888888889</v>
      </c>
      <c r="J172">
        <v>21.2</v>
      </c>
      <c r="K172" s="9">
        <f>(Table1[[#This Row],[Tensile_Load_7D]]*1000)/7850</f>
        <v>2.7006369426751591</v>
      </c>
      <c r="L172">
        <v>23.1</v>
      </c>
      <c r="M172" s="9">
        <f>(Table1[[#This Row],[Tensile_Load_14D]]*1000)/7850</f>
        <v>2.9426751592356686</v>
      </c>
      <c r="N172">
        <v>23.6</v>
      </c>
      <c r="O172" s="9">
        <f>(Table1[[#This Row],[Tensile_Load_21D]]*1000)/7850</f>
        <v>3.0063694267515926</v>
      </c>
      <c r="P172" s="13">
        <v>21.7</v>
      </c>
      <c r="Q172" s="14">
        <f>(Table1[[#This Row],[Tensile_Load_28D]]*1000)/7850</f>
        <v>2.7643312101910826</v>
      </c>
    </row>
    <row r="173" spans="1:17" ht="15.6">
      <c r="A173" s="2" t="s">
        <v>21</v>
      </c>
      <c r="B173">
        <v>69.400000000000006</v>
      </c>
      <c r="C173" s="9">
        <f>(Table1[[#This Row],[Compressive_Load_7D]]*1000)/5625</f>
        <v>12.337777777777777</v>
      </c>
      <c r="D173">
        <v>63.8</v>
      </c>
      <c r="E173" s="9">
        <f>(Table1[[#This Row],[Compressive_Load_14D]]*1000)/5625</f>
        <v>11.342222222222222</v>
      </c>
      <c r="F173">
        <v>56.6</v>
      </c>
      <c r="G173" s="9">
        <f>(Table1[[#This Row],[Compressive_Load_21D]]*1000)/5625</f>
        <v>10.062222222222223</v>
      </c>
      <c r="H173">
        <v>58.5</v>
      </c>
      <c r="I173" s="10">
        <f>(Table1[[#This Row],[Compressive_Load_28D]]*1000)/5625</f>
        <v>10.4</v>
      </c>
      <c r="J173">
        <v>23.3</v>
      </c>
      <c r="K173" s="9">
        <f>(Table1[[#This Row],[Tensile_Load_7D]]*1000)/7850</f>
        <v>2.968152866242038</v>
      </c>
      <c r="L173">
        <v>20.7</v>
      </c>
      <c r="M173" s="9">
        <f>(Table1[[#This Row],[Tensile_Load_14D]]*1000)/7850</f>
        <v>2.6369426751592355</v>
      </c>
      <c r="N173">
        <v>23.6</v>
      </c>
      <c r="O173" s="9">
        <f>(Table1[[#This Row],[Tensile_Load_21D]]*1000)/7850</f>
        <v>3.0063694267515926</v>
      </c>
      <c r="P173" s="13">
        <v>23</v>
      </c>
      <c r="Q173" s="14">
        <f>(Table1[[#This Row],[Tensile_Load_28D]]*1000)/7850</f>
        <v>2.9299363057324839</v>
      </c>
    </row>
    <row r="174" spans="1:17" ht="15.6">
      <c r="A174" s="2" t="s">
        <v>21</v>
      </c>
      <c r="B174">
        <v>62.9</v>
      </c>
      <c r="C174" s="9">
        <f>(Table1[[#This Row],[Compressive_Load_7D]]*1000)/5625</f>
        <v>11.182222222222222</v>
      </c>
      <c r="D174">
        <v>59.1</v>
      </c>
      <c r="E174" s="9">
        <f>(Table1[[#This Row],[Compressive_Load_14D]]*1000)/5625</f>
        <v>10.506666666666666</v>
      </c>
      <c r="F174">
        <v>79.099999999999994</v>
      </c>
      <c r="G174" s="9">
        <f>(Table1[[#This Row],[Compressive_Load_21D]]*1000)/5625</f>
        <v>14.062222222222223</v>
      </c>
      <c r="H174">
        <v>69.3</v>
      </c>
      <c r="I174" s="10">
        <f>(Table1[[#This Row],[Compressive_Load_28D]]*1000)/5625</f>
        <v>12.32</v>
      </c>
      <c r="J174">
        <v>22.6</v>
      </c>
      <c r="K174" s="9">
        <f>(Table1[[#This Row],[Tensile_Load_7D]]*1000)/7850</f>
        <v>2.878980891719745</v>
      </c>
      <c r="L174">
        <v>21.4</v>
      </c>
      <c r="M174" s="9">
        <f>(Table1[[#This Row],[Tensile_Load_14D]]*1000)/7850</f>
        <v>2.7261146496815285</v>
      </c>
      <c r="N174">
        <v>25.5</v>
      </c>
      <c r="O174" s="9">
        <f>(Table1[[#This Row],[Tensile_Load_21D]]*1000)/7850</f>
        <v>3.2484076433121021</v>
      </c>
      <c r="P174" s="13">
        <v>22.8</v>
      </c>
      <c r="Q174" s="14">
        <f>(Table1[[#This Row],[Tensile_Load_28D]]*1000)/7850</f>
        <v>2.9044585987261144</v>
      </c>
    </row>
    <row r="175" spans="1:17" ht="15.6">
      <c r="A175" s="2" t="s">
        <v>21</v>
      </c>
      <c r="B175">
        <v>69.3</v>
      </c>
      <c r="C175" s="9">
        <f>(Table1[[#This Row],[Compressive_Load_7D]]*1000)/5625</f>
        <v>12.32</v>
      </c>
      <c r="D175">
        <v>60.9</v>
      </c>
      <c r="E175" s="9">
        <f>(Table1[[#This Row],[Compressive_Load_14D]]*1000)/5625</f>
        <v>10.826666666666666</v>
      </c>
      <c r="F175">
        <v>85.2</v>
      </c>
      <c r="G175" s="9">
        <f>(Table1[[#This Row],[Compressive_Load_21D]]*1000)/5625</f>
        <v>15.146666666666667</v>
      </c>
      <c r="H175">
        <v>54.3</v>
      </c>
      <c r="I175" s="10">
        <f>(Table1[[#This Row],[Compressive_Load_28D]]*1000)/5625</f>
        <v>9.6533333333333342</v>
      </c>
      <c r="J175">
        <v>21.6</v>
      </c>
      <c r="K175" s="9">
        <f>(Table1[[#This Row],[Tensile_Load_7D]]*1000)/7850</f>
        <v>2.7515923566878979</v>
      </c>
      <c r="L175">
        <v>23.8</v>
      </c>
      <c r="M175" s="9">
        <f>(Table1[[#This Row],[Tensile_Load_14D]]*1000)/7850</f>
        <v>3.031847133757962</v>
      </c>
      <c r="N175">
        <v>26</v>
      </c>
      <c r="O175" s="9">
        <f>(Table1[[#This Row],[Tensile_Load_21D]]*1000)/7850</f>
        <v>3.3121019108280256</v>
      </c>
      <c r="P175" s="13">
        <v>23.9</v>
      </c>
      <c r="Q175" s="14">
        <f>(Table1[[#This Row],[Tensile_Load_28D]]*1000)/7850</f>
        <v>3.0445859872611467</v>
      </c>
    </row>
    <row r="176" spans="1:17" ht="15.6">
      <c r="A176" s="2" t="s">
        <v>21</v>
      </c>
      <c r="B176">
        <v>76.400000000000006</v>
      </c>
      <c r="C176" s="9">
        <f>(Table1[[#This Row],[Compressive_Load_7D]]*1000)/5625</f>
        <v>13.582222222222223</v>
      </c>
      <c r="D176">
        <v>92.2</v>
      </c>
      <c r="E176" s="9">
        <f>(Table1[[#This Row],[Compressive_Load_14D]]*1000)/5625</f>
        <v>16.391111111111112</v>
      </c>
      <c r="F176">
        <v>85.8</v>
      </c>
      <c r="G176" s="9">
        <f>(Table1[[#This Row],[Compressive_Load_21D]]*1000)/5625</f>
        <v>15.253333333333334</v>
      </c>
      <c r="H176">
        <v>88.8</v>
      </c>
      <c r="I176" s="10">
        <f>(Table1[[#This Row],[Compressive_Load_28D]]*1000)/5625</f>
        <v>15.786666666666667</v>
      </c>
      <c r="J176">
        <v>22.1</v>
      </c>
      <c r="K176" s="9">
        <f>(Table1[[#This Row],[Tensile_Load_7D]]*1000)/7850</f>
        <v>2.8152866242038215</v>
      </c>
      <c r="L176">
        <v>18.899999999999999</v>
      </c>
      <c r="M176" s="9">
        <f>(Table1[[#This Row],[Tensile_Load_14D]]*1000)/7850</f>
        <v>2.4076433121019107</v>
      </c>
      <c r="N176">
        <v>26.6</v>
      </c>
      <c r="O176" s="9">
        <f>(Table1[[#This Row],[Tensile_Load_21D]]*1000)/7850</f>
        <v>3.3885350318471339</v>
      </c>
      <c r="P176" s="13">
        <v>25.9</v>
      </c>
      <c r="Q176" s="14">
        <f>(Table1[[#This Row],[Tensile_Load_28D]]*1000)/7850</f>
        <v>3.2993630573248409</v>
      </c>
    </row>
    <row r="177" spans="1:17" ht="15.6">
      <c r="A177" s="2" t="s">
        <v>21</v>
      </c>
      <c r="B177">
        <v>82.2</v>
      </c>
      <c r="C177" s="9">
        <f>(Table1[[#This Row],[Compressive_Load_7D]]*1000)/5625</f>
        <v>14.613333333333333</v>
      </c>
      <c r="D177">
        <v>58.3</v>
      </c>
      <c r="E177" s="9">
        <f>(Table1[[#This Row],[Compressive_Load_14D]]*1000)/5625</f>
        <v>10.364444444444445</v>
      </c>
      <c r="F177">
        <v>65</v>
      </c>
      <c r="G177" s="9">
        <f>(Table1[[#This Row],[Compressive_Load_21D]]*1000)/5625</f>
        <v>11.555555555555555</v>
      </c>
      <c r="H177">
        <v>85.9</v>
      </c>
      <c r="I177" s="10">
        <f>(Table1[[#This Row],[Compressive_Load_28D]]*1000)/5625</f>
        <v>15.271111111111111</v>
      </c>
      <c r="J177">
        <v>20.5</v>
      </c>
      <c r="K177" s="9">
        <f>(Table1[[#This Row],[Tensile_Load_7D]]*1000)/7850</f>
        <v>2.6114649681528661</v>
      </c>
      <c r="L177">
        <v>20.8</v>
      </c>
      <c r="M177" s="9">
        <f>(Table1[[#This Row],[Tensile_Load_14D]]*1000)/7850</f>
        <v>2.6496815286624202</v>
      </c>
      <c r="N177">
        <v>23.3</v>
      </c>
      <c r="O177" s="9">
        <f>(Table1[[#This Row],[Tensile_Load_21D]]*1000)/7850</f>
        <v>2.968152866242038</v>
      </c>
      <c r="P177" s="13">
        <v>21.8</v>
      </c>
      <c r="Q177" s="14">
        <f>(Table1[[#This Row],[Tensile_Load_28D]]*1000)/7850</f>
        <v>2.7770700636942673</v>
      </c>
    </row>
    <row r="178" spans="1:17" ht="15.6">
      <c r="A178" s="2" t="s">
        <v>21</v>
      </c>
      <c r="B178">
        <v>81.7</v>
      </c>
      <c r="C178" s="9">
        <f>(Table1[[#This Row],[Compressive_Load_7D]]*1000)/5625</f>
        <v>14.524444444444445</v>
      </c>
      <c r="D178">
        <v>45.8</v>
      </c>
      <c r="E178" s="9">
        <f>(Table1[[#This Row],[Compressive_Load_14D]]*1000)/5625</f>
        <v>8.1422222222222214</v>
      </c>
      <c r="F178">
        <v>54.8</v>
      </c>
      <c r="G178" s="9">
        <f>(Table1[[#This Row],[Compressive_Load_21D]]*1000)/5625</f>
        <v>9.7422222222222228</v>
      </c>
      <c r="H178">
        <v>69.599999999999994</v>
      </c>
      <c r="I178" s="10">
        <f>(Table1[[#This Row],[Compressive_Load_28D]]*1000)/5625</f>
        <v>12.373333333333333</v>
      </c>
      <c r="J178">
        <v>23.1</v>
      </c>
      <c r="K178" s="9">
        <f>(Table1[[#This Row],[Tensile_Load_7D]]*1000)/7850</f>
        <v>2.9426751592356686</v>
      </c>
      <c r="L178">
        <v>20.399999999999999</v>
      </c>
      <c r="M178" s="9">
        <f>(Table1[[#This Row],[Tensile_Load_14D]]*1000)/7850</f>
        <v>2.5987261146496814</v>
      </c>
      <c r="N178">
        <v>18.2</v>
      </c>
      <c r="O178" s="9">
        <f>(Table1[[#This Row],[Tensile_Load_21D]]*1000)/7850</f>
        <v>2.3184713375796178</v>
      </c>
      <c r="P178" s="13">
        <v>26.7</v>
      </c>
      <c r="Q178" s="14">
        <f>(Table1[[#This Row],[Tensile_Load_28D]]*1000)/7850</f>
        <v>3.4012738853503186</v>
      </c>
    </row>
    <row r="179" spans="1:17" ht="15.6">
      <c r="A179" s="2" t="s">
        <v>21</v>
      </c>
      <c r="B179">
        <v>87.9</v>
      </c>
      <c r="C179" s="9">
        <f>(Table1[[#This Row],[Compressive_Load_7D]]*1000)/5625</f>
        <v>15.626666666666667</v>
      </c>
      <c r="D179">
        <v>77.900000000000006</v>
      </c>
      <c r="E179" s="9">
        <f>(Table1[[#This Row],[Compressive_Load_14D]]*1000)/5625</f>
        <v>13.848888888888888</v>
      </c>
      <c r="F179">
        <v>72.599999999999994</v>
      </c>
      <c r="G179" s="9">
        <f>(Table1[[#This Row],[Compressive_Load_21D]]*1000)/5625</f>
        <v>12.906666666666666</v>
      </c>
      <c r="H179">
        <v>78.7</v>
      </c>
      <c r="I179" s="10">
        <f>(Table1[[#This Row],[Compressive_Load_28D]]*1000)/5625</f>
        <v>13.991111111111111</v>
      </c>
      <c r="J179">
        <v>22.5</v>
      </c>
      <c r="K179" s="9">
        <f>(Table1[[#This Row],[Tensile_Load_7D]]*1000)/7850</f>
        <v>2.8662420382165603</v>
      </c>
      <c r="L179">
        <v>22.6</v>
      </c>
      <c r="M179" s="9">
        <f>(Table1[[#This Row],[Tensile_Load_14D]]*1000)/7850</f>
        <v>2.878980891719745</v>
      </c>
      <c r="N179">
        <v>24.9</v>
      </c>
      <c r="O179" s="9">
        <f>(Table1[[#This Row],[Tensile_Load_21D]]*1000)/7850</f>
        <v>3.1719745222929938</v>
      </c>
      <c r="P179" s="13">
        <v>21.8</v>
      </c>
      <c r="Q179" s="14">
        <f>(Table1[[#This Row],[Tensile_Load_28D]]*1000)/7850</f>
        <v>2.7770700636942673</v>
      </c>
    </row>
    <row r="180" spans="1:17" ht="15.6">
      <c r="A180" s="2" t="s">
        <v>21</v>
      </c>
      <c r="B180">
        <v>72.400000000000006</v>
      </c>
      <c r="C180" s="9">
        <f>(Table1[[#This Row],[Compressive_Load_7D]]*1000)/5625</f>
        <v>12.871111111111111</v>
      </c>
      <c r="D180">
        <v>55</v>
      </c>
      <c r="E180" s="9">
        <f>(Table1[[#This Row],[Compressive_Load_14D]]*1000)/5625</f>
        <v>9.7777777777777786</v>
      </c>
      <c r="F180">
        <v>72.2</v>
      </c>
      <c r="G180" s="9">
        <f>(Table1[[#This Row],[Compressive_Load_21D]]*1000)/5625</f>
        <v>12.835555555555555</v>
      </c>
      <c r="H180">
        <v>73.099999999999994</v>
      </c>
      <c r="I180" s="10">
        <f>(Table1[[#This Row],[Compressive_Load_28D]]*1000)/5625</f>
        <v>12.995555555555555</v>
      </c>
      <c r="J180">
        <v>21.5</v>
      </c>
      <c r="K180" s="9">
        <f>(Table1[[#This Row],[Tensile_Load_7D]]*1000)/7850</f>
        <v>2.7388535031847132</v>
      </c>
      <c r="L180">
        <v>19.7</v>
      </c>
      <c r="M180" s="9">
        <f>(Table1[[#This Row],[Tensile_Load_14D]]*1000)/7850</f>
        <v>2.5095541401273884</v>
      </c>
      <c r="N180">
        <v>20.8</v>
      </c>
      <c r="O180" s="9">
        <f>(Table1[[#This Row],[Tensile_Load_21D]]*1000)/7850</f>
        <v>2.6496815286624202</v>
      </c>
      <c r="P180" s="13">
        <v>21.7</v>
      </c>
      <c r="Q180" s="14">
        <f>(Table1[[#This Row],[Tensile_Load_28D]]*1000)/7850</f>
        <v>2.7643312101910826</v>
      </c>
    </row>
    <row r="181" spans="1:17" ht="15.6">
      <c r="A181" s="2" t="s">
        <v>21</v>
      </c>
      <c r="B181">
        <v>67.3</v>
      </c>
      <c r="C181" s="9">
        <f>(Table1[[#This Row],[Compressive_Load_7D]]*1000)/5625</f>
        <v>11.964444444444444</v>
      </c>
      <c r="D181">
        <v>84.6</v>
      </c>
      <c r="E181" s="9">
        <f>(Table1[[#This Row],[Compressive_Load_14D]]*1000)/5625</f>
        <v>15.04</v>
      </c>
      <c r="F181">
        <v>64.599999999999994</v>
      </c>
      <c r="G181" s="9">
        <f>(Table1[[#This Row],[Compressive_Load_21D]]*1000)/5625</f>
        <v>11.484444444444444</v>
      </c>
      <c r="H181">
        <v>85.4</v>
      </c>
      <c r="I181" s="10">
        <f>(Table1[[#This Row],[Compressive_Load_28D]]*1000)/5625</f>
        <v>15.182222222222222</v>
      </c>
      <c r="J181">
        <v>21.9</v>
      </c>
      <c r="K181" s="9">
        <f>(Table1[[#This Row],[Tensile_Load_7D]]*1000)/7850</f>
        <v>2.7898089171974521</v>
      </c>
      <c r="L181">
        <v>22</v>
      </c>
      <c r="M181" s="9">
        <f>(Table1[[#This Row],[Tensile_Load_14D]]*1000)/7850</f>
        <v>2.8025477707006368</v>
      </c>
      <c r="N181">
        <v>23.4</v>
      </c>
      <c r="O181" s="9">
        <f>(Table1[[#This Row],[Tensile_Load_21D]]*1000)/7850</f>
        <v>2.9808917197452227</v>
      </c>
      <c r="P181" s="13">
        <v>23.4</v>
      </c>
      <c r="Q181" s="14">
        <f>(Table1[[#This Row],[Tensile_Load_28D]]*1000)/7850</f>
        <v>2.9808917197452227</v>
      </c>
    </row>
    <row r="182" spans="1:17">
      <c r="I182" s="11"/>
    </row>
    <row r="183" spans="1:17">
      <c r="I183" s="11"/>
    </row>
    <row r="184" spans="1:17">
      <c r="I184" s="11"/>
    </row>
    <row r="185" spans="1:17">
      <c r="I185" s="11"/>
    </row>
    <row r="186" spans="1:17">
      <c r="I186" s="11"/>
    </row>
    <row r="187" spans="1:17">
      <c r="I187" s="11"/>
    </row>
    <row r="188" spans="1:17">
      <c r="I188" s="11"/>
    </row>
    <row r="189" spans="1:17">
      <c r="I189" s="11"/>
    </row>
    <row r="190" spans="1:17">
      <c r="I190" s="11"/>
    </row>
    <row r="191" spans="1:17">
      <c r="I191" s="11"/>
    </row>
    <row r="192" spans="1:17">
      <c r="I192" s="11"/>
    </row>
    <row r="193" spans="9:9">
      <c r="I193" s="11"/>
    </row>
    <row r="194" spans="9:9">
      <c r="I194" s="11"/>
    </row>
    <row r="195" spans="9:9">
      <c r="I195" s="11"/>
    </row>
    <row r="196" spans="9:9">
      <c r="I196" s="11"/>
    </row>
    <row r="197" spans="9:9">
      <c r="I197" s="11"/>
    </row>
    <row r="198" spans="9:9">
      <c r="I198" s="11"/>
    </row>
    <row r="199" spans="9:9">
      <c r="I199" s="11"/>
    </row>
    <row r="200" spans="9:9">
      <c r="I200" s="11"/>
    </row>
    <row r="201" spans="9:9">
      <c r="I201" s="11"/>
    </row>
    <row r="202" spans="9:9">
      <c r="I202" s="11"/>
    </row>
    <row r="203" spans="9:9">
      <c r="I203" s="11"/>
    </row>
    <row r="204" spans="9:9">
      <c r="I204" s="11"/>
    </row>
    <row r="205" spans="9:9">
      <c r="I205" s="11"/>
    </row>
    <row r="206" spans="9:9">
      <c r="I206" s="11"/>
    </row>
    <row r="207" spans="9:9">
      <c r="I207" s="11"/>
    </row>
    <row r="208" spans="9:9">
      <c r="I208" s="11"/>
    </row>
    <row r="209" spans="9:9">
      <c r="I209" s="11"/>
    </row>
    <row r="210" spans="9:9">
      <c r="I210" s="11"/>
    </row>
    <row r="211" spans="9:9">
      <c r="I211" s="11"/>
    </row>
    <row r="212" spans="9:9">
      <c r="I212" s="11"/>
    </row>
    <row r="213" spans="9:9">
      <c r="I213" s="11"/>
    </row>
    <row r="214" spans="9:9">
      <c r="I214" s="11"/>
    </row>
    <row r="215" spans="9:9">
      <c r="I215" s="11"/>
    </row>
    <row r="216" spans="9:9">
      <c r="I216" s="11"/>
    </row>
    <row r="217" spans="9:9">
      <c r="I217" s="11"/>
    </row>
    <row r="218" spans="9:9">
      <c r="I218" s="11"/>
    </row>
    <row r="219" spans="9:9">
      <c r="I219" s="11"/>
    </row>
    <row r="220" spans="9:9">
      <c r="I220" s="11"/>
    </row>
    <row r="221" spans="9:9">
      <c r="I221" s="11"/>
    </row>
    <row r="222" spans="9:9">
      <c r="I222" s="11"/>
    </row>
    <row r="223" spans="9:9">
      <c r="I223" s="11"/>
    </row>
    <row r="224" spans="9:9">
      <c r="I224" s="11"/>
    </row>
    <row r="225" spans="9:9">
      <c r="I225" s="11"/>
    </row>
    <row r="226" spans="9:9">
      <c r="I226" s="11"/>
    </row>
    <row r="227" spans="9:9">
      <c r="I227" s="11"/>
    </row>
    <row r="228" spans="9:9">
      <c r="I228" s="11"/>
    </row>
    <row r="229" spans="9:9">
      <c r="I229" s="11"/>
    </row>
    <row r="230" spans="9:9">
      <c r="I230" s="11"/>
    </row>
    <row r="231" spans="9:9">
      <c r="I231" s="11"/>
    </row>
    <row r="232" spans="9:9">
      <c r="I232" s="11"/>
    </row>
    <row r="233" spans="9:9">
      <c r="I233" s="11"/>
    </row>
    <row r="234" spans="9:9">
      <c r="I234" s="11"/>
    </row>
    <row r="235" spans="9:9">
      <c r="I235" s="11"/>
    </row>
    <row r="236" spans="9:9">
      <c r="I236" s="11"/>
    </row>
    <row r="237" spans="9:9">
      <c r="I237" s="11"/>
    </row>
    <row r="238" spans="9:9">
      <c r="I238" s="11"/>
    </row>
    <row r="239" spans="9:9">
      <c r="I239" s="11"/>
    </row>
    <row r="240" spans="9:9">
      <c r="I240" s="11"/>
    </row>
    <row r="241" spans="9:9">
      <c r="I241" s="11"/>
    </row>
    <row r="242" spans="9:9">
      <c r="I242" s="11"/>
    </row>
    <row r="243" spans="9:9">
      <c r="I243" s="11"/>
    </row>
    <row r="244" spans="9:9">
      <c r="I244" s="11"/>
    </row>
    <row r="245" spans="9:9">
      <c r="I245" s="11"/>
    </row>
    <row r="246" spans="9:9">
      <c r="I246" s="11"/>
    </row>
    <row r="247" spans="9:9">
      <c r="I247" s="11"/>
    </row>
    <row r="248" spans="9:9">
      <c r="I248" s="11"/>
    </row>
    <row r="249" spans="9:9">
      <c r="I249" s="11"/>
    </row>
    <row r="250" spans="9:9">
      <c r="I250" s="11"/>
    </row>
    <row r="251" spans="9:9">
      <c r="I251" s="11"/>
    </row>
    <row r="252" spans="9:9">
      <c r="I252" s="11"/>
    </row>
    <row r="253" spans="9:9">
      <c r="I253" s="11"/>
    </row>
    <row r="254" spans="9:9">
      <c r="I254" s="11"/>
    </row>
    <row r="255" spans="9:9">
      <c r="I255" s="11"/>
    </row>
    <row r="256" spans="9:9">
      <c r="I256" s="11"/>
    </row>
    <row r="257" spans="9:9">
      <c r="I257" s="11"/>
    </row>
    <row r="258" spans="9:9">
      <c r="I258" s="11"/>
    </row>
    <row r="259" spans="9:9">
      <c r="I259" s="11"/>
    </row>
    <row r="260" spans="9:9">
      <c r="I260" s="11"/>
    </row>
    <row r="261" spans="9:9">
      <c r="I261" s="11"/>
    </row>
    <row r="262" spans="9:9">
      <c r="I262" s="11"/>
    </row>
    <row r="263" spans="9:9">
      <c r="I263" s="11"/>
    </row>
    <row r="264" spans="9:9">
      <c r="I264" s="11"/>
    </row>
    <row r="265" spans="9:9">
      <c r="I265" s="11"/>
    </row>
    <row r="266" spans="9:9">
      <c r="I266" s="11"/>
    </row>
    <row r="267" spans="9:9">
      <c r="I267" s="11"/>
    </row>
    <row r="268" spans="9:9">
      <c r="I268" s="11"/>
    </row>
    <row r="269" spans="9:9">
      <c r="I269" s="11"/>
    </row>
    <row r="270" spans="9:9">
      <c r="I270" s="11"/>
    </row>
    <row r="271" spans="9:9">
      <c r="I271" s="11"/>
    </row>
    <row r="272" spans="9:9">
      <c r="I272" s="11"/>
    </row>
    <row r="273" spans="9:9">
      <c r="I273" s="11"/>
    </row>
    <row r="274" spans="9:9">
      <c r="I274" s="11"/>
    </row>
    <row r="275" spans="9:9">
      <c r="I275" s="11"/>
    </row>
    <row r="276" spans="9:9">
      <c r="I276" s="11"/>
    </row>
    <row r="277" spans="9:9">
      <c r="I277" s="11"/>
    </row>
    <row r="278" spans="9:9">
      <c r="I278" s="11"/>
    </row>
    <row r="279" spans="9:9">
      <c r="I279" s="11"/>
    </row>
    <row r="280" spans="9:9">
      <c r="I280" s="11"/>
    </row>
    <row r="281" spans="9:9">
      <c r="I281" s="11"/>
    </row>
    <row r="282" spans="9:9">
      <c r="I282" s="11"/>
    </row>
    <row r="283" spans="9:9">
      <c r="I283" s="11"/>
    </row>
    <row r="284" spans="9:9">
      <c r="I284" s="11"/>
    </row>
    <row r="285" spans="9:9">
      <c r="I285" s="11"/>
    </row>
    <row r="286" spans="9:9">
      <c r="I286" s="11"/>
    </row>
    <row r="287" spans="9:9">
      <c r="I287" s="11"/>
    </row>
    <row r="288" spans="9:9">
      <c r="I288" s="11"/>
    </row>
    <row r="289" spans="9:9">
      <c r="I289" s="11"/>
    </row>
    <row r="290" spans="9:9">
      <c r="I290" s="11"/>
    </row>
    <row r="291" spans="9:9">
      <c r="I291" s="11"/>
    </row>
    <row r="292" spans="9:9">
      <c r="I292" s="11"/>
    </row>
    <row r="293" spans="9:9">
      <c r="I293" s="11"/>
    </row>
    <row r="294" spans="9:9">
      <c r="I294" s="11"/>
    </row>
    <row r="295" spans="9:9">
      <c r="I295" s="11"/>
    </row>
    <row r="296" spans="9:9">
      <c r="I296" s="11"/>
    </row>
    <row r="297" spans="9:9">
      <c r="I297" s="11"/>
    </row>
    <row r="298" spans="9:9">
      <c r="I298" s="11"/>
    </row>
    <row r="299" spans="9:9">
      <c r="I299" s="11"/>
    </row>
    <row r="300" spans="9:9">
      <c r="I300" s="11"/>
    </row>
    <row r="301" spans="9:9">
      <c r="I301" s="11"/>
    </row>
    <row r="302" spans="9:9">
      <c r="I302" s="11"/>
    </row>
    <row r="303" spans="9:9">
      <c r="I303" s="11"/>
    </row>
    <row r="304" spans="9:9">
      <c r="I304" s="11"/>
    </row>
    <row r="305" spans="9:9">
      <c r="I305" s="11"/>
    </row>
    <row r="306" spans="9:9">
      <c r="I306" s="11"/>
    </row>
    <row r="307" spans="9:9">
      <c r="I307" s="11"/>
    </row>
    <row r="308" spans="9:9">
      <c r="I308" s="11"/>
    </row>
    <row r="309" spans="9:9">
      <c r="I309" s="11"/>
    </row>
    <row r="310" spans="9:9">
      <c r="I310" s="11"/>
    </row>
    <row r="311" spans="9:9">
      <c r="I311" s="11"/>
    </row>
    <row r="312" spans="9:9">
      <c r="I312" s="11"/>
    </row>
    <row r="313" spans="9:9">
      <c r="I313" s="11"/>
    </row>
    <row r="314" spans="9:9">
      <c r="I314" s="11"/>
    </row>
    <row r="315" spans="9:9">
      <c r="I315" s="11"/>
    </row>
    <row r="316" spans="9:9">
      <c r="I316" s="11"/>
    </row>
    <row r="317" spans="9:9">
      <c r="I317" s="11"/>
    </row>
    <row r="318" spans="9:9">
      <c r="I318" s="11"/>
    </row>
    <row r="319" spans="9:9">
      <c r="I319" s="11"/>
    </row>
    <row r="320" spans="9:9">
      <c r="I320" s="11"/>
    </row>
    <row r="321" spans="9:9">
      <c r="I321" s="11"/>
    </row>
    <row r="322" spans="9:9">
      <c r="I322" s="11"/>
    </row>
    <row r="323" spans="9:9">
      <c r="I323" s="11"/>
    </row>
    <row r="324" spans="9:9">
      <c r="I324" s="11"/>
    </row>
    <row r="325" spans="9:9">
      <c r="I325" s="11"/>
    </row>
    <row r="326" spans="9:9">
      <c r="I326" s="11"/>
    </row>
    <row r="327" spans="9:9">
      <c r="I327" s="11"/>
    </row>
    <row r="328" spans="9:9">
      <c r="I328" s="11"/>
    </row>
    <row r="329" spans="9:9">
      <c r="I329" s="11"/>
    </row>
    <row r="330" spans="9:9">
      <c r="I330" s="11"/>
    </row>
    <row r="331" spans="9:9">
      <c r="I331" s="11"/>
    </row>
    <row r="332" spans="9:9">
      <c r="I332" s="11"/>
    </row>
    <row r="333" spans="9:9">
      <c r="I333" s="11"/>
    </row>
    <row r="334" spans="9:9">
      <c r="I334" s="11"/>
    </row>
    <row r="335" spans="9:9">
      <c r="I335" s="11"/>
    </row>
    <row r="336" spans="9:9">
      <c r="I336" s="11"/>
    </row>
    <row r="337" spans="9:9">
      <c r="I337" s="11"/>
    </row>
    <row r="338" spans="9:9">
      <c r="I338" s="11"/>
    </row>
    <row r="339" spans="9:9">
      <c r="I339" s="11"/>
    </row>
    <row r="340" spans="9:9">
      <c r="I340" s="11"/>
    </row>
    <row r="341" spans="9:9">
      <c r="I341" s="11"/>
    </row>
    <row r="342" spans="9:9">
      <c r="I342" s="11"/>
    </row>
    <row r="343" spans="9:9">
      <c r="I343" s="11"/>
    </row>
    <row r="344" spans="9:9">
      <c r="I344" s="11"/>
    </row>
    <row r="345" spans="9:9">
      <c r="I345" s="11"/>
    </row>
    <row r="346" spans="9:9">
      <c r="I346" s="11"/>
    </row>
    <row r="347" spans="9:9">
      <c r="I347" s="11"/>
    </row>
    <row r="348" spans="9:9">
      <c r="I348" s="11"/>
    </row>
    <row r="349" spans="9:9">
      <c r="I349" s="11"/>
    </row>
    <row r="350" spans="9:9">
      <c r="I350" s="11"/>
    </row>
    <row r="351" spans="9:9">
      <c r="I351" s="11"/>
    </row>
    <row r="352" spans="9:9">
      <c r="I352" s="11"/>
    </row>
    <row r="353" spans="9:9">
      <c r="I353" s="11"/>
    </row>
    <row r="354" spans="9:9">
      <c r="I354" s="11"/>
    </row>
    <row r="355" spans="9:9">
      <c r="I355" s="11"/>
    </row>
    <row r="356" spans="9:9">
      <c r="I356" s="11"/>
    </row>
    <row r="357" spans="9:9">
      <c r="I357" s="11"/>
    </row>
    <row r="358" spans="9:9">
      <c r="I358" s="11"/>
    </row>
    <row r="359" spans="9:9">
      <c r="I359" s="11"/>
    </row>
    <row r="360" spans="9:9">
      <c r="I360" s="11"/>
    </row>
    <row r="361" spans="9:9">
      <c r="I361" s="11"/>
    </row>
    <row r="362" spans="9:9">
      <c r="I362" s="11"/>
    </row>
    <row r="363" spans="9:9">
      <c r="I363" s="11"/>
    </row>
    <row r="364" spans="9:9">
      <c r="I364" s="11"/>
    </row>
    <row r="365" spans="9:9">
      <c r="I365" s="11"/>
    </row>
    <row r="366" spans="9:9">
      <c r="I366" s="11"/>
    </row>
    <row r="367" spans="9:9">
      <c r="I367" s="11"/>
    </row>
    <row r="368" spans="9:9">
      <c r="I368" s="11"/>
    </row>
    <row r="369" spans="9:9">
      <c r="I369" s="11"/>
    </row>
    <row r="370" spans="9:9">
      <c r="I370" s="11"/>
    </row>
    <row r="371" spans="9:9">
      <c r="I371" s="11"/>
    </row>
    <row r="372" spans="9:9">
      <c r="I372" s="11"/>
    </row>
    <row r="373" spans="9:9">
      <c r="I373" s="11"/>
    </row>
    <row r="374" spans="9:9">
      <c r="I374" s="11"/>
    </row>
    <row r="375" spans="9:9">
      <c r="I375" s="11"/>
    </row>
    <row r="376" spans="9:9">
      <c r="I376" s="11"/>
    </row>
    <row r="377" spans="9:9">
      <c r="I377" s="11"/>
    </row>
    <row r="378" spans="9:9">
      <c r="I378" s="11"/>
    </row>
    <row r="379" spans="9:9">
      <c r="I379" s="11"/>
    </row>
    <row r="380" spans="9:9">
      <c r="I380" s="11"/>
    </row>
    <row r="381" spans="9:9">
      <c r="I381" s="11"/>
    </row>
    <row r="382" spans="9:9">
      <c r="I382" s="11"/>
    </row>
    <row r="383" spans="9:9">
      <c r="I383" s="11"/>
    </row>
    <row r="384" spans="9:9">
      <c r="I384" s="11"/>
    </row>
    <row r="385" spans="9:9">
      <c r="I385" s="11"/>
    </row>
    <row r="386" spans="9:9">
      <c r="I386" s="11"/>
    </row>
    <row r="387" spans="9:9">
      <c r="I387" s="11"/>
    </row>
    <row r="388" spans="9:9">
      <c r="I388" s="11"/>
    </row>
    <row r="389" spans="9:9">
      <c r="I389" s="11"/>
    </row>
    <row r="390" spans="9:9">
      <c r="I390" s="11"/>
    </row>
    <row r="391" spans="9:9">
      <c r="I391" s="11"/>
    </row>
    <row r="392" spans="9:9">
      <c r="I392" s="11"/>
    </row>
    <row r="393" spans="9:9">
      <c r="I393" s="11"/>
    </row>
    <row r="394" spans="9:9">
      <c r="I394" s="11"/>
    </row>
    <row r="395" spans="9:9">
      <c r="I395" s="11"/>
    </row>
    <row r="396" spans="9:9">
      <c r="I396" s="11"/>
    </row>
    <row r="397" spans="9:9">
      <c r="I397" s="11"/>
    </row>
    <row r="398" spans="9:9">
      <c r="I398" s="11"/>
    </row>
    <row r="399" spans="9:9">
      <c r="I399" s="11"/>
    </row>
    <row r="400" spans="9:9">
      <c r="I400" s="11"/>
    </row>
    <row r="401" spans="1:9">
      <c r="I401" s="11"/>
    </row>
    <row r="402" spans="1:9">
      <c r="I402" s="11"/>
    </row>
    <row r="403" spans="1:9">
      <c r="I403" s="11"/>
    </row>
    <row r="404" spans="1:9">
      <c r="I404" s="11"/>
    </row>
    <row r="405" spans="1:9">
      <c r="I405" s="11"/>
    </row>
    <row r="406" spans="1:9">
      <c r="I406" s="11"/>
    </row>
    <row r="407" spans="1:9">
      <c r="I407" s="11"/>
    </row>
    <row r="408" spans="1:9">
      <c r="I408" s="11"/>
    </row>
    <row r="409" spans="1:9">
      <c r="I409" s="11"/>
    </row>
    <row r="410" spans="1:9">
      <c r="I410" s="11"/>
    </row>
    <row r="411" spans="1:9">
      <c r="I411" s="11"/>
    </row>
    <row r="412" spans="1:9">
      <c r="I412" s="11"/>
    </row>
    <row r="413" spans="1:9">
      <c r="A413" s="1"/>
      <c r="B413" s="1"/>
      <c r="C413" s="1"/>
      <c r="D413" s="1"/>
      <c r="E413" s="1"/>
      <c r="F413" s="1"/>
      <c r="G413" s="1"/>
      <c r="H413" s="1"/>
      <c r="I413" s="12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1"/>
  <sheetViews>
    <sheetView tabSelected="1" workbookViewId="0">
      <selection sqref="A1:E20"/>
    </sheetView>
  </sheetViews>
  <sheetFormatPr defaultRowHeight="14.4"/>
  <sheetData>
    <row r="1" spans="1:9">
      <c r="A1" t="s">
        <v>0</v>
      </c>
      <c r="B1" t="s">
        <v>31</v>
      </c>
      <c r="C1" t="s">
        <v>39</v>
      </c>
      <c r="D1" t="s">
        <v>32</v>
      </c>
      <c r="E1" t="s">
        <v>40</v>
      </c>
      <c r="F1" t="s">
        <v>33</v>
      </c>
      <c r="G1" t="s">
        <v>41</v>
      </c>
      <c r="H1" t="s">
        <v>34</v>
      </c>
      <c r="I1" t="s">
        <v>26</v>
      </c>
    </row>
    <row r="2" spans="1:9">
      <c r="A2" t="s">
        <v>5</v>
      </c>
      <c r="B2">
        <v>90</v>
      </c>
      <c r="C2">
        <v>16</v>
      </c>
      <c r="D2">
        <v>122.6</v>
      </c>
      <c r="E2">
        <v>21.8</v>
      </c>
      <c r="F2">
        <v>51.5</v>
      </c>
      <c r="G2">
        <v>9.16</v>
      </c>
      <c r="H2">
        <v>50.2</v>
      </c>
      <c r="I2">
        <v>8.92</v>
      </c>
    </row>
    <row r="3" spans="1:9">
      <c r="A3" t="s">
        <v>5</v>
      </c>
      <c r="B3">
        <v>88.5</v>
      </c>
      <c r="C3">
        <v>15.73</v>
      </c>
      <c r="D3">
        <v>101.5</v>
      </c>
      <c r="E3">
        <v>18.04</v>
      </c>
      <c r="F3">
        <v>66.2</v>
      </c>
      <c r="G3">
        <v>11.77</v>
      </c>
      <c r="H3">
        <v>72.099999999999994</v>
      </c>
      <c r="I3">
        <v>12.82</v>
      </c>
    </row>
    <row r="4" spans="1:9">
      <c r="A4" t="s">
        <v>5</v>
      </c>
      <c r="B4">
        <v>73.099999999999994</v>
      </c>
      <c r="C4">
        <v>13</v>
      </c>
      <c r="D4">
        <v>70</v>
      </c>
      <c r="E4">
        <v>12.44</v>
      </c>
      <c r="F4">
        <v>74.5</v>
      </c>
      <c r="G4">
        <v>13.24</v>
      </c>
      <c r="H4">
        <v>75.7</v>
      </c>
      <c r="I4">
        <v>13.46</v>
      </c>
    </row>
    <row r="5" spans="1:9">
      <c r="A5" t="s">
        <v>5</v>
      </c>
      <c r="B5">
        <v>93</v>
      </c>
      <c r="C5">
        <v>16.53</v>
      </c>
      <c r="D5">
        <v>115.1</v>
      </c>
      <c r="E5">
        <v>20.46</v>
      </c>
      <c r="F5">
        <v>42.7</v>
      </c>
      <c r="G5">
        <v>7.59</v>
      </c>
      <c r="H5">
        <v>62</v>
      </c>
      <c r="I5">
        <v>11.02</v>
      </c>
    </row>
    <row r="6" spans="1:9">
      <c r="A6" t="s">
        <v>5</v>
      </c>
      <c r="B6">
        <v>83.3</v>
      </c>
      <c r="C6">
        <v>14.81</v>
      </c>
      <c r="D6">
        <v>105.3</v>
      </c>
      <c r="E6">
        <v>18.72</v>
      </c>
      <c r="F6">
        <v>54</v>
      </c>
      <c r="G6">
        <v>9.6</v>
      </c>
      <c r="H6">
        <v>80.599999999999994</v>
      </c>
      <c r="I6">
        <v>14.33</v>
      </c>
    </row>
    <row r="7" spans="1:9">
      <c r="A7" t="s">
        <v>5</v>
      </c>
      <c r="B7">
        <v>71</v>
      </c>
      <c r="C7">
        <v>12.62</v>
      </c>
      <c r="D7">
        <v>87.3</v>
      </c>
      <c r="E7">
        <v>15.52</v>
      </c>
      <c r="F7">
        <v>40.4</v>
      </c>
      <c r="G7">
        <v>7.18</v>
      </c>
      <c r="H7">
        <v>71.3</v>
      </c>
      <c r="I7">
        <v>12.68</v>
      </c>
    </row>
    <row r="8" spans="1:9">
      <c r="A8" t="s">
        <v>5</v>
      </c>
      <c r="B8">
        <v>92.6</v>
      </c>
      <c r="C8">
        <v>16.46</v>
      </c>
      <c r="D8">
        <v>85.5</v>
      </c>
      <c r="E8">
        <v>15.2</v>
      </c>
      <c r="F8">
        <v>53.8</v>
      </c>
      <c r="G8">
        <v>9.56</v>
      </c>
      <c r="H8">
        <v>97.6</v>
      </c>
      <c r="I8">
        <v>17.350000000000001</v>
      </c>
    </row>
    <row r="9" spans="1:9">
      <c r="A9" t="s">
        <v>5</v>
      </c>
      <c r="B9">
        <v>83</v>
      </c>
      <c r="C9">
        <v>14.76</v>
      </c>
      <c r="D9">
        <v>69.099999999999994</v>
      </c>
      <c r="E9">
        <v>12.28</v>
      </c>
      <c r="F9">
        <v>53</v>
      </c>
      <c r="G9">
        <v>9.42</v>
      </c>
      <c r="H9">
        <v>71.599999999999994</v>
      </c>
      <c r="I9">
        <v>12.73</v>
      </c>
    </row>
    <row r="10" spans="1:9">
      <c r="A10" t="s">
        <v>5</v>
      </c>
      <c r="B10">
        <v>92.2</v>
      </c>
      <c r="C10">
        <v>16.39</v>
      </c>
      <c r="D10">
        <v>107.8</v>
      </c>
      <c r="E10">
        <v>19.16</v>
      </c>
      <c r="F10">
        <v>54.9</v>
      </c>
      <c r="G10">
        <v>9.76</v>
      </c>
      <c r="H10">
        <v>90.4</v>
      </c>
      <c r="I10">
        <v>16.07</v>
      </c>
    </row>
    <row r="11" spans="1:9">
      <c r="A11" t="s">
        <v>5</v>
      </c>
      <c r="B11">
        <v>69.3</v>
      </c>
      <c r="C11">
        <v>12.32</v>
      </c>
      <c r="D11">
        <v>116.6</v>
      </c>
      <c r="E11">
        <v>20.73</v>
      </c>
      <c r="F11">
        <v>66</v>
      </c>
      <c r="G11">
        <v>11.73</v>
      </c>
      <c r="H11">
        <v>119.6</v>
      </c>
      <c r="I11">
        <v>21.26</v>
      </c>
    </row>
    <row r="12" spans="1:9">
      <c r="A12" t="s">
        <v>5</v>
      </c>
      <c r="B12">
        <v>77</v>
      </c>
      <c r="C12">
        <v>13.69</v>
      </c>
      <c r="D12">
        <v>125.1</v>
      </c>
      <c r="E12">
        <v>22.24</v>
      </c>
      <c r="F12">
        <v>48.4</v>
      </c>
      <c r="G12">
        <v>8.6</v>
      </c>
      <c r="H12">
        <v>132.80000000000001</v>
      </c>
      <c r="I12">
        <v>23.61</v>
      </c>
    </row>
    <row r="13" spans="1:9">
      <c r="A13" t="s">
        <v>5</v>
      </c>
      <c r="B13">
        <v>80.599999999999994</v>
      </c>
      <c r="C13">
        <v>14.33</v>
      </c>
      <c r="D13">
        <v>118.9</v>
      </c>
      <c r="E13">
        <v>21.14</v>
      </c>
      <c r="F13">
        <v>78.3</v>
      </c>
      <c r="G13">
        <v>13.92</v>
      </c>
      <c r="H13">
        <v>88</v>
      </c>
      <c r="I13">
        <v>15.64</v>
      </c>
    </row>
    <row r="14" spans="1:9">
      <c r="A14" t="s">
        <v>5</v>
      </c>
      <c r="B14">
        <v>80.3</v>
      </c>
      <c r="C14">
        <v>14.28</v>
      </c>
      <c r="D14">
        <v>103.9</v>
      </c>
      <c r="E14">
        <v>18.47</v>
      </c>
      <c r="F14">
        <v>72.3</v>
      </c>
      <c r="G14">
        <v>12.85</v>
      </c>
      <c r="H14">
        <v>93.6</v>
      </c>
      <c r="I14">
        <v>16.64</v>
      </c>
    </row>
    <row r="15" spans="1:9">
      <c r="A15" t="s">
        <v>5</v>
      </c>
      <c r="B15">
        <v>74.3</v>
      </c>
      <c r="C15">
        <v>13.21</v>
      </c>
      <c r="D15">
        <v>93.4</v>
      </c>
      <c r="E15">
        <v>16.600000000000001</v>
      </c>
      <c r="F15">
        <v>70.8</v>
      </c>
      <c r="G15">
        <v>12.59</v>
      </c>
      <c r="H15">
        <v>74.900000000000006</v>
      </c>
      <c r="I15">
        <v>13.32</v>
      </c>
    </row>
    <row r="16" spans="1:9">
      <c r="A16" t="s">
        <v>5</v>
      </c>
      <c r="B16">
        <v>67.7</v>
      </c>
      <c r="C16">
        <v>12.04</v>
      </c>
      <c r="D16">
        <v>101.5</v>
      </c>
      <c r="E16">
        <v>18.04</v>
      </c>
      <c r="F16">
        <v>50.4</v>
      </c>
      <c r="G16">
        <v>8.9600000000000009</v>
      </c>
      <c r="H16">
        <v>50.3</v>
      </c>
      <c r="I16">
        <v>8.94</v>
      </c>
    </row>
    <row r="17" spans="1:9">
      <c r="A17" t="s">
        <v>5</v>
      </c>
      <c r="B17">
        <v>109.8</v>
      </c>
      <c r="C17">
        <v>19.52</v>
      </c>
      <c r="D17">
        <v>96.2</v>
      </c>
      <c r="E17">
        <v>17.100000000000001</v>
      </c>
      <c r="F17">
        <v>56.7</v>
      </c>
      <c r="G17">
        <v>10.08</v>
      </c>
      <c r="H17">
        <v>86.4</v>
      </c>
      <c r="I17">
        <v>15.36</v>
      </c>
    </row>
    <row r="18" spans="1:9">
      <c r="A18" t="s">
        <v>5</v>
      </c>
      <c r="B18">
        <v>93.6</v>
      </c>
      <c r="C18">
        <v>16.64</v>
      </c>
      <c r="D18">
        <v>78.900000000000006</v>
      </c>
      <c r="E18">
        <v>14.03</v>
      </c>
      <c r="F18">
        <v>72.099999999999994</v>
      </c>
      <c r="G18">
        <v>12.82</v>
      </c>
      <c r="H18">
        <v>88.6</v>
      </c>
      <c r="I18">
        <v>15.75</v>
      </c>
    </row>
    <row r="19" spans="1:9">
      <c r="A19" t="s">
        <v>5</v>
      </c>
      <c r="B19">
        <v>73.3</v>
      </c>
      <c r="C19">
        <v>13.03</v>
      </c>
      <c r="D19">
        <v>57.7</v>
      </c>
      <c r="E19">
        <v>10.26</v>
      </c>
      <c r="F19">
        <v>63.7</v>
      </c>
      <c r="G19">
        <v>11.32</v>
      </c>
      <c r="H19">
        <v>61.4</v>
      </c>
      <c r="I19">
        <v>10.92</v>
      </c>
    </row>
    <row r="20" spans="1:9">
      <c r="A20" t="s">
        <v>5</v>
      </c>
      <c r="B20">
        <v>80.7</v>
      </c>
      <c r="C20">
        <v>14.35</v>
      </c>
      <c r="D20">
        <v>61</v>
      </c>
      <c r="E20">
        <v>10.84</v>
      </c>
      <c r="F20">
        <v>42.3</v>
      </c>
      <c r="G20">
        <v>7.52</v>
      </c>
      <c r="H20">
        <v>84.6</v>
      </c>
      <c r="I20">
        <v>15.04</v>
      </c>
    </row>
    <row r="21" spans="1:9">
      <c r="A21" t="s">
        <v>5</v>
      </c>
      <c r="B21">
        <v>78.599999999999994</v>
      </c>
      <c r="C21">
        <v>13.97</v>
      </c>
      <c r="D21">
        <v>160.4</v>
      </c>
      <c r="E21">
        <v>28.52</v>
      </c>
      <c r="F21">
        <v>83.9</v>
      </c>
      <c r="G21">
        <v>14.92</v>
      </c>
      <c r="H21">
        <v>88.8</v>
      </c>
      <c r="I21">
        <v>15.79</v>
      </c>
    </row>
    <row r="22" spans="1:9">
      <c r="A22" t="s">
        <v>14</v>
      </c>
      <c r="B22">
        <v>47.5</v>
      </c>
      <c r="C22">
        <v>8.44</v>
      </c>
      <c r="D22">
        <v>75.400000000000006</v>
      </c>
      <c r="E22">
        <v>13.4</v>
      </c>
      <c r="F22">
        <v>90.9</v>
      </c>
      <c r="G22">
        <v>16.16</v>
      </c>
      <c r="H22">
        <v>88.8</v>
      </c>
      <c r="I22">
        <v>15.79</v>
      </c>
    </row>
    <row r="23" spans="1:9">
      <c r="A23" t="s">
        <v>14</v>
      </c>
      <c r="B23">
        <v>77.2</v>
      </c>
      <c r="C23">
        <v>13.72</v>
      </c>
      <c r="D23">
        <v>91.8</v>
      </c>
      <c r="E23">
        <v>16.32</v>
      </c>
      <c r="F23">
        <v>83.9</v>
      </c>
      <c r="G23">
        <v>14.92</v>
      </c>
      <c r="H23">
        <v>78.3</v>
      </c>
      <c r="I23">
        <v>13.92</v>
      </c>
    </row>
    <row r="24" spans="1:9">
      <c r="A24" t="s">
        <v>14</v>
      </c>
      <c r="B24">
        <v>52.9</v>
      </c>
      <c r="C24">
        <v>9.4</v>
      </c>
      <c r="D24">
        <v>80.099999999999994</v>
      </c>
      <c r="E24">
        <v>14.24</v>
      </c>
      <c r="F24">
        <v>81.3</v>
      </c>
      <c r="G24">
        <v>14.45</v>
      </c>
      <c r="H24">
        <v>81.2</v>
      </c>
      <c r="I24">
        <v>14.44</v>
      </c>
    </row>
    <row r="25" spans="1:9">
      <c r="A25" t="s">
        <v>14</v>
      </c>
      <c r="B25">
        <v>51.6</v>
      </c>
      <c r="C25">
        <v>9.17</v>
      </c>
      <c r="D25">
        <v>85.4</v>
      </c>
      <c r="E25">
        <v>15.18</v>
      </c>
      <c r="F25">
        <v>56.4</v>
      </c>
      <c r="G25">
        <v>10.029999999999999</v>
      </c>
      <c r="H25">
        <v>33</v>
      </c>
      <c r="I25">
        <v>5.87</v>
      </c>
    </row>
    <row r="26" spans="1:9">
      <c r="A26" t="s">
        <v>14</v>
      </c>
      <c r="B26">
        <v>56.6</v>
      </c>
      <c r="C26">
        <v>10.06</v>
      </c>
      <c r="D26">
        <v>90.6</v>
      </c>
      <c r="E26">
        <v>16.11</v>
      </c>
      <c r="F26">
        <v>53</v>
      </c>
      <c r="G26">
        <v>9.42</v>
      </c>
      <c r="H26">
        <v>66.900000000000006</v>
      </c>
      <c r="I26">
        <v>11.89</v>
      </c>
    </row>
    <row r="27" spans="1:9">
      <c r="A27" t="s">
        <v>14</v>
      </c>
      <c r="B27">
        <v>52.3</v>
      </c>
      <c r="C27">
        <v>9.3000000000000007</v>
      </c>
      <c r="D27">
        <v>89.4</v>
      </c>
      <c r="E27">
        <v>15.89</v>
      </c>
      <c r="F27">
        <v>58.9</v>
      </c>
      <c r="G27">
        <v>10.47</v>
      </c>
      <c r="H27">
        <v>72.400000000000006</v>
      </c>
      <c r="I27">
        <v>12.87</v>
      </c>
    </row>
    <row r="28" spans="1:9">
      <c r="A28" t="s">
        <v>14</v>
      </c>
      <c r="B28">
        <v>64.2</v>
      </c>
      <c r="C28">
        <v>11.41</v>
      </c>
      <c r="D28">
        <v>80.900000000000006</v>
      </c>
      <c r="E28">
        <v>14.38</v>
      </c>
      <c r="F28">
        <v>56.7</v>
      </c>
      <c r="G28">
        <v>10.08</v>
      </c>
      <c r="H28">
        <v>65</v>
      </c>
      <c r="I28">
        <v>11.56</v>
      </c>
    </row>
    <row r="29" spans="1:9">
      <c r="A29" t="s">
        <v>14</v>
      </c>
      <c r="B29">
        <v>68.599999999999994</v>
      </c>
      <c r="C29">
        <v>12.2</v>
      </c>
      <c r="D29">
        <v>90.3</v>
      </c>
      <c r="E29">
        <v>16.05</v>
      </c>
      <c r="F29">
        <v>63.9</v>
      </c>
      <c r="G29">
        <v>11.36</v>
      </c>
      <c r="H29">
        <v>59.8</v>
      </c>
      <c r="I29">
        <v>10.63</v>
      </c>
    </row>
    <row r="30" spans="1:9">
      <c r="A30" t="s">
        <v>14</v>
      </c>
      <c r="B30">
        <v>68.900000000000006</v>
      </c>
      <c r="C30">
        <v>12.25</v>
      </c>
      <c r="D30">
        <v>89.1</v>
      </c>
      <c r="E30">
        <v>15.84</v>
      </c>
      <c r="F30">
        <v>66.5</v>
      </c>
      <c r="G30">
        <v>11.82</v>
      </c>
      <c r="H30">
        <v>92.1</v>
      </c>
      <c r="I30">
        <v>16.37</v>
      </c>
    </row>
    <row r="31" spans="1:9">
      <c r="A31" t="s">
        <v>14</v>
      </c>
      <c r="B31">
        <v>43.2</v>
      </c>
      <c r="C31">
        <v>7.68</v>
      </c>
      <c r="D31">
        <v>92.1</v>
      </c>
      <c r="E31">
        <v>16.37</v>
      </c>
      <c r="F31">
        <v>76.900000000000006</v>
      </c>
      <c r="G31">
        <v>13.67</v>
      </c>
      <c r="H31">
        <v>56.8</v>
      </c>
      <c r="I31">
        <v>10.1</v>
      </c>
    </row>
    <row r="32" spans="1:9">
      <c r="A32" t="s">
        <v>14</v>
      </c>
      <c r="B32">
        <v>81.400000000000006</v>
      </c>
      <c r="C32">
        <v>14.47</v>
      </c>
      <c r="D32">
        <v>86.6</v>
      </c>
      <c r="E32">
        <v>15.4</v>
      </c>
      <c r="F32">
        <v>78.8</v>
      </c>
      <c r="G32">
        <v>14.01</v>
      </c>
      <c r="H32">
        <v>79.5</v>
      </c>
      <c r="I32">
        <v>14.13</v>
      </c>
    </row>
    <row r="33" spans="1:9">
      <c r="A33" t="s">
        <v>14</v>
      </c>
      <c r="B33">
        <v>59</v>
      </c>
      <c r="C33">
        <v>10.49</v>
      </c>
      <c r="D33">
        <v>82.2</v>
      </c>
      <c r="E33">
        <v>14.61</v>
      </c>
      <c r="F33">
        <v>62.5</v>
      </c>
      <c r="G33">
        <v>11.11</v>
      </c>
      <c r="H33">
        <v>74</v>
      </c>
      <c r="I33">
        <v>13.16</v>
      </c>
    </row>
    <row r="34" spans="1:9">
      <c r="A34" t="s">
        <v>14</v>
      </c>
      <c r="B34">
        <v>64.599999999999994</v>
      </c>
      <c r="C34">
        <v>11.48</v>
      </c>
      <c r="D34">
        <v>86.5</v>
      </c>
      <c r="E34">
        <v>15.38</v>
      </c>
      <c r="F34">
        <v>56.6</v>
      </c>
      <c r="G34">
        <v>10.06</v>
      </c>
      <c r="H34">
        <v>57.7</v>
      </c>
      <c r="I34">
        <v>10.26</v>
      </c>
    </row>
    <row r="35" spans="1:9">
      <c r="A35" t="s">
        <v>14</v>
      </c>
      <c r="B35">
        <v>68.2</v>
      </c>
      <c r="C35">
        <v>12.12</v>
      </c>
      <c r="D35">
        <v>85</v>
      </c>
      <c r="E35">
        <v>15.11</v>
      </c>
      <c r="F35">
        <v>74.400000000000006</v>
      </c>
      <c r="G35">
        <v>13.23</v>
      </c>
      <c r="H35">
        <v>80.8</v>
      </c>
      <c r="I35">
        <v>14.36</v>
      </c>
    </row>
    <row r="36" spans="1:9">
      <c r="A36" t="s">
        <v>14</v>
      </c>
      <c r="B36">
        <v>58.1</v>
      </c>
      <c r="C36">
        <v>10.33</v>
      </c>
      <c r="D36">
        <v>80.5</v>
      </c>
      <c r="E36">
        <v>14.31</v>
      </c>
      <c r="F36">
        <v>48.7</v>
      </c>
      <c r="G36">
        <v>8.66</v>
      </c>
      <c r="H36">
        <v>73.099999999999994</v>
      </c>
      <c r="I36">
        <v>13</v>
      </c>
    </row>
    <row r="37" spans="1:9">
      <c r="A37" t="s">
        <v>14</v>
      </c>
      <c r="B37">
        <v>45.1</v>
      </c>
      <c r="C37">
        <v>8.02</v>
      </c>
      <c r="D37">
        <v>75.5</v>
      </c>
      <c r="E37">
        <v>13.42</v>
      </c>
      <c r="F37">
        <v>57.2</v>
      </c>
      <c r="G37">
        <v>10.17</v>
      </c>
      <c r="H37">
        <v>60.1</v>
      </c>
      <c r="I37">
        <v>10.68</v>
      </c>
    </row>
    <row r="38" spans="1:9">
      <c r="A38" t="s">
        <v>14</v>
      </c>
      <c r="B38">
        <v>55.2</v>
      </c>
      <c r="C38">
        <v>9.81</v>
      </c>
      <c r="D38">
        <v>84.5</v>
      </c>
      <c r="E38">
        <v>15.02</v>
      </c>
      <c r="F38">
        <v>70.2</v>
      </c>
      <c r="G38">
        <v>12.48</v>
      </c>
      <c r="H38">
        <v>82</v>
      </c>
      <c r="I38">
        <v>14.58</v>
      </c>
    </row>
    <row r="39" spans="1:9">
      <c r="A39" t="s">
        <v>14</v>
      </c>
      <c r="B39">
        <v>61.5</v>
      </c>
      <c r="C39">
        <v>10.93</v>
      </c>
      <c r="D39">
        <v>71.099999999999994</v>
      </c>
      <c r="E39">
        <v>12.64</v>
      </c>
      <c r="F39">
        <v>72.7</v>
      </c>
      <c r="G39">
        <v>12.92</v>
      </c>
      <c r="H39">
        <v>73.2</v>
      </c>
      <c r="I39">
        <v>13.01</v>
      </c>
    </row>
    <row r="40" spans="1:9">
      <c r="A40" t="s">
        <v>14</v>
      </c>
      <c r="B40">
        <v>56</v>
      </c>
      <c r="C40">
        <v>9.9600000000000009</v>
      </c>
      <c r="D40">
        <v>73.7</v>
      </c>
      <c r="E40">
        <v>13.1</v>
      </c>
      <c r="F40">
        <v>48.6</v>
      </c>
      <c r="G40">
        <v>8.64</v>
      </c>
      <c r="H40">
        <v>77.3</v>
      </c>
      <c r="I40">
        <v>13.74</v>
      </c>
    </row>
    <row r="41" spans="1:9">
      <c r="A41" t="s">
        <v>14</v>
      </c>
      <c r="B41">
        <v>28.8</v>
      </c>
      <c r="C41">
        <v>5.12</v>
      </c>
      <c r="D41">
        <v>82.2</v>
      </c>
      <c r="E41">
        <v>14.61</v>
      </c>
      <c r="F41">
        <v>42.5</v>
      </c>
      <c r="G41">
        <v>7.56</v>
      </c>
      <c r="H41">
        <v>58.3</v>
      </c>
      <c r="I41">
        <v>10.36</v>
      </c>
    </row>
    <row r="42" spans="1:9">
      <c r="A42" t="s">
        <v>15</v>
      </c>
      <c r="B42">
        <v>47.5</v>
      </c>
      <c r="C42">
        <v>8.44</v>
      </c>
      <c r="D42">
        <v>83.4</v>
      </c>
      <c r="E42">
        <v>14.83</v>
      </c>
      <c r="F42">
        <v>61.2</v>
      </c>
      <c r="G42">
        <v>10.88</v>
      </c>
      <c r="H42">
        <v>56.8</v>
      </c>
      <c r="I42">
        <v>10.1</v>
      </c>
    </row>
    <row r="43" spans="1:9">
      <c r="A43" t="s">
        <v>15</v>
      </c>
      <c r="B43">
        <v>57.1</v>
      </c>
      <c r="C43">
        <v>10.15</v>
      </c>
      <c r="D43">
        <v>74.7</v>
      </c>
      <c r="E43">
        <v>13.28</v>
      </c>
      <c r="F43">
        <v>58.9</v>
      </c>
      <c r="G43">
        <v>10.47</v>
      </c>
      <c r="H43">
        <v>48.4</v>
      </c>
      <c r="I43">
        <v>8.6</v>
      </c>
    </row>
    <row r="44" spans="1:9">
      <c r="A44" t="s">
        <v>15</v>
      </c>
      <c r="B44">
        <v>72.7</v>
      </c>
      <c r="C44">
        <v>12.92</v>
      </c>
      <c r="D44">
        <v>75.599999999999994</v>
      </c>
      <c r="E44">
        <v>13.44</v>
      </c>
      <c r="F44">
        <v>77.599999999999994</v>
      </c>
      <c r="G44">
        <v>13.8</v>
      </c>
      <c r="H44">
        <v>75.400000000000006</v>
      </c>
      <c r="I44">
        <v>13.4</v>
      </c>
    </row>
    <row r="45" spans="1:9">
      <c r="A45" t="s">
        <v>15</v>
      </c>
      <c r="B45">
        <v>70.5</v>
      </c>
      <c r="C45">
        <v>12.53</v>
      </c>
      <c r="D45">
        <v>86.2</v>
      </c>
      <c r="E45">
        <v>15.32</v>
      </c>
      <c r="F45">
        <v>56.4</v>
      </c>
      <c r="G45">
        <v>10.029999999999999</v>
      </c>
      <c r="H45">
        <v>94.3</v>
      </c>
      <c r="I45">
        <v>16.760000000000002</v>
      </c>
    </row>
    <row r="46" spans="1:9">
      <c r="A46" t="s">
        <v>15</v>
      </c>
      <c r="B46">
        <v>62.1</v>
      </c>
      <c r="C46">
        <v>11.04</v>
      </c>
      <c r="D46">
        <v>84.5</v>
      </c>
      <c r="E46">
        <v>15.02</v>
      </c>
      <c r="F46">
        <v>53</v>
      </c>
      <c r="G46">
        <v>9.42</v>
      </c>
      <c r="H46">
        <v>88.8</v>
      </c>
      <c r="I46">
        <v>15.79</v>
      </c>
    </row>
    <row r="47" spans="1:9">
      <c r="A47" t="s">
        <v>15</v>
      </c>
      <c r="B47">
        <v>60.4</v>
      </c>
      <c r="C47">
        <v>10.74</v>
      </c>
      <c r="D47">
        <v>75.8</v>
      </c>
      <c r="E47">
        <v>13.48</v>
      </c>
      <c r="F47">
        <v>58.9</v>
      </c>
      <c r="G47">
        <v>10.47</v>
      </c>
      <c r="H47">
        <v>64.5</v>
      </c>
      <c r="I47">
        <v>11.47</v>
      </c>
    </row>
    <row r="48" spans="1:9">
      <c r="A48" t="s">
        <v>15</v>
      </c>
      <c r="B48">
        <v>47</v>
      </c>
      <c r="C48">
        <v>8.36</v>
      </c>
      <c r="D48">
        <v>77.400000000000006</v>
      </c>
      <c r="E48">
        <v>13.76</v>
      </c>
      <c r="F48">
        <v>56.7</v>
      </c>
      <c r="G48">
        <v>10.08</v>
      </c>
      <c r="H48">
        <v>53.1</v>
      </c>
      <c r="I48">
        <v>9.44</v>
      </c>
    </row>
    <row r="49" spans="1:9">
      <c r="A49" t="s">
        <v>15</v>
      </c>
      <c r="B49">
        <v>60.3</v>
      </c>
      <c r="C49">
        <v>10.72</v>
      </c>
      <c r="D49">
        <v>84.5</v>
      </c>
      <c r="E49">
        <v>15.02</v>
      </c>
      <c r="F49">
        <v>63.9</v>
      </c>
      <c r="G49">
        <v>11.36</v>
      </c>
      <c r="H49">
        <v>65</v>
      </c>
      <c r="I49">
        <v>11.56</v>
      </c>
    </row>
    <row r="50" spans="1:9">
      <c r="A50" t="s">
        <v>15</v>
      </c>
      <c r="B50">
        <v>35.799999999999997</v>
      </c>
      <c r="C50">
        <v>6.36</v>
      </c>
      <c r="D50">
        <v>84</v>
      </c>
      <c r="E50">
        <v>14.93</v>
      </c>
      <c r="F50">
        <v>66.5</v>
      </c>
      <c r="G50">
        <v>11.82</v>
      </c>
      <c r="H50">
        <v>95</v>
      </c>
      <c r="I50">
        <v>16.89</v>
      </c>
    </row>
    <row r="51" spans="1:9">
      <c r="A51" t="s">
        <v>15</v>
      </c>
      <c r="B51">
        <v>52</v>
      </c>
      <c r="C51">
        <v>9.24</v>
      </c>
      <c r="D51">
        <v>79.099999999999994</v>
      </c>
      <c r="E51">
        <v>14.06</v>
      </c>
      <c r="F51">
        <v>76.900000000000006</v>
      </c>
      <c r="G51">
        <v>13.67</v>
      </c>
      <c r="H51">
        <v>30.6</v>
      </c>
      <c r="I51">
        <v>5.44</v>
      </c>
    </row>
    <row r="52" spans="1:9">
      <c r="A52" t="s">
        <v>15</v>
      </c>
      <c r="B52">
        <v>58.3</v>
      </c>
      <c r="C52">
        <v>10.36</v>
      </c>
      <c r="D52">
        <v>76.5</v>
      </c>
      <c r="E52">
        <v>13.6</v>
      </c>
      <c r="F52">
        <v>78.8</v>
      </c>
      <c r="G52">
        <v>14.01</v>
      </c>
      <c r="H52">
        <v>83.4</v>
      </c>
      <c r="I52">
        <v>14.83</v>
      </c>
    </row>
    <row r="53" spans="1:9">
      <c r="A53" t="s">
        <v>15</v>
      </c>
      <c r="B53">
        <v>58.9</v>
      </c>
      <c r="C53">
        <v>10.47</v>
      </c>
      <c r="D53">
        <v>81.5</v>
      </c>
      <c r="E53">
        <v>14.49</v>
      </c>
      <c r="F53">
        <v>62.5</v>
      </c>
      <c r="G53">
        <v>11.11</v>
      </c>
      <c r="H53">
        <v>58.6</v>
      </c>
      <c r="I53">
        <v>10.42</v>
      </c>
    </row>
    <row r="54" spans="1:9">
      <c r="A54" t="s">
        <v>15</v>
      </c>
      <c r="B54">
        <v>71</v>
      </c>
      <c r="C54">
        <v>12.62</v>
      </c>
      <c r="D54">
        <v>74.2</v>
      </c>
      <c r="E54">
        <v>13.19</v>
      </c>
      <c r="F54">
        <v>56.6</v>
      </c>
      <c r="G54">
        <v>10.06</v>
      </c>
      <c r="H54">
        <v>42.7</v>
      </c>
      <c r="I54">
        <v>7.59</v>
      </c>
    </row>
    <row r="55" spans="1:9">
      <c r="A55" t="s">
        <v>15</v>
      </c>
      <c r="B55">
        <v>56</v>
      </c>
      <c r="C55">
        <v>9.9600000000000009</v>
      </c>
      <c r="D55">
        <v>76.599999999999994</v>
      </c>
      <c r="E55">
        <v>13.62</v>
      </c>
      <c r="F55">
        <v>74.400000000000006</v>
      </c>
      <c r="G55">
        <v>13.23</v>
      </c>
      <c r="H55">
        <v>82.1</v>
      </c>
      <c r="I55">
        <v>14.6</v>
      </c>
    </row>
    <row r="56" spans="1:9">
      <c r="A56" t="s">
        <v>15</v>
      </c>
      <c r="B56">
        <v>53.9</v>
      </c>
      <c r="C56">
        <v>9.58</v>
      </c>
      <c r="D56">
        <v>84.7</v>
      </c>
      <c r="E56">
        <v>15.06</v>
      </c>
      <c r="F56">
        <v>48.7</v>
      </c>
      <c r="G56">
        <v>8.66</v>
      </c>
      <c r="H56">
        <v>41.5</v>
      </c>
      <c r="I56">
        <v>7.38</v>
      </c>
    </row>
    <row r="57" spans="1:9">
      <c r="A57" t="s">
        <v>15</v>
      </c>
      <c r="B57">
        <v>67.8</v>
      </c>
      <c r="C57">
        <v>12.05</v>
      </c>
      <c r="D57">
        <v>74.599999999999994</v>
      </c>
      <c r="E57">
        <v>13.26</v>
      </c>
      <c r="F57">
        <v>57.2</v>
      </c>
      <c r="G57">
        <v>10.17</v>
      </c>
      <c r="H57">
        <v>68.8</v>
      </c>
      <c r="I57">
        <v>12.23</v>
      </c>
    </row>
    <row r="58" spans="1:9">
      <c r="A58" t="s">
        <v>15</v>
      </c>
      <c r="B58">
        <v>60.9</v>
      </c>
      <c r="C58">
        <v>10.83</v>
      </c>
      <c r="D58">
        <v>82.6</v>
      </c>
      <c r="E58">
        <v>14.68</v>
      </c>
      <c r="F58">
        <v>70.2</v>
      </c>
      <c r="G58">
        <v>12.48</v>
      </c>
      <c r="H58">
        <v>71.5</v>
      </c>
      <c r="I58">
        <v>12.71</v>
      </c>
    </row>
    <row r="59" spans="1:9">
      <c r="A59" t="s">
        <v>15</v>
      </c>
      <c r="B59">
        <v>65.7</v>
      </c>
      <c r="C59">
        <v>11.68</v>
      </c>
      <c r="D59">
        <v>73.900000000000006</v>
      </c>
      <c r="E59">
        <v>13.14</v>
      </c>
      <c r="F59">
        <v>72.7</v>
      </c>
      <c r="G59">
        <v>12.92</v>
      </c>
      <c r="H59">
        <v>70.5</v>
      </c>
      <c r="I59">
        <v>12.53</v>
      </c>
    </row>
    <row r="60" spans="1:9">
      <c r="A60" t="s">
        <v>15</v>
      </c>
      <c r="B60">
        <v>59.1</v>
      </c>
      <c r="C60">
        <v>10.51</v>
      </c>
      <c r="D60">
        <v>70.3</v>
      </c>
      <c r="E60">
        <v>12.5</v>
      </c>
      <c r="F60">
        <v>48.6</v>
      </c>
      <c r="G60">
        <v>8.64</v>
      </c>
      <c r="H60">
        <v>65.2</v>
      </c>
      <c r="I60">
        <v>11.59</v>
      </c>
    </row>
    <row r="61" spans="1:9">
      <c r="A61" t="s">
        <v>15</v>
      </c>
      <c r="B61">
        <v>68.7</v>
      </c>
      <c r="C61">
        <v>12.21</v>
      </c>
      <c r="D61">
        <v>74.7</v>
      </c>
      <c r="E61">
        <v>13.28</v>
      </c>
      <c r="F61">
        <v>42.5</v>
      </c>
      <c r="G61">
        <v>7.56</v>
      </c>
      <c r="H61">
        <v>68.900000000000006</v>
      </c>
      <c r="I61">
        <v>12.25</v>
      </c>
    </row>
    <row r="62" spans="1:9">
      <c r="A62" t="s">
        <v>16</v>
      </c>
      <c r="B62">
        <v>63.8</v>
      </c>
      <c r="C62">
        <v>11.34</v>
      </c>
      <c r="D62">
        <v>78.7</v>
      </c>
      <c r="E62">
        <v>13.99</v>
      </c>
      <c r="F62">
        <v>67.400000000000006</v>
      </c>
      <c r="G62">
        <v>11.98</v>
      </c>
      <c r="H62">
        <v>65.5</v>
      </c>
      <c r="I62">
        <v>11.64</v>
      </c>
    </row>
    <row r="63" spans="1:9">
      <c r="A63" t="s">
        <v>16</v>
      </c>
      <c r="B63">
        <v>68.599999999999994</v>
      </c>
      <c r="C63">
        <v>12.2</v>
      </c>
      <c r="D63">
        <v>84.3</v>
      </c>
      <c r="E63">
        <v>14.99</v>
      </c>
      <c r="F63">
        <v>77</v>
      </c>
      <c r="G63">
        <v>13.69</v>
      </c>
      <c r="H63">
        <v>84.6</v>
      </c>
      <c r="I63">
        <v>15.04</v>
      </c>
    </row>
    <row r="64" spans="1:9">
      <c r="A64" t="s">
        <v>16</v>
      </c>
      <c r="B64">
        <v>46.2</v>
      </c>
      <c r="C64">
        <v>8.2100000000000009</v>
      </c>
      <c r="D64">
        <v>91.5</v>
      </c>
      <c r="E64">
        <v>16.27</v>
      </c>
      <c r="F64">
        <v>80.099999999999994</v>
      </c>
      <c r="G64">
        <v>14.24</v>
      </c>
      <c r="H64">
        <v>94.3</v>
      </c>
      <c r="I64">
        <v>16.760000000000002</v>
      </c>
    </row>
    <row r="65" spans="1:9">
      <c r="A65" t="s">
        <v>16</v>
      </c>
      <c r="B65">
        <v>66.099999999999994</v>
      </c>
      <c r="C65">
        <v>11.75</v>
      </c>
      <c r="D65">
        <v>87.1</v>
      </c>
      <c r="E65">
        <v>15.48</v>
      </c>
      <c r="F65">
        <v>67.099999999999994</v>
      </c>
      <c r="G65">
        <v>11.93</v>
      </c>
      <c r="H65">
        <v>66</v>
      </c>
      <c r="I65">
        <v>11.73</v>
      </c>
    </row>
    <row r="66" spans="1:9">
      <c r="A66" t="s">
        <v>16</v>
      </c>
      <c r="B66">
        <v>67.900000000000006</v>
      </c>
      <c r="C66">
        <v>12.07</v>
      </c>
      <c r="D66">
        <v>76.5</v>
      </c>
      <c r="E66">
        <v>13.6</v>
      </c>
      <c r="F66">
        <v>81.599999999999994</v>
      </c>
      <c r="G66">
        <v>14.51</v>
      </c>
      <c r="H66">
        <v>75.2</v>
      </c>
      <c r="I66">
        <v>13.37</v>
      </c>
    </row>
    <row r="67" spans="1:9">
      <c r="A67" t="s">
        <v>16</v>
      </c>
      <c r="B67">
        <v>73.400000000000006</v>
      </c>
      <c r="C67">
        <v>13.05</v>
      </c>
      <c r="D67">
        <v>86.1</v>
      </c>
      <c r="E67">
        <v>15.31</v>
      </c>
      <c r="F67">
        <v>77.7</v>
      </c>
      <c r="G67">
        <v>13.81</v>
      </c>
      <c r="H67">
        <v>69</v>
      </c>
      <c r="I67">
        <v>12.27</v>
      </c>
    </row>
    <row r="68" spans="1:9">
      <c r="A68" t="s">
        <v>16</v>
      </c>
      <c r="B68">
        <v>65.599999999999994</v>
      </c>
      <c r="C68">
        <v>11.66</v>
      </c>
      <c r="D68">
        <v>79.400000000000006</v>
      </c>
      <c r="E68">
        <v>14.12</v>
      </c>
      <c r="F68">
        <v>74.7</v>
      </c>
      <c r="G68">
        <v>13.28</v>
      </c>
      <c r="H68">
        <v>73.400000000000006</v>
      </c>
      <c r="I68">
        <v>13.05</v>
      </c>
    </row>
    <row r="69" spans="1:9">
      <c r="A69" t="s">
        <v>16</v>
      </c>
      <c r="B69">
        <v>51.9</v>
      </c>
      <c r="C69">
        <v>9.23</v>
      </c>
      <c r="D69">
        <v>86.2</v>
      </c>
      <c r="E69">
        <v>15.32</v>
      </c>
      <c r="F69">
        <v>76.400000000000006</v>
      </c>
      <c r="G69">
        <v>13.58</v>
      </c>
      <c r="H69">
        <v>76</v>
      </c>
      <c r="I69">
        <v>13.51</v>
      </c>
    </row>
    <row r="70" spans="1:9">
      <c r="A70" t="s">
        <v>16</v>
      </c>
      <c r="B70">
        <v>47.5</v>
      </c>
      <c r="C70">
        <v>8.44</v>
      </c>
      <c r="D70">
        <v>81.7</v>
      </c>
      <c r="E70">
        <v>14.52</v>
      </c>
      <c r="F70">
        <v>69.5</v>
      </c>
      <c r="G70">
        <v>12.36</v>
      </c>
      <c r="H70">
        <v>74.5</v>
      </c>
      <c r="I70">
        <v>13.24</v>
      </c>
    </row>
    <row r="71" spans="1:9">
      <c r="A71" t="s">
        <v>16</v>
      </c>
      <c r="B71">
        <v>46</v>
      </c>
      <c r="C71">
        <v>8.18</v>
      </c>
      <c r="D71">
        <v>85.3</v>
      </c>
      <c r="E71">
        <v>15.16</v>
      </c>
      <c r="F71">
        <v>76.3</v>
      </c>
      <c r="G71">
        <v>13.56</v>
      </c>
      <c r="H71">
        <v>60</v>
      </c>
      <c r="I71">
        <v>10.67</v>
      </c>
    </row>
    <row r="72" spans="1:9">
      <c r="A72" t="s">
        <v>16</v>
      </c>
      <c r="B72">
        <v>62.1</v>
      </c>
      <c r="C72">
        <v>11.04</v>
      </c>
      <c r="D72">
        <v>86.9</v>
      </c>
      <c r="E72">
        <v>15.45</v>
      </c>
      <c r="F72">
        <v>84.6</v>
      </c>
      <c r="G72">
        <v>15.04</v>
      </c>
      <c r="H72">
        <v>111.5</v>
      </c>
      <c r="I72">
        <v>19.82</v>
      </c>
    </row>
    <row r="73" spans="1:9">
      <c r="A73" t="s">
        <v>16</v>
      </c>
      <c r="B73">
        <v>60.6</v>
      </c>
      <c r="C73">
        <v>10.77</v>
      </c>
      <c r="D73">
        <v>90.6</v>
      </c>
      <c r="E73">
        <v>16.11</v>
      </c>
      <c r="F73">
        <v>72.2</v>
      </c>
      <c r="G73">
        <v>12.84</v>
      </c>
      <c r="H73">
        <v>106.5</v>
      </c>
      <c r="I73">
        <v>18.93</v>
      </c>
    </row>
    <row r="74" spans="1:9">
      <c r="A74" t="s">
        <v>16</v>
      </c>
      <c r="B74">
        <v>50.2</v>
      </c>
      <c r="C74">
        <v>8.92</v>
      </c>
      <c r="D74">
        <v>93.3</v>
      </c>
      <c r="E74">
        <v>16.59</v>
      </c>
      <c r="F74">
        <v>63.8</v>
      </c>
      <c r="G74">
        <v>11.34</v>
      </c>
      <c r="H74">
        <v>58.6</v>
      </c>
      <c r="I74">
        <v>10.42</v>
      </c>
    </row>
    <row r="75" spans="1:9">
      <c r="A75" t="s">
        <v>16</v>
      </c>
      <c r="B75">
        <v>62.4</v>
      </c>
      <c r="C75">
        <v>11.09</v>
      </c>
      <c r="D75">
        <v>88.8</v>
      </c>
      <c r="E75">
        <v>15.79</v>
      </c>
      <c r="F75">
        <v>76.2</v>
      </c>
      <c r="G75">
        <v>13.55</v>
      </c>
      <c r="H75">
        <v>80.900000000000006</v>
      </c>
      <c r="I75">
        <v>14.38</v>
      </c>
    </row>
    <row r="76" spans="1:9">
      <c r="A76" t="s">
        <v>16</v>
      </c>
      <c r="B76">
        <v>63.9</v>
      </c>
      <c r="C76">
        <v>11.36</v>
      </c>
      <c r="D76">
        <v>86.4</v>
      </c>
      <c r="E76">
        <v>15.36</v>
      </c>
      <c r="F76">
        <v>76.5</v>
      </c>
      <c r="G76">
        <v>13.6</v>
      </c>
      <c r="H76">
        <v>79.099999999999994</v>
      </c>
      <c r="I76">
        <v>14.06</v>
      </c>
    </row>
    <row r="77" spans="1:9">
      <c r="A77" t="s">
        <v>16</v>
      </c>
      <c r="B77">
        <v>54.3</v>
      </c>
      <c r="C77">
        <v>9.65</v>
      </c>
      <c r="D77">
        <v>83.5</v>
      </c>
      <c r="E77">
        <v>14.84</v>
      </c>
      <c r="F77">
        <v>72.2</v>
      </c>
      <c r="G77">
        <v>12.84</v>
      </c>
      <c r="H77">
        <v>67.8</v>
      </c>
      <c r="I77">
        <v>12.05</v>
      </c>
    </row>
    <row r="78" spans="1:9">
      <c r="A78" t="s">
        <v>16</v>
      </c>
      <c r="B78">
        <v>76.599999999999994</v>
      </c>
      <c r="C78">
        <v>13.62</v>
      </c>
      <c r="D78">
        <v>81.400000000000006</v>
      </c>
      <c r="E78">
        <v>14.47</v>
      </c>
      <c r="F78">
        <v>81.8</v>
      </c>
      <c r="G78">
        <v>14.54</v>
      </c>
      <c r="H78">
        <v>81.3</v>
      </c>
      <c r="I78">
        <v>14.45</v>
      </c>
    </row>
    <row r="79" spans="1:9">
      <c r="A79" t="s">
        <v>16</v>
      </c>
      <c r="B79">
        <v>69.900000000000006</v>
      </c>
      <c r="C79">
        <v>12.43</v>
      </c>
      <c r="D79">
        <v>85</v>
      </c>
      <c r="E79">
        <v>15.11</v>
      </c>
      <c r="F79">
        <v>81.400000000000006</v>
      </c>
      <c r="G79">
        <v>14.47</v>
      </c>
      <c r="H79">
        <v>87.6</v>
      </c>
      <c r="I79">
        <v>15.57</v>
      </c>
    </row>
    <row r="80" spans="1:9">
      <c r="A80" t="s">
        <v>16</v>
      </c>
      <c r="B80">
        <v>47.6</v>
      </c>
      <c r="C80">
        <v>8.4600000000000009</v>
      </c>
      <c r="D80">
        <v>99.6</v>
      </c>
      <c r="E80">
        <v>17.71</v>
      </c>
      <c r="F80">
        <v>65.599999999999994</v>
      </c>
      <c r="G80">
        <v>11.66</v>
      </c>
      <c r="H80">
        <v>90.5</v>
      </c>
      <c r="I80">
        <v>16.09</v>
      </c>
    </row>
    <row r="81" spans="1:9">
      <c r="A81" t="s">
        <v>16</v>
      </c>
      <c r="B81">
        <v>67.7</v>
      </c>
      <c r="C81">
        <v>12.04</v>
      </c>
      <c r="D81">
        <v>97.9</v>
      </c>
      <c r="E81">
        <v>17.399999999999999</v>
      </c>
      <c r="F81">
        <v>79.599999999999994</v>
      </c>
      <c r="G81">
        <v>14.15</v>
      </c>
      <c r="H81">
        <v>71.400000000000006</v>
      </c>
      <c r="I81">
        <v>12.69</v>
      </c>
    </row>
    <row r="82" spans="1:9">
      <c r="A82" t="s">
        <v>17</v>
      </c>
      <c r="B82">
        <v>77.2</v>
      </c>
      <c r="C82">
        <v>13.72</v>
      </c>
      <c r="D82">
        <v>101</v>
      </c>
      <c r="E82">
        <v>17.96</v>
      </c>
      <c r="F82">
        <v>73.5</v>
      </c>
      <c r="G82">
        <v>13.07</v>
      </c>
      <c r="H82">
        <v>89.2</v>
      </c>
      <c r="I82">
        <v>15.86</v>
      </c>
    </row>
    <row r="83" spans="1:9">
      <c r="A83" t="s">
        <v>17</v>
      </c>
      <c r="B83">
        <v>80.900000000000006</v>
      </c>
      <c r="C83">
        <v>14.38</v>
      </c>
      <c r="D83">
        <v>73.5</v>
      </c>
      <c r="E83">
        <v>13.07</v>
      </c>
      <c r="F83">
        <v>89</v>
      </c>
      <c r="G83">
        <v>15.82</v>
      </c>
      <c r="H83">
        <v>86.2</v>
      </c>
      <c r="I83">
        <v>15.32</v>
      </c>
    </row>
    <row r="84" spans="1:9">
      <c r="A84" t="s">
        <v>17</v>
      </c>
      <c r="B84">
        <v>69.400000000000006</v>
      </c>
      <c r="C84">
        <v>12.34</v>
      </c>
      <c r="D84">
        <v>85.5</v>
      </c>
      <c r="E84">
        <v>15.2</v>
      </c>
      <c r="F84">
        <v>69.2</v>
      </c>
      <c r="G84">
        <v>12.3</v>
      </c>
      <c r="H84">
        <v>74.2</v>
      </c>
      <c r="I84">
        <v>13.19</v>
      </c>
    </row>
    <row r="85" spans="1:9">
      <c r="A85" t="s">
        <v>17</v>
      </c>
      <c r="B85">
        <v>79.7</v>
      </c>
      <c r="C85">
        <v>14.17</v>
      </c>
      <c r="D85">
        <v>94.9</v>
      </c>
      <c r="E85">
        <v>16.87</v>
      </c>
      <c r="F85">
        <v>78.400000000000006</v>
      </c>
      <c r="G85">
        <v>13.94</v>
      </c>
      <c r="H85">
        <v>90.2</v>
      </c>
      <c r="I85">
        <v>16.04</v>
      </c>
    </row>
    <row r="86" spans="1:9">
      <c r="A86" t="s">
        <v>17</v>
      </c>
      <c r="B86">
        <v>80.400000000000006</v>
      </c>
      <c r="C86">
        <v>14.29</v>
      </c>
      <c r="D86">
        <v>81.900000000000006</v>
      </c>
      <c r="E86">
        <v>14.56</v>
      </c>
      <c r="F86">
        <v>74</v>
      </c>
      <c r="G86">
        <v>13.16</v>
      </c>
      <c r="H86">
        <v>77.3</v>
      </c>
      <c r="I86">
        <v>13.74</v>
      </c>
    </row>
    <row r="87" spans="1:9">
      <c r="A87" t="s">
        <v>17</v>
      </c>
      <c r="B87">
        <v>78.099999999999994</v>
      </c>
      <c r="C87">
        <v>13.88</v>
      </c>
      <c r="D87">
        <v>79.8</v>
      </c>
      <c r="E87">
        <v>14.19</v>
      </c>
      <c r="F87">
        <v>81.7</v>
      </c>
      <c r="G87">
        <v>14.52</v>
      </c>
      <c r="H87">
        <v>79.8</v>
      </c>
      <c r="I87">
        <v>14.19</v>
      </c>
    </row>
    <row r="88" spans="1:9">
      <c r="A88" t="s">
        <v>17</v>
      </c>
      <c r="B88">
        <v>81.900000000000006</v>
      </c>
      <c r="C88">
        <v>14.56</v>
      </c>
      <c r="D88">
        <v>72.099999999999994</v>
      </c>
      <c r="E88">
        <v>12.82</v>
      </c>
      <c r="F88">
        <v>65.2</v>
      </c>
      <c r="G88">
        <v>11.59</v>
      </c>
      <c r="H88">
        <v>73.900000000000006</v>
      </c>
      <c r="I88">
        <v>13.14</v>
      </c>
    </row>
    <row r="89" spans="1:9">
      <c r="A89" t="s">
        <v>17</v>
      </c>
      <c r="B89">
        <v>84.1</v>
      </c>
      <c r="C89">
        <v>14.95</v>
      </c>
      <c r="D89">
        <v>95.5</v>
      </c>
      <c r="E89">
        <v>16.98</v>
      </c>
      <c r="F89">
        <v>76.400000000000006</v>
      </c>
      <c r="G89">
        <v>13.58</v>
      </c>
      <c r="H89">
        <v>95.5</v>
      </c>
      <c r="I89">
        <v>16.98</v>
      </c>
    </row>
    <row r="90" spans="1:9">
      <c r="A90" t="s">
        <v>17</v>
      </c>
      <c r="B90">
        <v>78.599999999999994</v>
      </c>
      <c r="C90">
        <v>13.97</v>
      </c>
      <c r="D90">
        <v>102.6</v>
      </c>
      <c r="E90">
        <v>18.239999999999998</v>
      </c>
      <c r="F90">
        <v>88.9</v>
      </c>
      <c r="G90">
        <v>15.8</v>
      </c>
      <c r="H90">
        <v>99.2</v>
      </c>
      <c r="I90">
        <v>17.64</v>
      </c>
    </row>
    <row r="91" spans="1:9">
      <c r="A91" t="s">
        <v>17</v>
      </c>
      <c r="B91">
        <v>72.099999999999994</v>
      </c>
      <c r="C91">
        <v>12.82</v>
      </c>
      <c r="D91">
        <v>90.8</v>
      </c>
      <c r="E91">
        <v>16.14</v>
      </c>
      <c r="F91">
        <v>75.099999999999994</v>
      </c>
      <c r="G91">
        <v>13.35</v>
      </c>
      <c r="H91">
        <v>67</v>
      </c>
      <c r="I91">
        <v>11.91</v>
      </c>
    </row>
    <row r="92" spans="1:9">
      <c r="A92" t="s">
        <v>17</v>
      </c>
      <c r="B92">
        <v>69.3</v>
      </c>
      <c r="C92">
        <v>12.32</v>
      </c>
      <c r="D92">
        <v>85.2</v>
      </c>
      <c r="E92">
        <v>15.15</v>
      </c>
      <c r="F92">
        <v>66.5</v>
      </c>
      <c r="G92">
        <v>11.82</v>
      </c>
      <c r="H92">
        <v>75.3</v>
      </c>
      <c r="I92">
        <v>13.39</v>
      </c>
    </row>
    <row r="93" spans="1:9">
      <c r="A93" t="s">
        <v>17</v>
      </c>
      <c r="B93">
        <v>79.2</v>
      </c>
      <c r="C93">
        <v>14.08</v>
      </c>
      <c r="D93">
        <v>80.3</v>
      </c>
      <c r="E93">
        <v>14.28</v>
      </c>
      <c r="F93">
        <v>73</v>
      </c>
      <c r="G93">
        <v>12.98</v>
      </c>
      <c r="H93">
        <v>76.3</v>
      </c>
      <c r="I93">
        <v>13.56</v>
      </c>
    </row>
    <row r="94" spans="1:9">
      <c r="A94" t="s">
        <v>17</v>
      </c>
      <c r="B94">
        <v>80.599999999999994</v>
      </c>
      <c r="C94">
        <v>14.33</v>
      </c>
      <c r="D94">
        <v>77</v>
      </c>
      <c r="E94">
        <v>13.69</v>
      </c>
      <c r="F94">
        <v>87.8</v>
      </c>
      <c r="G94">
        <v>15.61</v>
      </c>
      <c r="H94">
        <v>84.9</v>
      </c>
      <c r="I94">
        <v>15.09</v>
      </c>
    </row>
    <row r="95" spans="1:9">
      <c r="A95" t="s">
        <v>17</v>
      </c>
      <c r="B95">
        <v>75</v>
      </c>
      <c r="C95">
        <v>13.33</v>
      </c>
      <c r="D95">
        <v>74.900000000000006</v>
      </c>
      <c r="E95">
        <v>13.32</v>
      </c>
      <c r="F95">
        <v>78.099999999999994</v>
      </c>
      <c r="G95">
        <v>13.88</v>
      </c>
      <c r="H95">
        <v>74.900000000000006</v>
      </c>
      <c r="I95">
        <v>13.32</v>
      </c>
    </row>
    <row r="96" spans="1:9">
      <c r="A96" t="s">
        <v>17</v>
      </c>
      <c r="B96">
        <v>68.2</v>
      </c>
      <c r="C96">
        <v>12.12</v>
      </c>
      <c r="D96">
        <v>119.9</v>
      </c>
      <c r="E96">
        <v>21.32</v>
      </c>
      <c r="F96">
        <v>63.5</v>
      </c>
      <c r="G96">
        <v>11.29</v>
      </c>
      <c r="H96">
        <v>85.3</v>
      </c>
      <c r="I96">
        <v>15.16</v>
      </c>
    </row>
    <row r="97" spans="1:9">
      <c r="A97" t="s">
        <v>17</v>
      </c>
      <c r="B97">
        <v>72.900000000000006</v>
      </c>
      <c r="C97">
        <v>12.96</v>
      </c>
      <c r="D97">
        <v>79</v>
      </c>
      <c r="E97">
        <v>14.04</v>
      </c>
      <c r="F97">
        <v>74</v>
      </c>
      <c r="G97">
        <v>13.16</v>
      </c>
      <c r="H97">
        <v>76.2</v>
      </c>
      <c r="I97">
        <v>13.55</v>
      </c>
    </row>
    <row r="98" spans="1:9">
      <c r="A98" t="s">
        <v>17</v>
      </c>
      <c r="B98">
        <v>82.2</v>
      </c>
      <c r="C98">
        <v>14.61</v>
      </c>
      <c r="D98">
        <v>102.7</v>
      </c>
      <c r="E98">
        <v>18.260000000000002</v>
      </c>
      <c r="F98">
        <v>85.5</v>
      </c>
      <c r="G98">
        <v>15.2</v>
      </c>
      <c r="H98">
        <v>102.7</v>
      </c>
      <c r="I98">
        <v>18.260000000000002</v>
      </c>
    </row>
    <row r="99" spans="1:9">
      <c r="A99" t="s">
        <v>17</v>
      </c>
      <c r="B99">
        <v>70.099999999999994</v>
      </c>
      <c r="C99">
        <v>12.46</v>
      </c>
      <c r="D99">
        <v>83.1</v>
      </c>
      <c r="E99">
        <v>14.77</v>
      </c>
      <c r="F99">
        <v>82.2</v>
      </c>
      <c r="G99">
        <v>14.61</v>
      </c>
      <c r="H99">
        <v>70.7</v>
      </c>
      <c r="I99">
        <v>12.57</v>
      </c>
    </row>
    <row r="100" spans="1:9">
      <c r="A100" t="s">
        <v>17</v>
      </c>
      <c r="B100">
        <v>71.8</v>
      </c>
      <c r="C100">
        <v>12.76</v>
      </c>
      <c r="D100">
        <v>101.6</v>
      </c>
      <c r="E100">
        <v>18.059999999999999</v>
      </c>
      <c r="F100">
        <v>97.8</v>
      </c>
      <c r="G100">
        <v>17.39</v>
      </c>
      <c r="H100">
        <v>85.7</v>
      </c>
      <c r="I100">
        <v>15.24</v>
      </c>
    </row>
    <row r="101" spans="1:9">
      <c r="A101" t="s">
        <v>17</v>
      </c>
      <c r="B101">
        <v>74.5</v>
      </c>
      <c r="C101">
        <v>13.24</v>
      </c>
      <c r="D101">
        <v>89.1</v>
      </c>
      <c r="E101">
        <v>15.84</v>
      </c>
      <c r="F101">
        <v>71.099999999999994</v>
      </c>
      <c r="G101">
        <v>12.64</v>
      </c>
      <c r="H101">
        <v>78.099999999999994</v>
      </c>
      <c r="I101">
        <v>13.88</v>
      </c>
    </row>
    <row r="102" spans="1:9">
      <c r="A102" t="s">
        <v>18</v>
      </c>
      <c r="B102">
        <v>75.2</v>
      </c>
      <c r="C102">
        <v>13.37</v>
      </c>
      <c r="D102">
        <v>65.099999999999994</v>
      </c>
      <c r="E102">
        <v>11.57</v>
      </c>
      <c r="F102">
        <v>55.7</v>
      </c>
      <c r="G102">
        <v>9.9</v>
      </c>
      <c r="H102">
        <v>62.5</v>
      </c>
      <c r="I102">
        <v>11.11</v>
      </c>
    </row>
    <row r="103" spans="1:9">
      <c r="A103" t="s">
        <v>18</v>
      </c>
      <c r="B103">
        <v>61.5</v>
      </c>
      <c r="C103">
        <v>10.93</v>
      </c>
      <c r="D103">
        <v>84.5</v>
      </c>
      <c r="E103">
        <v>15.02</v>
      </c>
      <c r="F103">
        <v>50.8</v>
      </c>
      <c r="G103">
        <v>9.0299999999999994</v>
      </c>
      <c r="H103">
        <v>86.4</v>
      </c>
      <c r="I103">
        <v>15.36</v>
      </c>
    </row>
    <row r="104" spans="1:9">
      <c r="A104" t="s">
        <v>18</v>
      </c>
      <c r="B104">
        <v>66.099999999999994</v>
      </c>
      <c r="C104">
        <v>11.75</v>
      </c>
      <c r="D104">
        <v>75.099999999999994</v>
      </c>
      <c r="E104">
        <v>13.35</v>
      </c>
      <c r="F104">
        <v>71.7</v>
      </c>
      <c r="G104">
        <v>12.75</v>
      </c>
      <c r="H104">
        <v>71.5</v>
      </c>
      <c r="I104">
        <v>12.71</v>
      </c>
    </row>
    <row r="105" spans="1:9">
      <c r="A105" t="s">
        <v>18</v>
      </c>
      <c r="B105">
        <v>71.400000000000006</v>
      </c>
      <c r="C105">
        <v>12.69</v>
      </c>
      <c r="D105">
        <v>68.3</v>
      </c>
      <c r="E105">
        <v>12.14</v>
      </c>
      <c r="F105">
        <v>76.599999999999994</v>
      </c>
      <c r="G105">
        <v>13.62</v>
      </c>
      <c r="H105">
        <v>73.3</v>
      </c>
      <c r="I105">
        <v>13.03</v>
      </c>
    </row>
    <row r="106" spans="1:9">
      <c r="A106" t="s">
        <v>18</v>
      </c>
      <c r="B106">
        <v>66.599999999999994</v>
      </c>
      <c r="C106">
        <v>11.84</v>
      </c>
      <c r="D106">
        <v>90</v>
      </c>
      <c r="E106">
        <v>16</v>
      </c>
      <c r="F106">
        <v>62.4</v>
      </c>
      <c r="G106">
        <v>11.09</v>
      </c>
      <c r="H106">
        <v>79.900000000000006</v>
      </c>
      <c r="I106">
        <v>14.2</v>
      </c>
    </row>
    <row r="107" spans="1:9">
      <c r="A107" t="s">
        <v>18</v>
      </c>
      <c r="B107">
        <v>75.5</v>
      </c>
      <c r="C107">
        <v>13.42</v>
      </c>
      <c r="D107">
        <v>77.599999999999994</v>
      </c>
      <c r="E107">
        <v>13.8</v>
      </c>
      <c r="F107">
        <v>73.099999999999994</v>
      </c>
      <c r="G107">
        <v>13</v>
      </c>
      <c r="H107">
        <v>73.900000000000006</v>
      </c>
      <c r="I107">
        <v>13.14</v>
      </c>
    </row>
    <row r="108" spans="1:9">
      <c r="A108" t="s">
        <v>18</v>
      </c>
      <c r="B108">
        <v>59.6</v>
      </c>
      <c r="C108">
        <v>10.6</v>
      </c>
      <c r="D108">
        <v>71.8</v>
      </c>
      <c r="E108">
        <v>12.76</v>
      </c>
      <c r="F108">
        <v>63.5</v>
      </c>
      <c r="G108">
        <v>11.29</v>
      </c>
      <c r="H108">
        <v>68.3</v>
      </c>
      <c r="I108">
        <v>12.14</v>
      </c>
    </row>
    <row r="109" spans="1:9">
      <c r="A109" t="s">
        <v>18</v>
      </c>
      <c r="B109">
        <v>74.099999999999994</v>
      </c>
      <c r="C109">
        <v>13.17</v>
      </c>
      <c r="D109">
        <v>65.099999999999994</v>
      </c>
      <c r="E109">
        <v>11.57</v>
      </c>
      <c r="F109">
        <v>68.7</v>
      </c>
      <c r="G109">
        <v>12.21</v>
      </c>
      <c r="H109">
        <v>63.4</v>
      </c>
      <c r="I109">
        <v>11.27</v>
      </c>
    </row>
    <row r="110" spans="1:9">
      <c r="A110" t="s">
        <v>18</v>
      </c>
      <c r="B110">
        <v>64.2</v>
      </c>
      <c r="C110">
        <v>11.41</v>
      </c>
      <c r="D110">
        <v>88.1</v>
      </c>
      <c r="E110">
        <v>15.66</v>
      </c>
      <c r="F110">
        <v>63.4</v>
      </c>
      <c r="G110">
        <v>11.27</v>
      </c>
      <c r="H110">
        <v>80.099999999999994</v>
      </c>
      <c r="I110">
        <v>14.24</v>
      </c>
    </row>
    <row r="111" spans="1:9">
      <c r="A111" t="s">
        <v>18</v>
      </c>
      <c r="B111">
        <v>68.8</v>
      </c>
      <c r="C111">
        <v>12.23</v>
      </c>
      <c r="D111">
        <v>81.5</v>
      </c>
      <c r="E111">
        <v>14.49</v>
      </c>
      <c r="F111">
        <v>66.099999999999994</v>
      </c>
      <c r="G111">
        <v>11.75</v>
      </c>
      <c r="H111">
        <v>79.400000000000006</v>
      </c>
      <c r="I111">
        <v>14.12</v>
      </c>
    </row>
    <row r="112" spans="1:9">
      <c r="A112" t="s">
        <v>18</v>
      </c>
      <c r="B112">
        <v>71.7</v>
      </c>
      <c r="C112">
        <v>12.75</v>
      </c>
      <c r="D112">
        <v>73.7</v>
      </c>
      <c r="E112">
        <v>13.1</v>
      </c>
      <c r="F112">
        <v>46</v>
      </c>
      <c r="G112">
        <v>8.18</v>
      </c>
      <c r="H112">
        <v>38.200000000000003</v>
      </c>
      <c r="I112">
        <v>6.79</v>
      </c>
    </row>
    <row r="113" spans="1:9">
      <c r="A113" t="s">
        <v>18</v>
      </c>
      <c r="B113">
        <v>63.9</v>
      </c>
      <c r="C113">
        <v>11.36</v>
      </c>
      <c r="D113">
        <v>64.8</v>
      </c>
      <c r="E113">
        <v>11.52</v>
      </c>
      <c r="F113">
        <v>69</v>
      </c>
      <c r="G113">
        <v>12.27</v>
      </c>
      <c r="H113">
        <v>65.2</v>
      </c>
      <c r="I113">
        <v>11.59</v>
      </c>
    </row>
    <row r="114" spans="1:9">
      <c r="A114" t="s">
        <v>18</v>
      </c>
      <c r="B114">
        <v>68.400000000000006</v>
      </c>
      <c r="C114">
        <v>12.16</v>
      </c>
      <c r="D114">
        <v>72.2</v>
      </c>
      <c r="E114">
        <v>12.84</v>
      </c>
      <c r="F114">
        <v>56.7</v>
      </c>
      <c r="G114">
        <v>10.08</v>
      </c>
      <c r="H114">
        <v>64</v>
      </c>
      <c r="I114">
        <v>11.38</v>
      </c>
    </row>
    <row r="115" spans="1:9">
      <c r="A115" t="s">
        <v>18</v>
      </c>
      <c r="B115">
        <v>69.7</v>
      </c>
      <c r="C115">
        <v>12.39</v>
      </c>
      <c r="D115">
        <v>59.6</v>
      </c>
      <c r="E115">
        <v>10.6</v>
      </c>
      <c r="F115">
        <v>59.9</v>
      </c>
      <c r="G115">
        <v>10.65</v>
      </c>
      <c r="H115">
        <v>67.400000000000006</v>
      </c>
      <c r="I115">
        <v>11.98</v>
      </c>
    </row>
    <row r="116" spans="1:9">
      <c r="A116" t="s">
        <v>18</v>
      </c>
      <c r="B116">
        <v>68</v>
      </c>
      <c r="C116">
        <v>12.09</v>
      </c>
      <c r="D116">
        <v>84.2</v>
      </c>
      <c r="E116">
        <v>14.97</v>
      </c>
      <c r="F116">
        <v>63.1</v>
      </c>
      <c r="G116">
        <v>11.22</v>
      </c>
      <c r="H116">
        <v>84.3</v>
      </c>
      <c r="I116">
        <v>14.99</v>
      </c>
    </row>
    <row r="117" spans="1:9">
      <c r="A117" t="s">
        <v>18</v>
      </c>
      <c r="B117">
        <v>60.6</v>
      </c>
      <c r="C117">
        <v>10.77</v>
      </c>
      <c r="D117">
        <v>75.599999999999994</v>
      </c>
      <c r="E117">
        <v>13.44</v>
      </c>
      <c r="F117">
        <v>76.900000000000006</v>
      </c>
      <c r="G117">
        <v>13.67</v>
      </c>
      <c r="H117">
        <v>84.9</v>
      </c>
      <c r="I117">
        <v>15.09</v>
      </c>
    </row>
    <row r="118" spans="1:9">
      <c r="A118" t="s">
        <v>18</v>
      </c>
      <c r="B118">
        <v>73.8</v>
      </c>
      <c r="C118">
        <v>13.12</v>
      </c>
      <c r="D118">
        <v>74.2</v>
      </c>
      <c r="E118">
        <v>13.19</v>
      </c>
      <c r="F118">
        <v>70.400000000000006</v>
      </c>
      <c r="G118">
        <v>12.52</v>
      </c>
      <c r="H118">
        <v>70.7</v>
      </c>
      <c r="I118">
        <v>12.57</v>
      </c>
    </row>
    <row r="119" spans="1:9">
      <c r="A119" t="s">
        <v>18</v>
      </c>
      <c r="B119">
        <v>67.8</v>
      </c>
      <c r="C119">
        <v>12.05</v>
      </c>
      <c r="D119">
        <v>63.4</v>
      </c>
      <c r="E119">
        <v>11.27</v>
      </c>
      <c r="F119">
        <v>65.7</v>
      </c>
      <c r="G119">
        <v>11.68</v>
      </c>
      <c r="H119">
        <v>65</v>
      </c>
      <c r="I119">
        <v>11.56</v>
      </c>
    </row>
    <row r="120" spans="1:9">
      <c r="A120" t="s">
        <v>18</v>
      </c>
      <c r="B120">
        <v>56</v>
      </c>
      <c r="C120">
        <v>9.9600000000000009</v>
      </c>
      <c r="D120">
        <v>74.400000000000006</v>
      </c>
      <c r="E120">
        <v>13.23</v>
      </c>
      <c r="F120">
        <v>49.7</v>
      </c>
      <c r="G120">
        <v>8.84</v>
      </c>
      <c r="H120">
        <v>52.1</v>
      </c>
      <c r="I120">
        <v>9.26</v>
      </c>
    </row>
    <row r="121" spans="1:9">
      <c r="A121" t="s">
        <v>18</v>
      </c>
      <c r="B121">
        <v>69</v>
      </c>
      <c r="C121">
        <v>12.27</v>
      </c>
      <c r="D121">
        <v>76.3</v>
      </c>
      <c r="E121">
        <v>13.56</v>
      </c>
      <c r="F121">
        <v>67.7</v>
      </c>
      <c r="G121">
        <v>12.04</v>
      </c>
      <c r="H121">
        <v>66.5</v>
      </c>
      <c r="I121">
        <v>11.82</v>
      </c>
    </row>
    <row r="122" spans="1:9">
      <c r="A122" t="s">
        <v>19</v>
      </c>
      <c r="B122">
        <v>83.4</v>
      </c>
      <c r="C122">
        <v>14.83</v>
      </c>
      <c r="D122">
        <v>88</v>
      </c>
      <c r="E122">
        <v>15.64</v>
      </c>
      <c r="F122">
        <v>72.599999999999994</v>
      </c>
      <c r="G122">
        <v>12.91</v>
      </c>
      <c r="H122">
        <v>86.5</v>
      </c>
      <c r="I122">
        <v>15.38</v>
      </c>
    </row>
    <row r="123" spans="1:9">
      <c r="A123" t="s">
        <v>19</v>
      </c>
      <c r="B123">
        <v>85.2</v>
      </c>
      <c r="C123">
        <v>15.15</v>
      </c>
      <c r="D123">
        <v>90.2</v>
      </c>
      <c r="E123">
        <v>16.04</v>
      </c>
      <c r="F123">
        <v>63.4</v>
      </c>
      <c r="G123">
        <v>11.27</v>
      </c>
      <c r="H123">
        <v>69.2</v>
      </c>
      <c r="I123">
        <v>12.3</v>
      </c>
    </row>
    <row r="124" spans="1:9">
      <c r="A124" t="s">
        <v>19</v>
      </c>
      <c r="B124">
        <v>62.8</v>
      </c>
      <c r="C124">
        <v>11.16</v>
      </c>
      <c r="D124">
        <v>66.400000000000006</v>
      </c>
      <c r="E124">
        <v>11.8</v>
      </c>
      <c r="F124">
        <v>60.4</v>
      </c>
      <c r="G124">
        <v>10.74</v>
      </c>
      <c r="H124">
        <v>67</v>
      </c>
      <c r="I124">
        <v>11.91</v>
      </c>
    </row>
    <row r="125" spans="1:9">
      <c r="A125" t="s">
        <v>19</v>
      </c>
      <c r="B125">
        <v>69.3</v>
      </c>
      <c r="C125">
        <v>12.32</v>
      </c>
      <c r="D125">
        <v>85.3</v>
      </c>
      <c r="E125">
        <v>15.16</v>
      </c>
      <c r="F125">
        <v>69.2</v>
      </c>
      <c r="G125">
        <v>12.3</v>
      </c>
      <c r="H125">
        <v>91.4</v>
      </c>
      <c r="I125">
        <v>16.25</v>
      </c>
    </row>
    <row r="126" spans="1:9">
      <c r="A126" t="s">
        <v>19</v>
      </c>
      <c r="B126">
        <v>91.4</v>
      </c>
      <c r="C126">
        <v>16.25</v>
      </c>
      <c r="D126">
        <v>80.7</v>
      </c>
      <c r="E126">
        <v>14.35</v>
      </c>
      <c r="F126">
        <v>66.5</v>
      </c>
      <c r="G126">
        <v>11.82</v>
      </c>
      <c r="H126">
        <v>71.5</v>
      </c>
      <c r="I126">
        <v>12.71</v>
      </c>
    </row>
    <row r="127" spans="1:9">
      <c r="A127" t="s">
        <v>19</v>
      </c>
      <c r="B127">
        <v>60.6</v>
      </c>
      <c r="C127">
        <v>10.77</v>
      </c>
      <c r="D127">
        <v>79.5</v>
      </c>
      <c r="E127">
        <v>14.13</v>
      </c>
      <c r="F127">
        <v>63.3</v>
      </c>
      <c r="G127">
        <v>11.25</v>
      </c>
      <c r="H127">
        <v>66.8</v>
      </c>
      <c r="I127">
        <v>11.88</v>
      </c>
    </row>
    <row r="128" spans="1:9">
      <c r="A128" t="s">
        <v>19</v>
      </c>
      <c r="B128">
        <v>72.900000000000006</v>
      </c>
      <c r="C128">
        <v>12.96</v>
      </c>
      <c r="D128">
        <v>77.2</v>
      </c>
      <c r="E128">
        <v>13.72</v>
      </c>
      <c r="F128">
        <v>63.2</v>
      </c>
      <c r="G128">
        <v>11.24</v>
      </c>
      <c r="H128">
        <v>78.900000000000006</v>
      </c>
      <c r="I128">
        <v>14.03</v>
      </c>
    </row>
    <row r="129" spans="1:9">
      <c r="A129" t="s">
        <v>19</v>
      </c>
      <c r="B129">
        <v>71</v>
      </c>
      <c r="C129">
        <v>12.62</v>
      </c>
      <c r="D129">
        <v>78.599999999999994</v>
      </c>
      <c r="E129">
        <v>13.97</v>
      </c>
      <c r="F129">
        <v>68.099999999999994</v>
      </c>
      <c r="G129">
        <v>12.11</v>
      </c>
      <c r="H129">
        <v>73.8</v>
      </c>
      <c r="I129">
        <v>13.12</v>
      </c>
    </row>
    <row r="130" spans="1:9">
      <c r="A130" t="s">
        <v>19</v>
      </c>
      <c r="B130">
        <v>70.2</v>
      </c>
      <c r="C130">
        <v>12.48</v>
      </c>
      <c r="D130">
        <v>75.599999999999994</v>
      </c>
      <c r="E130">
        <v>13.44</v>
      </c>
      <c r="F130">
        <v>79.2</v>
      </c>
      <c r="G130">
        <v>14.08</v>
      </c>
      <c r="H130">
        <v>76</v>
      </c>
      <c r="I130">
        <v>13.51</v>
      </c>
    </row>
    <row r="131" spans="1:9">
      <c r="A131" t="s">
        <v>19</v>
      </c>
      <c r="B131">
        <v>106</v>
      </c>
      <c r="C131">
        <v>18.84</v>
      </c>
      <c r="D131">
        <v>83.8</v>
      </c>
      <c r="E131">
        <v>14.9</v>
      </c>
      <c r="F131">
        <v>60.9</v>
      </c>
      <c r="G131">
        <v>10.83</v>
      </c>
      <c r="H131">
        <v>93.2</v>
      </c>
      <c r="I131">
        <v>16.57</v>
      </c>
    </row>
    <row r="132" spans="1:9">
      <c r="A132" t="s">
        <v>19</v>
      </c>
      <c r="B132">
        <v>73.900000000000006</v>
      </c>
      <c r="C132">
        <v>13.14</v>
      </c>
      <c r="D132">
        <v>80.8</v>
      </c>
      <c r="E132">
        <v>14.36</v>
      </c>
      <c r="F132">
        <v>63.3</v>
      </c>
      <c r="G132">
        <v>11.25</v>
      </c>
      <c r="H132">
        <v>76.099999999999994</v>
      </c>
      <c r="I132">
        <v>13.53</v>
      </c>
    </row>
    <row r="133" spans="1:9">
      <c r="A133" t="s">
        <v>19</v>
      </c>
      <c r="B133">
        <v>74.2</v>
      </c>
      <c r="C133">
        <v>13.19</v>
      </c>
      <c r="D133">
        <v>83</v>
      </c>
      <c r="E133">
        <v>14.76</v>
      </c>
      <c r="F133">
        <v>72.099999999999994</v>
      </c>
      <c r="G133">
        <v>12.82</v>
      </c>
      <c r="H133">
        <v>72.400000000000006</v>
      </c>
      <c r="I133">
        <v>12.87</v>
      </c>
    </row>
    <row r="134" spans="1:9">
      <c r="A134" t="s">
        <v>19</v>
      </c>
      <c r="B134">
        <v>71.8</v>
      </c>
      <c r="C134">
        <v>12.76</v>
      </c>
      <c r="D134">
        <v>81.099999999999994</v>
      </c>
      <c r="E134">
        <v>14.42</v>
      </c>
      <c r="F134">
        <v>74.8</v>
      </c>
      <c r="G134">
        <v>13.3</v>
      </c>
      <c r="H134">
        <v>72.2</v>
      </c>
      <c r="I134">
        <v>12.84</v>
      </c>
    </row>
    <row r="135" spans="1:9">
      <c r="A135" t="s">
        <v>19</v>
      </c>
      <c r="B135">
        <v>99.8</v>
      </c>
      <c r="C135">
        <v>17.739999999999998</v>
      </c>
      <c r="D135">
        <v>77.2</v>
      </c>
      <c r="E135">
        <v>13.72</v>
      </c>
      <c r="F135">
        <v>60.2</v>
      </c>
      <c r="G135">
        <v>10.7</v>
      </c>
      <c r="H135">
        <v>89.2</v>
      </c>
      <c r="I135">
        <v>15.86</v>
      </c>
    </row>
    <row r="136" spans="1:9">
      <c r="A136" t="s">
        <v>19</v>
      </c>
      <c r="B136">
        <v>65.400000000000006</v>
      </c>
      <c r="C136">
        <v>11.63</v>
      </c>
      <c r="D136">
        <v>58.8</v>
      </c>
      <c r="E136">
        <v>10.45</v>
      </c>
      <c r="F136">
        <v>70.900000000000006</v>
      </c>
      <c r="G136">
        <v>12.6</v>
      </c>
      <c r="H136">
        <v>58.4</v>
      </c>
      <c r="I136">
        <v>10.38</v>
      </c>
    </row>
    <row r="137" spans="1:9">
      <c r="A137" t="s">
        <v>19</v>
      </c>
      <c r="B137">
        <v>87.8</v>
      </c>
      <c r="C137">
        <v>15.61</v>
      </c>
      <c r="D137">
        <v>67.8</v>
      </c>
      <c r="E137">
        <v>12.05</v>
      </c>
      <c r="F137">
        <v>63.4</v>
      </c>
      <c r="G137">
        <v>11.27</v>
      </c>
      <c r="H137">
        <v>45.3</v>
      </c>
      <c r="I137">
        <v>8.0500000000000007</v>
      </c>
    </row>
    <row r="138" spans="1:9">
      <c r="A138" t="s">
        <v>19</v>
      </c>
      <c r="B138">
        <v>62.3</v>
      </c>
      <c r="C138">
        <v>11.08</v>
      </c>
      <c r="D138">
        <v>86.4</v>
      </c>
      <c r="E138">
        <v>15.36</v>
      </c>
      <c r="F138">
        <v>62.9</v>
      </c>
      <c r="G138">
        <v>11.18</v>
      </c>
      <c r="H138">
        <v>57.4</v>
      </c>
      <c r="I138">
        <v>10.199999999999999</v>
      </c>
    </row>
    <row r="139" spans="1:9">
      <c r="A139" t="s">
        <v>19</v>
      </c>
      <c r="B139">
        <v>78.5</v>
      </c>
      <c r="C139">
        <v>13.96</v>
      </c>
      <c r="D139">
        <v>73</v>
      </c>
      <c r="E139">
        <v>12.98</v>
      </c>
      <c r="F139">
        <v>62.9</v>
      </c>
      <c r="G139">
        <v>11.18</v>
      </c>
      <c r="H139">
        <v>58.3</v>
      </c>
      <c r="I139">
        <v>10.36</v>
      </c>
    </row>
    <row r="140" spans="1:9">
      <c r="A140" t="s">
        <v>19</v>
      </c>
      <c r="B140">
        <v>83.9</v>
      </c>
      <c r="C140">
        <v>14.92</v>
      </c>
      <c r="D140">
        <v>79.3</v>
      </c>
      <c r="E140">
        <v>14.1</v>
      </c>
      <c r="F140">
        <v>72.400000000000006</v>
      </c>
      <c r="G140">
        <v>12.87</v>
      </c>
      <c r="H140">
        <v>86.3</v>
      </c>
      <c r="I140">
        <v>15.34</v>
      </c>
    </row>
    <row r="141" spans="1:9">
      <c r="A141" t="s">
        <v>19</v>
      </c>
      <c r="B141">
        <v>89.8</v>
      </c>
      <c r="C141">
        <v>15.96</v>
      </c>
      <c r="D141">
        <v>76.8</v>
      </c>
      <c r="E141">
        <v>13.65</v>
      </c>
      <c r="F141">
        <v>61</v>
      </c>
      <c r="G141">
        <v>10.84</v>
      </c>
      <c r="H141">
        <v>63.7</v>
      </c>
      <c r="I141">
        <v>11.32</v>
      </c>
    </row>
    <row r="142" spans="1:9">
      <c r="A142" t="s">
        <v>20</v>
      </c>
      <c r="B142">
        <v>56.6</v>
      </c>
      <c r="C142">
        <v>10.06</v>
      </c>
      <c r="D142">
        <v>82.7</v>
      </c>
      <c r="E142">
        <v>14.7</v>
      </c>
      <c r="F142">
        <v>61</v>
      </c>
      <c r="G142">
        <v>10.84</v>
      </c>
      <c r="H142">
        <v>81</v>
      </c>
      <c r="I142">
        <v>14.4</v>
      </c>
    </row>
    <row r="143" spans="1:9">
      <c r="A143" t="s">
        <v>20</v>
      </c>
      <c r="B143">
        <v>76.7</v>
      </c>
      <c r="C143">
        <v>13.64</v>
      </c>
      <c r="D143">
        <v>74.599999999999994</v>
      </c>
      <c r="E143">
        <v>13.26</v>
      </c>
      <c r="F143">
        <v>49.5</v>
      </c>
      <c r="G143">
        <v>8.8000000000000007</v>
      </c>
      <c r="H143">
        <v>72</v>
      </c>
      <c r="I143">
        <v>12.8</v>
      </c>
    </row>
    <row r="144" spans="1:9">
      <c r="A144" t="s">
        <v>20</v>
      </c>
      <c r="B144">
        <v>66.5</v>
      </c>
      <c r="C144">
        <v>11.82</v>
      </c>
      <c r="D144">
        <v>67.8</v>
      </c>
      <c r="E144">
        <v>12.05</v>
      </c>
      <c r="F144">
        <v>74.3</v>
      </c>
      <c r="G144">
        <v>13.21</v>
      </c>
      <c r="H144">
        <v>73.900000000000006</v>
      </c>
      <c r="I144">
        <v>13.14</v>
      </c>
    </row>
    <row r="145" spans="1:9">
      <c r="A145" t="s">
        <v>20</v>
      </c>
      <c r="B145">
        <v>66.099999999999994</v>
      </c>
      <c r="C145">
        <v>11.75</v>
      </c>
      <c r="D145">
        <v>72.2</v>
      </c>
      <c r="E145">
        <v>12.84</v>
      </c>
      <c r="F145">
        <v>54.2</v>
      </c>
      <c r="G145">
        <v>9.64</v>
      </c>
      <c r="H145">
        <v>68.8</v>
      </c>
      <c r="I145">
        <v>12.23</v>
      </c>
    </row>
    <row r="146" spans="1:9">
      <c r="A146" t="s">
        <v>20</v>
      </c>
      <c r="B146">
        <v>49.4</v>
      </c>
      <c r="C146">
        <v>8.7799999999999994</v>
      </c>
      <c r="D146">
        <v>64.900000000000006</v>
      </c>
      <c r="E146">
        <v>11.54</v>
      </c>
      <c r="F146">
        <v>57.7</v>
      </c>
      <c r="G146">
        <v>10.26</v>
      </c>
      <c r="H146">
        <v>54.4</v>
      </c>
      <c r="I146">
        <v>9.67</v>
      </c>
    </row>
    <row r="147" spans="1:9">
      <c r="A147" t="s">
        <v>20</v>
      </c>
      <c r="B147">
        <v>86.7</v>
      </c>
      <c r="C147">
        <v>15.41</v>
      </c>
      <c r="D147">
        <v>86.3</v>
      </c>
      <c r="E147">
        <v>15.34</v>
      </c>
      <c r="F147">
        <v>31.8</v>
      </c>
      <c r="G147">
        <v>5.65</v>
      </c>
      <c r="H147">
        <v>100</v>
      </c>
      <c r="I147">
        <v>17.78</v>
      </c>
    </row>
    <row r="148" spans="1:9">
      <c r="A148" t="s">
        <v>20</v>
      </c>
      <c r="B148">
        <v>81.2</v>
      </c>
      <c r="C148">
        <v>14.44</v>
      </c>
      <c r="D148">
        <v>67.599999999999994</v>
      </c>
      <c r="E148">
        <v>12.02</v>
      </c>
      <c r="F148">
        <v>67.099999999999994</v>
      </c>
      <c r="G148">
        <v>11.93</v>
      </c>
      <c r="H148">
        <v>72.400000000000006</v>
      </c>
      <c r="I148">
        <v>12.87</v>
      </c>
    </row>
    <row r="149" spans="1:9">
      <c r="A149" t="s">
        <v>20</v>
      </c>
      <c r="B149">
        <v>63.4</v>
      </c>
      <c r="C149">
        <v>11.27</v>
      </c>
      <c r="D149">
        <v>83.8</v>
      </c>
      <c r="E149">
        <v>14.9</v>
      </c>
      <c r="F149">
        <v>73.5</v>
      </c>
      <c r="G149">
        <v>13.07</v>
      </c>
      <c r="H149">
        <v>71.7</v>
      </c>
      <c r="I149">
        <v>12.75</v>
      </c>
    </row>
    <row r="150" spans="1:9">
      <c r="A150" t="s">
        <v>20</v>
      </c>
      <c r="B150">
        <v>65.900000000000006</v>
      </c>
      <c r="C150">
        <v>11.72</v>
      </c>
      <c r="D150">
        <v>69.400000000000006</v>
      </c>
      <c r="E150">
        <v>12.34</v>
      </c>
      <c r="F150">
        <v>79.400000000000006</v>
      </c>
      <c r="G150">
        <v>14.12</v>
      </c>
      <c r="H150">
        <v>74</v>
      </c>
      <c r="I150">
        <v>13.16</v>
      </c>
    </row>
    <row r="151" spans="1:9">
      <c r="A151" t="s">
        <v>20</v>
      </c>
      <c r="B151">
        <v>55.1</v>
      </c>
      <c r="C151">
        <v>9.8000000000000007</v>
      </c>
      <c r="D151">
        <v>72.7</v>
      </c>
      <c r="E151">
        <v>12.92</v>
      </c>
      <c r="F151">
        <v>55.4</v>
      </c>
      <c r="G151">
        <v>9.85</v>
      </c>
      <c r="H151">
        <v>57.4</v>
      </c>
      <c r="I151">
        <v>10.199999999999999</v>
      </c>
    </row>
    <row r="152" spans="1:9">
      <c r="A152" t="s">
        <v>20</v>
      </c>
      <c r="B152">
        <v>64.5</v>
      </c>
      <c r="C152">
        <v>11.47</v>
      </c>
      <c r="D152">
        <v>72.599999999999994</v>
      </c>
      <c r="E152">
        <v>12.91</v>
      </c>
      <c r="F152">
        <v>63.1</v>
      </c>
      <c r="G152">
        <v>11.22</v>
      </c>
      <c r="H152">
        <v>68.099999999999994</v>
      </c>
      <c r="I152">
        <v>12.11</v>
      </c>
    </row>
    <row r="153" spans="1:9">
      <c r="A153" t="s">
        <v>20</v>
      </c>
      <c r="B153">
        <v>47.3</v>
      </c>
      <c r="C153">
        <v>8.41</v>
      </c>
      <c r="D153">
        <v>72.3</v>
      </c>
      <c r="E153">
        <v>12.85</v>
      </c>
      <c r="F153">
        <v>65.7</v>
      </c>
      <c r="G153">
        <v>11.68</v>
      </c>
      <c r="H153">
        <v>85.4</v>
      </c>
      <c r="I153">
        <v>15.18</v>
      </c>
    </row>
    <row r="154" spans="1:9">
      <c r="A154" t="s">
        <v>20</v>
      </c>
      <c r="B154">
        <v>49.5</v>
      </c>
      <c r="C154">
        <v>8.8000000000000007</v>
      </c>
      <c r="D154">
        <v>84.7</v>
      </c>
      <c r="E154">
        <v>15.06</v>
      </c>
      <c r="F154">
        <v>60.7</v>
      </c>
      <c r="G154">
        <v>10.79</v>
      </c>
      <c r="H154">
        <v>66.8</v>
      </c>
      <c r="I154">
        <v>11.88</v>
      </c>
    </row>
    <row r="155" spans="1:9">
      <c r="A155" t="s">
        <v>20</v>
      </c>
      <c r="B155">
        <v>70.900000000000006</v>
      </c>
      <c r="C155">
        <v>12.6</v>
      </c>
      <c r="D155">
        <v>80.900000000000006</v>
      </c>
      <c r="E155">
        <v>14.38</v>
      </c>
      <c r="F155">
        <v>70.3</v>
      </c>
      <c r="G155">
        <v>12.5</v>
      </c>
      <c r="H155">
        <v>79.400000000000006</v>
      </c>
      <c r="I155">
        <v>14.12</v>
      </c>
    </row>
    <row r="156" spans="1:9">
      <c r="A156" t="s">
        <v>20</v>
      </c>
      <c r="B156">
        <v>68.7</v>
      </c>
      <c r="C156">
        <v>12.21</v>
      </c>
      <c r="D156">
        <v>64.7</v>
      </c>
      <c r="E156">
        <v>11.5</v>
      </c>
      <c r="F156">
        <v>66.900000000000006</v>
      </c>
      <c r="G156">
        <v>11.89</v>
      </c>
      <c r="H156">
        <v>64.900000000000006</v>
      </c>
      <c r="I156">
        <v>11.54</v>
      </c>
    </row>
    <row r="157" spans="1:9">
      <c r="A157" t="s">
        <v>20</v>
      </c>
      <c r="B157">
        <v>71.099999999999994</v>
      </c>
      <c r="C157">
        <v>12.64</v>
      </c>
      <c r="D157">
        <v>73</v>
      </c>
      <c r="E157">
        <v>12.98</v>
      </c>
      <c r="F157">
        <v>63.7</v>
      </c>
      <c r="G157">
        <v>11.32</v>
      </c>
      <c r="H157">
        <v>75.7</v>
      </c>
      <c r="I157">
        <v>13.46</v>
      </c>
    </row>
    <row r="158" spans="1:9">
      <c r="A158" t="s">
        <v>20</v>
      </c>
      <c r="B158">
        <v>64</v>
      </c>
      <c r="C158">
        <v>11.38</v>
      </c>
      <c r="D158">
        <v>85.1</v>
      </c>
      <c r="E158">
        <v>15.13</v>
      </c>
      <c r="F158">
        <v>55.2</v>
      </c>
      <c r="G158">
        <v>9.81</v>
      </c>
      <c r="H158">
        <v>84.7</v>
      </c>
      <c r="I158">
        <v>15.06</v>
      </c>
    </row>
    <row r="159" spans="1:9">
      <c r="A159" t="s">
        <v>20</v>
      </c>
      <c r="B159">
        <v>69.5</v>
      </c>
      <c r="C159">
        <v>12.36</v>
      </c>
      <c r="D159">
        <v>71.599999999999994</v>
      </c>
      <c r="E159">
        <v>12.73</v>
      </c>
      <c r="F159">
        <v>45.5</v>
      </c>
      <c r="G159">
        <v>8.09</v>
      </c>
      <c r="H159">
        <v>60.8</v>
      </c>
      <c r="I159">
        <v>10.81</v>
      </c>
    </row>
    <row r="160" spans="1:9">
      <c r="A160" t="s">
        <v>20</v>
      </c>
      <c r="B160">
        <v>65.2</v>
      </c>
      <c r="C160">
        <v>11.59</v>
      </c>
      <c r="D160">
        <v>76.599999999999994</v>
      </c>
      <c r="E160">
        <v>13.62</v>
      </c>
      <c r="F160">
        <v>57.7</v>
      </c>
      <c r="G160">
        <v>10.26</v>
      </c>
      <c r="H160">
        <v>65.900000000000006</v>
      </c>
      <c r="I160">
        <v>11.72</v>
      </c>
    </row>
    <row r="161" spans="1:9">
      <c r="A161" t="s">
        <v>20</v>
      </c>
      <c r="B161">
        <v>56.9</v>
      </c>
      <c r="C161">
        <v>10.119999999999999</v>
      </c>
      <c r="D161">
        <v>82.6</v>
      </c>
      <c r="E161">
        <v>14.68</v>
      </c>
      <c r="F161">
        <v>68.8</v>
      </c>
      <c r="G161">
        <v>12.23</v>
      </c>
      <c r="H161">
        <v>96.1</v>
      </c>
      <c r="I161">
        <v>17.079999999999998</v>
      </c>
    </row>
    <row r="162" spans="1:9">
      <c r="A162" t="s">
        <v>21</v>
      </c>
      <c r="B162">
        <v>80.8</v>
      </c>
      <c r="C162">
        <v>14.36</v>
      </c>
      <c r="D162">
        <v>59.1</v>
      </c>
      <c r="E162">
        <v>10.51</v>
      </c>
      <c r="F162">
        <v>64.599999999999994</v>
      </c>
      <c r="G162">
        <v>11.48</v>
      </c>
      <c r="H162">
        <v>70.7</v>
      </c>
      <c r="I162">
        <v>12.57</v>
      </c>
    </row>
    <row r="163" spans="1:9">
      <c r="A163" t="s">
        <v>21</v>
      </c>
      <c r="B163">
        <v>64.2</v>
      </c>
      <c r="C163">
        <v>11.41</v>
      </c>
      <c r="D163">
        <v>57.5</v>
      </c>
      <c r="E163">
        <v>10.220000000000001</v>
      </c>
      <c r="F163">
        <v>84.9</v>
      </c>
      <c r="G163">
        <v>15.09</v>
      </c>
      <c r="H163">
        <v>67.3</v>
      </c>
      <c r="I163">
        <v>11.96</v>
      </c>
    </row>
    <row r="164" spans="1:9">
      <c r="A164" t="s">
        <v>21</v>
      </c>
      <c r="B164">
        <v>75.7</v>
      </c>
      <c r="C164">
        <v>13.46</v>
      </c>
      <c r="D164">
        <v>84.1</v>
      </c>
      <c r="E164">
        <v>14.95</v>
      </c>
      <c r="F164">
        <v>55.5</v>
      </c>
      <c r="G164">
        <v>9.8699999999999992</v>
      </c>
      <c r="H164">
        <v>60.3</v>
      </c>
      <c r="I164">
        <v>10.72</v>
      </c>
    </row>
    <row r="165" spans="1:9">
      <c r="A165" t="s">
        <v>21</v>
      </c>
      <c r="B165">
        <v>70.900000000000006</v>
      </c>
      <c r="C165">
        <v>12.6</v>
      </c>
      <c r="D165">
        <v>68</v>
      </c>
      <c r="E165">
        <v>12.09</v>
      </c>
      <c r="F165">
        <v>71.099999999999994</v>
      </c>
      <c r="G165">
        <v>12.64</v>
      </c>
      <c r="H165">
        <v>68.8</v>
      </c>
      <c r="I165">
        <v>12.23</v>
      </c>
    </row>
    <row r="166" spans="1:9">
      <c r="A166" t="s">
        <v>21</v>
      </c>
      <c r="B166">
        <v>78.3</v>
      </c>
      <c r="C166">
        <v>13.92</v>
      </c>
      <c r="D166">
        <v>59.4</v>
      </c>
      <c r="E166">
        <v>10.56</v>
      </c>
      <c r="F166">
        <v>56.4</v>
      </c>
      <c r="G166">
        <v>10.029999999999999</v>
      </c>
      <c r="H166">
        <v>57.7</v>
      </c>
      <c r="I166">
        <v>10.26</v>
      </c>
    </row>
    <row r="167" spans="1:9">
      <c r="A167" t="s">
        <v>21</v>
      </c>
      <c r="B167">
        <v>68.400000000000006</v>
      </c>
      <c r="C167">
        <v>12.16</v>
      </c>
      <c r="D167">
        <v>75.2</v>
      </c>
      <c r="E167">
        <v>13.37</v>
      </c>
      <c r="F167">
        <v>84.1</v>
      </c>
      <c r="G167">
        <v>14.95</v>
      </c>
      <c r="H167">
        <v>74.900000000000006</v>
      </c>
      <c r="I167">
        <v>13.32</v>
      </c>
    </row>
    <row r="168" spans="1:9">
      <c r="A168" t="s">
        <v>21</v>
      </c>
      <c r="B168">
        <v>91.6</v>
      </c>
      <c r="C168">
        <v>16.28</v>
      </c>
      <c r="D168">
        <v>75.599999999999994</v>
      </c>
      <c r="E168">
        <v>13.44</v>
      </c>
      <c r="F168">
        <v>80.3</v>
      </c>
      <c r="G168">
        <v>14.28</v>
      </c>
      <c r="H168">
        <v>87.7</v>
      </c>
      <c r="I168">
        <v>15.59</v>
      </c>
    </row>
    <row r="169" spans="1:9">
      <c r="A169" t="s">
        <v>21</v>
      </c>
      <c r="B169">
        <v>58.7</v>
      </c>
      <c r="C169">
        <v>10.44</v>
      </c>
      <c r="D169">
        <v>61.1</v>
      </c>
      <c r="E169">
        <v>10.86</v>
      </c>
      <c r="F169">
        <v>74</v>
      </c>
      <c r="G169">
        <v>13.16</v>
      </c>
      <c r="H169">
        <v>71.099999999999994</v>
      </c>
      <c r="I169">
        <v>12.64</v>
      </c>
    </row>
    <row r="170" spans="1:9">
      <c r="A170" t="s">
        <v>21</v>
      </c>
      <c r="B170">
        <v>90.4</v>
      </c>
      <c r="C170">
        <v>16.07</v>
      </c>
      <c r="D170">
        <v>59.8</v>
      </c>
      <c r="E170">
        <v>10.63</v>
      </c>
      <c r="F170">
        <v>57.6</v>
      </c>
      <c r="G170">
        <v>10.24</v>
      </c>
      <c r="H170">
        <v>63.9</v>
      </c>
      <c r="I170">
        <v>11.36</v>
      </c>
    </row>
    <row r="171" spans="1:9">
      <c r="A171" t="s">
        <v>21</v>
      </c>
      <c r="B171">
        <v>85.9</v>
      </c>
      <c r="C171">
        <v>15.27</v>
      </c>
      <c r="D171">
        <v>100.4</v>
      </c>
      <c r="E171">
        <v>17.850000000000001</v>
      </c>
      <c r="F171">
        <v>84.3</v>
      </c>
      <c r="G171">
        <v>14.99</v>
      </c>
      <c r="H171">
        <v>85.3</v>
      </c>
      <c r="I171">
        <v>15.16</v>
      </c>
    </row>
    <row r="172" spans="1:9">
      <c r="A172" t="s">
        <v>21</v>
      </c>
      <c r="B172">
        <v>92.5</v>
      </c>
      <c r="C172">
        <v>16.440000000000001</v>
      </c>
      <c r="D172">
        <v>66.5</v>
      </c>
      <c r="E172">
        <v>11.82</v>
      </c>
      <c r="F172">
        <v>78.3</v>
      </c>
      <c r="G172">
        <v>13.92</v>
      </c>
      <c r="H172">
        <v>62.6</v>
      </c>
      <c r="I172">
        <v>11.13</v>
      </c>
    </row>
    <row r="173" spans="1:9">
      <c r="A173" t="s">
        <v>21</v>
      </c>
      <c r="B173">
        <v>69.400000000000006</v>
      </c>
      <c r="C173">
        <v>12.34</v>
      </c>
      <c r="D173">
        <v>63.8</v>
      </c>
      <c r="E173">
        <v>11.34</v>
      </c>
      <c r="F173">
        <v>56.6</v>
      </c>
      <c r="G173">
        <v>10.06</v>
      </c>
      <c r="H173">
        <v>58.5</v>
      </c>
      <c r="I173">
        <v>10.4</v>
      </c>
    </row>
    <row r="174" spans="1:9">
      <c r="A174" t="s">
        <v>21</v>
      </c>
      <c r="B174">
        <v>62.9</v>
      </c>
      <c r="C174">
        <v>11.18</v>
      </c>
      <c r="D174">
        <v>59.1</v>
      </c>
      <c r="E174">
        <v>10.51</v>
      </c>
      <c r="F174">
        <v>79.099999999999994</v>
      </c>
      <c r="G174">
        <v>14.06</v>
      </c>
      <c r="H174">
        <v>69.3</v>
      </c>
      <c r="I174">
        <v>12.32</v>
      </c>
    </row>
    <row r="175" spans="1:9">
      <c r="A175" t="s">
        <v>21</v>
      </c>
      <c r="B175">
        <v>69.3</v>
      </c>
      <c r="C175">
        <v>12.32</v>
      </c>
      <c r="D175">
        <v>60.9</v>
      </c>
      <c r="E175">
        <v>10.83</v>
      </c>
      <c r="F175">
        <v>85.2</v>
      </c>
      <c r="G175">
        <v>15.15</v>
      </c>
      <c r="H175">
        <v>54.3</v>
      </c>
      <c r="I175">
        <v>9.65</v>
      </c>
    </row>
    <row r="176" spans="1:9">
      <c r="A176" t="s">
        <v>21</v>
      </c>
      <c r="B176">
        <v>76.400000000000006</v>
      </c>
      <c r="C176">
        <v>13.58</v>
      </c>
      <c r="D176">
        <v>92.2</v>
      </c>
      <c r="E176">
        <v>16.39</v>
      </c>
      <c r="F176">
        <v>85.8</v>
      </c>
      <c r="G176">
        <v>15.25</v>
      </c>
      <c r="H176">
        <v>88.8</v>
      </c>
      <c r="I176">
        <v>15.79</v>
      </c>
    </row>
    <row r="177" spans="1:9">
      <c r="A177" t="s">
        <v>21</v>
      </c>
      <c r="B177">
        <v>82.2</v>
      </c>
      <c r="C177">
        <v>14.61</v>
      </c>
      <c r="D177">
        <v>58.3</v>
      </c>
      <c r="E177">
        <v>10.36</v>
      </c>
      <c r="F177">
        <v>65</v>
      </c>
      <c r="G177">
        <v>11.56</v>
      </c>
      <c r="H177">
        <v>85.9</v>
      </c>
      <c r="I177">
        <v>15.27</v>
      </c>
    </row>
    <row r="178" spans="1:9">
      <c r="A178" t="s">
        <v>21</v>
      </c>
      <c r="B178">
        <v>81.7</v>
      </c>
      <c r="C178">
        <v>14.52</v>
      </c>
      <c r="D178">
        <v>45.8</v>
      </c>
      <c r="E178">
        <v>8.14</v>
      </c>
      <c r="F178">
        <v>54.8</v>
      </c>
      <c r="G178">
        <v>9.74</v>
      </c>
      <c r="H178">
        <v>69.599999999999994</v>
      </c>
      <c r="I178">
        <v>12.37</v>
      </c>
    </row>
    <row r="179" spans="1:9">
      <c r="A179" t="s">
        <v>21</v>
      </c>
      <c r="B179">
        <v>87.9</v>
      </c>
      <c r="C179">
        <v>15.63</v>
      </c>
      <c r="D179">
        <v>77.900000000000006</v>
      </c>
      <c r="E179">
        <v>13.85</v>
      </c>
      <c r="F179">
        <v>72.599999999999994</v>
      </c>
      <c r="G179">
        <v>12.91</v>
      </c>
      <c r="H179">
        <v>78.7</v>
      </c>
      <c r="I179">
        <v>13.99</v>
      </c>
    </row>
    <row r="180" spans="1:9">
      <c r="A180" t="s">
        <v>21</v>
      </c>
      <c r="B180">
        <v>72.400000000000006</v>
      </c>
      <c r="C180">
        <v>12.87</v>
      </c>
      <c r="D180">
        <v>55</v>
      </c>
      <c r="E180">
        <v>9.7799999999999994</v>
      </c>
      <c r="F180">
        <v>72.2</v>
      </c>
      <c r="G180">
        <v>12.84</v>
      </c>
      <c r="H180">
        <v>73.099999999999994</v>
      </c>
      <c r="I180">
        <v>13</v>
      </c>
    </row>
    <row r="181" spans="1:9">
      <c r="A181" t="s">
        <v>21</v>
      </c>
      <c r="B181">
        <v>67.3</v>
      </c>
      <c r="C181">
        <v>11.96</v>
      </c>
      <c r="D181">
        <v>84.6</v>
      </c>
      <c r="E181">
        <v>15.04</v>
      </c>
      <c r="F181">
        <v>64.599999999999994</v>
      </c>
      <c r="G181">
        <v>11.48</v>
      </c>
      <c r="H181">
        <v>85.4</v>
      </c>
      <c r="I181">
        <v>15.18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1"/>
  <sheetViews>
    <sheetView workbookViewId="0">
      <selection activeCell="I1" sqref="I1"/>
    </sheetView>
  </sheetViews>
  <sheetFormatPr defaultRowHeight="14.4"/>
  <sheetData>
    <row r="1" spans="1:9">
      <c r="A1" t="s">
        <v>0</v>
      </c>
      <c r="B1" t="s">
        <v>27</v>
      </c>
      <c r="C1" t="s">
        <v>36</v>
      </c>
      <c r="D1" t="s">
        <v>28</v>
      </c>
      <c r="E1" t="s">
        <v>37</v>
      </c>
      <c r="F1" t="s">
        <v>29</v>
      </c>
      <c r="G1" t="s">
        <v>38</v>
      </c>
      <c r="H1" t="s">
        <v>30</v>
      </c>
      <c r="I1" t="s">
        <v>35</v>
      </c>
    </row>
    <row r="2" spans="1:9">
      <c r="A2" t="s">
        <v>5</v>
      </c>
      <c r="B2">
        <v>21.3</v>
      </c>
      <c r="C2">
        <v>2.71</v>
      </c>
      <c r="D2">
        <v>21.7</v>
      </c>
      <c r="E2">
        <v>2.76</v>
      </c>
      <c r="F2">
        <v>28.6</v>
      </c>
      <c r="G2">
        <v>3.64</v>
      </c>
      <c r="H2">
        <v>20.7</v>
      </c>
      <c r="I2">
        <v>2.64</v>
      </c>
    </row>
    <row r="3" spans="1:9">
      <c r="A3" t="s">
        <v>5</v>
      </c>
      <c r="B3">
        <v>18.7</v>
      </c>
      <c r="C3">
        <v>2.38</v>
      </c>
      <c r="D3">
        <v>23.7</v>
      </c>
      <c r="E3">
        <v>3.02</v>
      </c>
      <c r="F3">
        <v>31.5</v>
      </c>
      <c r="G3">
        <v>4.01</v>
      </c>
      <c r="H3">
        <v>31.4</v>
      </c>
      <c r="I3">
        <v>4</v>
      </c>
    </row>
    <row r="4" spans="1:9">
      <c r="A4" t="s">
        <v>5</v>
      </c>
      <c r="B4">
        <v>22.2</v>
      </c>
      <c r="C4">
        <v>2.83</v>
      </c>
      <c r="D4">
        <v>25.4</v>
      </c>
      <c r="E4">
        <v>3.23</v>
      </c>
      <c r="F4">
        <v>27.5</v>
      </c>
      <c r="G4">
        <v>3.5</v>
      </c>
      <c r="H4">
        <v>27.9</v>
      </c>
      <c r="I4">
        <v>3.55</v>
      </c>
    </row>
    <row r="5" spans="1:9">
      <c r="A5" t="s">
        <v>5</v>
      </c>
      <c r="B5">
        <v>18.8</v>
      </c>
      <c r="C5">
        <v>2.39</v>
      </c>
      <c r="D5">
        <v>23.1</v>
      </c>
      <c r="E5">
        <v>2.94</v>
      </c>
      <c r="F5">
        <v>29.6</v>
      </c>
      <c r="G5">
        <v>3.77</v>
      </c>
      <c r="H5">
        <v>23.2</v>
      </c>
      <c r="I5">
        <v>2.96</v>
      </c>
    </row>
    <row r="6" spans="1:9">
      <c r="A6" t="s">
        <v>5</v>
      </c>
      <c r="B6">
        <v>20.9</v>
      </c>
      <c r="C6">
        <v>2.66</v>
      </c>
      <c r="D6">
        <v>26.5</v>
      </c>
      <c r="E6">
        <v>3.38</v>
      </c>
      <c r="F6">
        <v>28.8</v>
      </c>
      <c r="G6">
        <v>3.67</v>
      </c>
      <c r="H6">
        <v>31</v>
      </c>
      <c r="I6">
        <v>3.95</v>
      </c>
    </row>
    <row r="7" spans="1:9">
      <c r="A7" t="s">
        <v>5</v>
      </c>
      <c r="B7">
        <v>19.600000000000001</v>
      </c>
      <c r="C7">
        <v>2.5</v>
      </c>
      <c r="D7">
        <v>24.5</v>
      </c>
      <c r="E7">
        <v>3.12</v>
      </c>
      <c r="F7">
        <v>29.1</v>
      </c>
      <c r="G7">
        <v>3.71</v>
      </c>
      <c r="H7">
        <v>26.9</v>
      </c>
      <c r="I7">
        <v>3.43</v>
      </c>
    </row>
    <row r="8" spans="1:9">
      <c r="A8" t="s">
        <v>5</v>
      </c>
      <c r="B8">
        <v>18.399999999999999</v>
      </c>
      <c r="C8">
        <v>2.34</v>
      </c>
      <c r="D8">
        <v>23.7</v>
      </c>
      <c r="E8">
        <v>3.02</v>
      </c>
      <c r="F8">
        <v>29</v>
      </c>
      <c r="G8">
        <v>3.69</v>
      </c>
      <c r="H8">
        <v>25.3</v>
      </c>
      <c r="I8">
        <v>3.22</v>
      </c>
    </row>
    <row r="9" spans="1:9">
      <c r="A9" t="s">
        <v>5</v>
      </c>
      <c r="B9">
        <v>22.8</v>
      </c>
      <c r="C9">
        <v>2.9</v>
      </c>
      <c r="D9">
        <v>21.9</v>
      </c>
      <c r="E9">
        <v>2.79</v>
      </c>
      <c r="F9">
        <v>29.6</v>
      </c>
      <c r="G9">
        <v>3.77</v>
      </c>
      <c r="H9">
        <v>28.2</v>
      </c>
      <c r="I9">
        <v>3.59</v>
      </c>
    </row>
    <row r="10" spans="1:9">
      <c r="A10" t="s">
        <v>5</v>
      </c>
      <c r="B10">
        <v>18.7</v>
      </c>
      <c r="C10">
        <v>2.38</v>
      </c>
      <c r="D10">
        <v>22.5</v>
      </c>
      <c r="E10">
        <v>2.87</v>
      </c>
      <c r="F10">
        <v>29</v>
      </c>
      <c r="G10">
        <v>3.69</v>
      </c>
      <c r="H10">
        <v>14.1</v>
      </c>
      <c r="I10">
        <v>1.8</v>
      </c>
    </row>
    <row r="11" spans="1:9">
      <c r="A11" t="s">
        <v>5</v>
      </c>
      <c r="B11">
        <v>20.399999999999999</v>
      </c>
      <c r="C11">
        <v>2.6</v>
      </c>
      <c r="D11">
        <v>23.1</v>
      </c>
      <c r="E11">
        <v>2.94</v>
      </c>
      <c r="F11">
        <v>28.1</v>
      </c>
      <c r="G11">
        <v>3.58</v>
      </c>
      <c r="H11">
        <v>26.8</v>
      </c>
      <c r="I11">
        <v>3.41</v>
      </c>
    </row>
    <row r="12" spans="1:9">
      <c r="A12" t="s">
        <v>5</v>
      </c>
      <c r="B12">
        <v>20.3</v>
      </c>
      <c r="C12">
        <v>2.59</v>
      </c>
      <c r="D12">
        <v>23</v>
      </c>
      <c r="E12">
        <v>2.93</v>
      </c>
      <c r="F12">
        <v>29.3</v>
      </c>
      <c r="G12">
        <v>3.73</v>
      </c>
      <c r="H12">
        <v>27.7</v>
      </c>
      <c r="I12">
        <v>3.53</v>
      </c>
    </row>
    <row r="13" spans="1:9">
      <c r="A13" t="s">
        <v>5</v>
      </c>
      <c r="B13">
        <v>22.9</v>
      </c>
      <c r="C13">
        <v>2.92</v>
      </c>
      <c r="D13">
        <v>27.8</v>
      </c>
      <c r="E13">
        <v>3.54</v>
      </c>
      <c r="F13">
        <v>29.5</v>
      </c>
      <c r="G13">
        <v>3.76</v>
      </c>
      <c r="H13">
        <v>27.6</v>
      </c>
      <c r="I13">
        <v>3.52</v>
      </c>
    </row>
    <row r="14" spans="1:9">
      <c r="A14" t="s">
        <v>5</v>
      </c>
      <c r="B14">
        <v>19.2</v>
      </c>
      <c r="C14">
        <v>2.4500000000000002</v>
      </c>
      <c r="D14">
        <v>25.8</v>
      </c>
      <c r="E14">
        <v>3.29</v>
      </c>
      <c r="F14">
        <v>23.8</v>
      </c>
      <c r="G14">
        <v>3.03</v>
      </c>
      <c r="H14">
        <v>20</v>
      </c>
      <c r="I14">
        <v>2.5499999999999998</v>
      </c>
    </row>
    <row r="15" spans="1:9">
      <c r="A15" t="s">
        <v>5</v>
      </c>
      <c r="B15">
        <v>22.4</v>
      </c>
      <c r="C15">
        <v>2.85</v>
      </c>
      <c r="D15">
        <v>25.6</v>
      </c>
      <c r="E15">
        <v>3.26</v>
      </c>
      <c r="F15">
        <v>27.3</v>
      </c>
      <c r="G15">
        <v>3.48</v>
      </c>
      <c r="H15">
        <v>23.9</v>
      </c>
      <c r="I15">
        <v>3.04</v>
      </c>
    </row>
    <row r="16" spans="1:9">
      <c r="A16" t="s">
        <v>5</v>
      </c>
      <c r="B16">
        <v>20</v>
      </c>
      <c r="C16">
        <v>2.5499999999999998</v>
      </c>
      <c r="D16">
        <v>25.4</v>
      </c>
      <c r="E16">
        <v>3.24</v>
      </c>
      <c r="F16">
        <v>28.5</v>
      </c>
      <c r="G16">
        <v>3.63</v>
      </c>
      <c r="H16">
        <v>23.6</v>
      </c>
      <c r="I16">
        <v>3.01</v>
      </c>
    </row>
    <row r="17" spans="1:9">
      <c r="A17" t="s">
        <v>5</v>
      </c>
      <c r="B17">
        <v>23.3</v>
      </c>
      <c r="C17">
        <v>2.97</v>
      </c>
      <c r="D17">
        <v>23.1</v>
      </c>
      <c r="E17">
        <v>2.94</v>
      </c>
      <c r="F17">
        <v>28.2</v>
      </c>
      <c r="G17">
        <v>3.59</v>
      </c>
      <c r="H17">
        <v>29.2</v>
      </c>
      <c r="I17">
        <v>3.72</v>
      </c>
    </row>
    <row r="18" spans="1:9">
      <c r="A18" t="s">
        <v>5</v>
      </c>
      <c r="B18">
        <v>20.3</v>
      </c>
      <c r="C18">
        <v>2.59</v>
      </c>
      <c r="D18">
        <v>23.9</v>
      </c>
      <c r="E18">
        <v>3.04</v>
      </c>
      <c r="F18">
        <v>30</v>
      </c>
      <c r="G18">
        <v>3.82</v>
      </c>
      <c r="H18">
        <v>30.5</v>
      </c>
      <c r="I18">
        <v>3.89</v>
      </c>
    </row>
    <row r="19" spans="1:9">
      <c r="A19" t="s">
        <v>5</v>
      </c>
      <c r="B19">
        <v>21.5</v>
      </c>
      <c r="C19">
        <v>2.74</v>
      </c>
      <c r="D19">
        <v>23.6</v>
      </c>
      <c r="E19">
        <v>3.01</v>
      </c>
      <c r="F19">
        <v>28.6</v>
      </c>
      <c r="G19">
        <v>3.64</v>
      </c>
      <c r="H19">
        <v>29.5</v>
      </c>
      <c r="I19">
        <v>3.76</v>
      </c>
    </row>
    <row r="20" spans="1:9">
      <c r="A20" t="s">
        <v>5</v>
      </c>
      <c r="B20">
        <v>21.6</v>
      </c>
      <c r="C20">
        <v>2.75</v>
      </c>
      <c r="D20">
        <v>23.9</v>
      </c>
      <c r="E20">
        <v>3.04</v>
      </c>
      <c r="F20">
        <v>28.6</v>
      </c>
      <c r="G20">
        <v>3.64</v>
      </c>
      <c r="H20">
        <v>18.899999999999999</v>
      </c>
      <c r="I20">
        <v>2.41</v>
      </c>
    </row>
    <row r="21" spans="1:9">
      <c r="A21" t="s">
        <v>5</v>
      </c>
      <c r="B21">
        <v>20.3</v>
      </c>
      <c r="C21">
        <v>2.59</v>
      </c>
      <c r="D21">
        <v>23.3</v>
      </c>
      <c r="E21">
        <v>2.97</v>
      </c>
      <c r="F21">
        <v>31.3</v>
      </c>
      <c r="G21">
        <v>3.99</v>
      </c>
      <c r="H21">
        <v>31.1</v>
      </c>
      <c r="I21">
        <v>3.96</v>
      </c>
    </row>
    <row r="22" spans="1:9">
      <c r="A22" t="s">
        <v>14</v>
      </c>
      <c r="B22">
        <v>24.5</v>
      </c>
      <c r="C22">
        <v>3.12</v>
      </c>
      <c r="D22">
        <v>23.5</v>
      </c>
      <c r="E22">
        <v>2.99</v>
      </c>
      <c r="F22">
        <v>28.9</v>
      </c>
      <c r="G22">
        <v>3.68</v>
      </c>
      <c r="H22">
        <v>21.9</v>
      </c>
      <c r="I22">
        <v>2.79</v>
      </c>
    </row>
    <row r="23" spans="1:9">
      <c r="A23" t="s">
        <v>14</v>
      </c>
      <c r="B23">
        <v>20.100000000000001</v>
      </c>
      <c r="C23">
        <v>2.56</v>
      </c>
      <c r="D23">
        <v>20.7</v>
      </c>
      <c r="E23">
        <v>2.64</v>
      </c>
      <c r="F23">
        <v>25.4</v>
      </c>
      <c r="G23">
        <v>3.24</v>
      </c>
      <c r="H23">
        <v>20.100000000000001</v>
      </c>
      <c r="I23">
        <v>2.56</v>
      </c>
    </row>
    <row r="24" spans="1:9">
      <c r="A24" t="s">
        <v>14</v>
      </c>
      <c r="B24">
        <v>23.4</v>
      </c>
      <c r="C24">
        <v>2.98</v>
      </c>
      <c r="D24">
        <v>22.5</v>
      </c>
      <c r="E24">
        <v>2.87</v>
      </c>
      <c r="F24">
        <v>26.5</v>
      </c>
      <c r="G24">
        <v>3.38</v>
      </c>
      <c r="H24">
        <v>23.5</v>
      </c>
      <c r="I24">
        <v>2.99</v>
      </c>
    </row>
    <row r="25" spans="1:9">
      <c r="A25" t="s">
        <v>14</v>
      </c>
      <c r="B25">
        <v>22</v>
      </c>
      <c r="C25">
        <v>2.8</v>
      </c>
      <c r="D25">
        <v>24</v>
      </c>
      <c r="E25">
        <v>3.06</v>
      </c>
      <c r="F25">
        <v>27</v>
      </c>
      <c r="G25">
        <v>3.44</v>
      </c>
      <c r="H25">
        <v>28.2</v>
      </c>
      <c r="I25">
        <v>3.59</v>
      </c>
    </row>
    <row r="26" spans="1:9">
      <c r="A26" t="s">
        <v>14</v>
      </c>
      <c r="B26">
        <v>25.4</v>
      </c>
      <c r="C26">
        <v>3.24</v>
      </c>
      <c r="D26">
        <v>25.3</v>
      </c>
      <c r="E26">
        <v>3.22</v>
      </c>
      <c r="F26">
        <v>25.3</v>
      </c>
      <c r="G26">
        <v>3.22</v>
      </c>
      <c r="H26">
        <v>25.3</v>
      </c>
      <c r="I26">
        <v>3.22</v>
      </c>
    </row>
    <row r="27" spans="1:9">
      <c r="A27" t="s">
        <v>14</v>
      </c>
      <c r="B27">
        <v>24.7</v>
      </c>
      <c r="C27">
        <v>3.15</v>
      </c>
      <c r="D27">
        <v>22.6</v>
      </c>
      <c r="E27">
        <v>2.88</v>
      </c>
      <c r="F27">
        <v>29.4</v>
      </c>
      <c r="G27">
        <v>3.75</v>
      </c>
      <c r="H27">
        <v>28.6</v>
      </c>
      <c r="I27">
        <v>3.64</v>
      </c>
    </row>
    <row r="28" spans="1:9">
      <c r="A28" t="s">
        <v>14</v>
      </c>
      <c r="B28">
        <v>18.3</v>
      </c>
      <c r="C28">
        <v>2.33</v>
      </c>
      <c r="D28">
        <v>22.2</v>
      </c>
      <c r="E28">
        <v>2.83</v>
      </c>
      <c r="F28">
        <v>27.5</v>
      </c>
      <c r="G28">
        <v>3.5</v>
      </c>
      <c r="H28">
        <v>15.8</v>
      </c>
      <c r="I28">
        <v>2.0099999999999998</v>
      </c>
    </row>
    <row r="29" spans="1:9">
      <c r="A29" t="s">
        <v>14</v>
      </c>
      <c r="B29">
        <v>24.1</v>
      </c>
      <c r="C29">
        <v>3.07</v>
      </c>
      <c r="D29">
        <v>20.9</v>
      </c>
      <c r="E29">
        <v>2.66</v>
      </c>
      <c r="F29">
        <v>25.5</v>
      </c>
      <c r="G29">
        <v>3.25</v>
      </c>
      <c r="H29">
        <v>22.3</v>
      </c>
      <c r="I29">
        <v>2.84</v>
      </c>
    </row>
    <row r="30" spans="1:9">
      <c r="A30" t="s">
        <v>14</v>
      </c>
      <c r="B30">
        <v>24.4</v>
      </c>
      <c r="C30">
        <v>3.11</v>
      </c>
      <c r="D30">
        <v>23.2</v>
      </c>
      <c r="E30">
        <v>2.96</v>
      </c>
      <c r="F30">
        <v>26</v>
      </c>
      <c r="G30">
        <v>3.31</v>
      </c>
      <c r="H30">
        <v>26</v>
      </c>
      <c r="I30">
        <v>3.31</v>
      </c>
    </row>
    <row r="31" spans="1:9">
      <c r="A31" t="s">
        <v>14</v>
      </c>
      <c r="B31">
        <v>20.399999999999999</v>
      </c>
      <c r="C31">
        <v>2.6</v>
      </c>
      <c r="D31">
        <v>22.6</v>
      </c>
      <c r="E31">
        <v>2.88</v>
      </c>
      <c r="F31">
        <v>27</v>
      </c>
      <c r="G31">
        <v>3.44</v>
      </c>
      <c r="H31">
        <v>21.2</v>
      </c>
      <c r="I31">
        <v>2.7</v>
      </c>
    </row>
    <row r="32" spans="1:9">
      <c r="A32" t="s">
        <v>14</v>
      </c>
      <c r="B32">
        <v>21</v>
      </c>
      <c r="C32">
        <v>2.68</v>
      </c>
      <c r="D32">
        <v>24</v>
      </c>
      <c r="E32">
        <v>3.06</v>
      </c>
      <c r="F32">
        <v>25.5</v>
      </c>
      <c r="G32">
        <v>3.25</v>
      </c>
      <c r="H32">
        <v>25.4</v>
      </c>
      <c r="I32">
        <v>3.24</v>
      </c>
    </row>
    <row r="33" spans="1:9">
      <c r="A33" t="s">
        <v>14</v>
      </c>
      <c r="B33">
        <v>22</v>
      </c>
      <c r="C33">
        <v>2.8</v>
      </c>
      <c r="D33">
        <v>21.4</v>
      </c>
      <c r="E33">
        <v>2.73</v>
      </c>
      <c r="F33">
        <v>22.7</v>
      </c>
      <c r="G33">
        <v>2.89</v>
      </c>
      <c r="H33">
        <v>21.5</v>
      </c>
      <c r="I33">
        <v>2.74</v>
      </c>
    </row>
    <row r="34" spans="1:9">
      <c r="A34" t="s">
        <v>14</v>
      </c>
      <c r="B34">
        <v>23.3</v>
      </c>
      <c r="C34">
        <v>2.97</v>
      </c>
      <c r="D34">
        <v>19.8</v>
      </c>
      <c r="E34">
        <v>2.52</v>
      </c>
      <c r="F34">
        <v>27.4</v>
      </c>
      <c r="G34">
        <v>3.49</v>
      </c>
      <c r="H34">
        <v>25.6</v>
      </c>
      <c r="I34">
        <v>3.26</v>
      </c>
    </row>
    <row r="35" spans="1:9">
      <c r="A35" t="s">
        <v>14</v>
      </c>
      <c r="B35">
        <v>23.7</v>
      </c>
      <c r="C35">
        <v>3.02</v>
      </c>
      <c r="D35">
        <v>23</v>
      </c>
      <c r="E35">
        <v>2.93</v>
      </c>
      <c r="F35">
        <v>26.8</v>
      </c>
      <c r="G35">
        <v>3.41</v>
      </c>
      <c r="H35">
        <v>23.8</v>
      </c>
      <c r="I35">
        <v>3.03</v>
      </c>
    </row>
    <row r="36" spans="1:9">
      <c r="A36" t="s">
        <v>14</v>
      </c>
      <c r="B36">
        <v>18.7</v>
      </c>
      <c r="C36">
        <v>2.38</v>
      </c>
      <c r="D36">
        <v>21.3</v>
      </c>
      <c r="E36">
        <v>2.71</v>
      </c>
      <c r="F36">
        <v>27.4</v>
      </c>
      <c r="G36">
        <v>3.49</v>
      </c>
      <c r="H36">
        <v>20.8</v>
      </c>
      <c r="I36">
        <v>2.65</v>
      </c>
    </row>
    <row r="37" spans="1:9">
      <c r="A37" t="s">
        <v>14</v>
      </c>
      <c r="B37">
        <v>25.4</v>
      </c>
      <c r="C37">
        <v>3.24</v>
      </c>
      <c r="D37">
        <v>22.5</v>
      </c>
      <c r="E37">
        <v>2.87</v>
      </c>
      <c r="F37">
        <v>27</v>
      </c>
      <c r="G37">
        <v>3.44</v>
      </c>
      <c r="H37">
        <v>25.6</v>
      </c>
      <c r="I37">
        <v>3.26</v>
      </c>
    </row>
    <row r="38" spans="1:9">
      <c r="A38" t="s">
        <v>14</v>
      </c>
      <c r="B38">
        <v>24.1</v>
      </c>
      <c r="C38">
        <v>3.07</v>
      </c>
      <c r="D38">
        <v>21.2</v>
      </c>
      <c r="E38">
        <v>2.7</v>
      </c>
      <c r="F38">
        <v>25.1</v>
      </c>
      <c r="G38">
        <v>3.2</v>
      </c>
      <c r="H38">
        <v>21.1</v>
      </c>
      <c r="I38">
        <v>2.69</v>
      </c>
    </row>
    <row r="39" spans="1:9">
      <c r="A39" t="s">
        <v>14</v>
      </c>
      <c r="B39">
        <v>21</v>
      </c>
      <c r="C39">
        <v>2.68</v>
      </c>
      <c r="D39">
        <v>22.3</v>
      </c>
      <c r="E39">
        <v>2.84</v>
      </c>
      <c r="F39">
        <v>27.1</v>
      </c>
      <c r="G39">
        <v>3.45</v>
      </c>
      <c r="H39">
        <v>20.9</v>
      </c>
      <c r="I39">
        <v>2.66</v>
      </c>
    </row>
    <row r="40" spans="1:9">
      <c r="A40" t="s">
        <v>14</v>
      </c>
      <c r="B40">
        <v>23.6</v>
      </c>
      <c r="C40">
        <v>3.01</v>
      </c>
      <c r="D40">
        <v>22.3</v>
      </c>
      <c r="E40">
        <v>2.84</v>
      </c>
      <c r="F40">
        <v>26.1</v>
      </c>
      <c r="G40">
        <v>3.32</v>
      </c>
      <c r="H40">
        <v>23.3</v>
      </c>
      <c r="I40">
        <v>2.97</v>
      </c>
    </row>
    <row r="41" spans="1:9">
      <c r="A41" t="s">
        <v>14</v>
      </c>
      <c r="B41">
        <v>24.6</v>
      </c>
      <c r="C41">
        <v>3.13</v>
      </c>
      <c r="D41">
        <v>23.8</v>
      </c>
      <c r="E41">
        <v>3.03</v>
      </c>
      <c r="F41">
        <v>28.9</v>
      </c>
      <c r="G41">
        <v>3.68</v>
      </c>
      <c r="H41">
        <v>22.4</v>
      </c>
      <c r="I41">
        <v>2.85</v>
      </c>
    </row>
    <row r="42" spans="1:9">
      <c r="A42" t="s">
        <v>15</v>
      </c>
      <c r="B42">
        <v>23.5</v>
      </c>
      <c r="C42">
        <v>2.99</v>
      </c>
      <c r="D42">
        <v>26.4</v>
      </c>
      <c r="E42">
        <v>3.36</v>
      </c>
      <c r="F42">
        <v>25.4</v>
      </c>
      <c r="G42">
        <v>3.24</v>
      </c>
      <c r="H42">
        <v>24.7</v>
      </c>
      <c r="I42">
        <v>3.15</v>
      </c>
    </row>
    <row r="43" spans="1:9">
      <c r="A43" t="s">
        <v>15</v>
      </c>
      <c r="B43">
        <v>23.6</v>
      </c>
      <c r="C43">
        <v>3.01</v>
      </c>
      <c r="D43">
        <v>27.5</v>
      </c>
      <c r="E43">
        <v>3.5</v>
      </c>
      <c r="F43">
        <v>28.1</v>
      </c>
      <c r="G43">
        <v>3.58</v>
      </c>
      <c r="H43">
        <v>26.2</v>
      </c>
      <c r="I43">
        <v>3.34</v>
      </c>
    </row>
    <row r="44" spans="1:9">
      <c r="A44" t="s">
        <v>15</v>
      </c>
      <c r="B44">
        <v>22.1</v>
      </c>
      <c r="C44">
        <v>2.82</v>
      </c>
      <c r="D44">
        <v>25.2</v>
      </c>
      <c r="E44">
        <v>3.21</v>
      </c>
      <c r="F44">
        <v>28.9</v>
      </c>
      <c r="G44">
        <v>3.68</v>
      </c>
      <c r="H44">
        <v>24.5</v>
      </c>
      <c r="I44">
        <v>3.12</v>
      </c>
    </row>
    <row r="45" spans="1:9">
      <c r="A45" t="s">
        <v>15</v>
      </c>
      <c r="B45">
        <v>22.7</v>
      </c>
      <c r="C45">
        <v>2.89</v>
      </c>
      <c r="D45">
        <v>25</v>
      </c>
      <c r="E45">
        <v>3.18</v>
      </c>
      <c r="F45">
        <v>28.8</v>
      </c>
      <c r="G45">
        <v>3.67</v>
      </c>
      <c r="H45">
        <v>27.3</v>
      </c>
      <c r="I45">
        <v>3.48</v>
      </c>
    </row>
    <row r="46" spans="1:9">
      <c r="A46" t="s">
        <v>15</v>
      </c>
      <c r="B46">
        <v>23.9</v>
      </c>
      <c r="C46">
        <v>3.04</v>
      </c>
      <c r="D46">
        <v>25.8</v>
      </c>
      <c r="E46">
        <v>3.29</v>
      </c>
      <c r="F46">
        <v>27</v>
      </c>
      <c r="G46">
        <v>3.44</v>
      </c>
      <c r="H46">
        <v>22.4</v>
      </c>
      <c r="I46">
        <v>2.85</v>
      </c>
    </row>
    <row r="47" spans="1:9">
      <c r="A47" t="s">
        <v>15</v>
      </c>
      <c r="B47">
        <v>23.4</v>
      </c>
      <c r="C47">
        <v>2.98</v>
      </c>
      <c r="D47">
        <v>27</v>
      </c>
      <c r="E47">
        <v>3.44</v>
      </c>
      <c r="F47">
        <v>28.8</v>
      </c>
      <c r="G47">
        <v>3.67</v>
      </c>
      <c r="H47">
        <v>25</v>
      </c>
      <c r="I47">
        <v>3.18</v>
      </c>
    </row>
    <row r="48" spans="1:9">
      <c r="A48" t="s">
        <v>15</v>
      </c>
      <c r="B48">
        <v>22.8</v>
      </c>
      <c r="C48">
        <v>2.9</v>
      </c>
      <c r="D48">
        <v>25.5</v>
      </c>
      <c r="E48">
        <v>3.25</v>
      </c>
      <c r="F48">
        <v>27.9</v>
      </c>
      <c r="G48">
        <v>3.55</v>
      </c>
      <c r="H48">
        <v>24.2</v>
      </c>
      <c r="I48">
        <v>3.08</v>
      </c>
    </row>
    <row r="49" spans="1:9">
      <c r="A49" t="s">
        <v>15</v>
      </c>
      <c r="B49">
        <v>23.1</v>
      </c>
      <c r="C49">
        <v>2.94</v>
      </c>
      <c r="D49">
        <v>25.1</v>
      </c>
      <c r="E49">
        <v>3.2</v>
      </c>
      <c r="F49">
        <v>28.6</v>
      </c>
      <c r="G49">
        <v>3.64</v>
      </c>
      <c r="H49">
        <v>20.8</v>
      </c>
      <c r="I49">
        <v>2.65</v>
      </c>
    </row>
    <row r="50" spans="1:9">
      <c r="A50" t="s">
        <v>15</v>
      </c>
      <c r="B50">
        <v>22</v>
      </c>
      <c r="C50">
        <v>2.8</v>
      </c>
      <c r="D50">
        <v>26.2</v>
      </c>
      <c r="E50">
        <v>3.34</v>
      </c>
      <c r="F50">
        <v>26.6</v>
      </c>
      <c r="G50">
        <v>3.39</v>
      </c>
      <c r="H50">
        <v>22.8</v>
      </c>
      <c r="I50">
        <v>2.9</v>
      </c>
    </row>
    <row r="51" spans="1:9">
      <c r="A51" t="s">
        <v>15</v>
      </c>
      <c r="B51">
        <v>22.6</v>
      </c>
      <c r="C51">
        <v>2.88</v>
      </c>
      <c r="D51">
        <v>24.7</v>
      </c>
      <c r="E51">
        <v>3.15</v>
      </c>
      <c r="F51">
        <v>27.2</v>
      </c>
      <c r="G51">
        <v>3.46</v>
      </c>
      <c r="H51">
        <v>26.6</v>
      </c>
      <c r="I51">
        <v>3.39</v>
      </c>
    </row>
    <row r="52" spans="1:9">
      <c r="A52" t="s">
        <v>15</v>
      </c>
      <c r="B52">
        <v>22.8</v>
      </c>
      <c r="C52">
        <v>2.9</v>
      </c>
      <c r="D52">
        <v>27.3</v>
      </c>
      <c r="E52">
        <v>3.48</v>
      </c>
      <c r="F52">
        <v>27.6</v>
      </c>
      <c r="G52">
        <v>3.52</v>
      </c>
      <c r="H52">
        <v>25.7</v>
      </c>
      <c r="I52">
        <v>3.27</v>
      </c>
    </row>
    <row r="53" spans="1:9">
      <c r="A53" t="s">
        <v>15</v>
      </c>
      <c r="B53">
        <v>24</v>
      </c>
      <c r="C53">
        <v>3.06</v>
      </c>
      <c r="D53">
        <v>26</v>
      </c>
      <c r="E53">
        <v>3.31</v>
      </c>
      <c r="F53">
        <v>26.6</v>
      </c>
      <c r="G53">
        <v>3.39</v>
      </c>
      <c r="H53">
        <v>24.5</v>
      </c>
      <c r="I53">
        <v>3.12</v>
      </c>
    </row>
    <row r="54" spans="1:9">
      <c r="A54" t="s">
        <v>15</v>
      </c>
      <c r="B54">
        <v>24.6</v>
      </c>
      <c r="C54">
        <v>3.13</v>
      </c>
      <c r="D54">
        <v>28.4</v>
      </c>
      <c r="E54">
        <v>3.62</v>
      </c>
      <c r="F54">
        <v>28.7</v>
      </c>
      <c r="G54">
        <v>3.66</v>
      </c>
      <c r="H54">
        <v>30</v>
      </c>
      <c r="I54">
        <v>3.82</v>
      </c>
    </row>
    <row r="55" spans="1:9">
      <c r="A55" t="s">
        <v>15</v>
      </c>
      <c r="B55">
        <v>23.1</v>
      </c>
      <c r="C55">
        <v>2.94</v>
      </c>
      <c r="D55">
        <v>25.4</v>
      </c>
      <c r="E55">
        <v>3.24</v>
      </c>
      <c r="F55">
        <v>26</v>
      </c>
      <c r="G55">
        <v>3.31</v>
      </c>
      <c r="H55">
        <v>24.7</v>
      </c>
      <c r="I55">
        <v>3.15</v>
      </c>
    </row>
    <row r="56" spans="1:9">
      <c r="A56" t="s">
        <v>15</v>
      </c>
      <c r="B56">
        <v>23.6</v>
      </c>
      <c r="C56">
        <v>3.01</v>
      </c>
      <c r="D56">
        <v>27.4</v>
      </c>
      <c r="E56">
        <v>3.49</v>
      </c>
      <c r="F56">
        <v>25.3</v>
      </c>
      <c r="G56">
        <v>3.22</v>
      </c>
      <c r="H56">
        <v>25.3</v>
      </c>
      <c r="I56">
        <v>3.22</v>
      </c>
    </row>
    <row r="57" spans="1:9">
      <c r="A57" t="s">
        <v>15</v>
      </c>
      <c r="B57">
        <v>22.7</v>
      </c>
      <c r="C57">
        <v>2.89</v>
      </c>
      <c r="D57">
        <v>24.9</v>
      </c>
      <c r="E57">
        <v>3.17</v>
      </c>
      <c r="F57">
        <v>25.8</v>
      </c>
      <c r="G57">
        <v>3.29</v>
      </c>
      <c r="H57">
        <v>24.5</v>
      </c>
      <c r="I57">
        <v>3.12</v>
      </c>
    </row>
    <row r="58" spans="1:9">
      <c r="A58" t="s">
        <v>15</v>
      </c>
      <c r="B58">
        <v>22</v>
      </c>
      <c r="C58">
        <v>2.8</v>
      </c>
      <c r="D58">
        <v>26.6</v>
      </c>
      <c r="E58">
        <v>3.39</v>
      </c>
      <c r="F58">
        <v>26.8</v>
      </c>
      <c r="G58">
        <v>3.41</v>
      </c>
      <c r="H58">
        <v>27.2</v>
      </c>
      <c r="I58">
        <v>3.46</v>
      </c>
    </row>
    <row r="59" spans="1:9">
      <c r="A59" t="s">
        <v>15</v>
      </c>
      <c r="B59">
        <v>21.9</v>
      </c>
      <c r="C59">
        <v>2.79</v>
      </c>
      <c r="D59">
        <v>27.1</v>
      </c>
      <c r="E59">
        <v>3.45</v>
      </c>
      <c r="F59">
        <v>27.3</v>
      </c>
      <c r="G59">
        <v>3.48</v>
      </c>
      <c r="H59">
        <v>27.5</v>
      </c>
      <c r="I59">
        <v>3.5</v>
      </c>
    </row>
    <row r="60" spans="1:9">
      <c r="A60" t="s">
        <v>15</v>
      </c>
      <c r="B60">
        <v>23.4</v>
      </c>
      <c r="C60">
        <v>2.98</v>
      </c>
      <c r="D60">
        <v>24.8</v>
      </c>
      <c r="E60">
        <v>3.16</v>
      </c>
      <c r="F60">
        <v>26.5</v>
      </c>
      <c r="G60">
        <v>3.38</v>
      </c>
      <c r="H60">
        <v>23.4</v>
      </c>
      <c r="I60">
        <v>2.98</v>
      </c>
    </row>
    <row r="61" spans="1:9">
      <c r="A61" t="s">
        <v>15</v>
      </c>
      <c r="B61">
        <v>22.1</v>
      </c>
      <c r="C61">
        <v>2.82</v>
      </c>
      <c r="D61">
        <v>27.1</v>
      </c>
      <c r="E61">
        <v>3.45</v>
      </c>
      <c r="F61">
        <v>26.3</v>
      </c>
      <c r="G61">
        <v>3.35</v>
      </c>
      <c r="H61">
        <v>26.7</v>
      </c>
      <c r="I61">
        <v>3.4</v>
      </c>
    </row>
    <row r="62" spans="1:9">
      <c r="A62" t="s">
        <v>16</v>
      </c>
      <c r="B62">
        <v>25.2</v>
      </c>
      <c r="C62">
        <v>3.21</v>
      </c>
      <c r="D62">
        <v>21.4</v>
      </c>
      <c r="E62">
        <v>2.73</v>
      </c>
      <c r="F62">
        <v>22.8</v>
      </c>
      <c r="G62">
        <v>2.9</v>
      </c>
      <c r="H62">
        <v>26.5</v>
      </c>
      <c r="I62">
        <v>3.38</v>
      </c>
    </row>
    <row r="63" spans="1:9">
      <c r="A63" t="s">
        <v>16</v>
      </c>
      <c r="B63">
        <v>22.1</v>
      </c>
      <c r="C63">
        <v>2.82</v>
      </c>
      <c r="D63">
        <v>24.8</v>
      </c>
      <c r="E63">
        <v>3.16</v>
      </c>
      <c r="F63">
        <v>24.5</v>
      </c>
      <c r="G63">
        <v>3.12</v>
      </c>
      <c r="H63">
        <v>21.4</v>
      </c>
      <c r="I63">
        <v>2.73</v>
      </c>
    </row>
    <row r="64" spans="1:9">
      <c r="A64" t="s">
        <v>16</v>
      </c>
      <c r="B64">
        <v>20.5</v>
      </c>
      <c r="C64">
        <v>2.61</v>
      </c>
      <c r="D64">
        <v>19.100000000000001</v>
      </c>
      <c r="E64">
        <v>2.4300000000000002</v>
      </c>
      <c r="F64">
        <v>23.4</v>
      </c>
      <c r="G64">
        <v>2.98</v>
      </c>
      <c r="H64">
        <v>21.2</v>
      </c>
      <c r="I64">
        <v>2.7</v>
      </c>
    </row>
    <row r="65" spans="1:9">
      <c r="A65" t="s">
        <v>16</v>
      </c>
      <c r="B65">
        <v>24.2</v>
      </c>
      <c r="C65">
        <v>3.08</v>
      </c>
      <c r="D65">
        <v>21.8</v>
      </c>
      <c r="E65">
        <v>2.78</v>
      </c>
      <c r="F65">
        <v>24.4</v>
      </c>
      <c r="G65">
        <v>3.11</v>
      </c>
      <c r="H65">
        <v>24.1</v>
      </c>
      <c r="I65">
        <v>3.07</v>
      </c>
    </row>
    <row r="66" spans="1:9">
      <c r="A66" t="s">
        <v>16</v>
      </c>
      <c r="B66">
        <v>25.8</v>
      </c>
      <c r="C66">
        <v>3.29</v>
      </c>
      <c r="D66">
        <v>22</v>
      </c>
      <c r="E66">
        <v>2.8</v>
      </c>
      <c r="F66">
        <v>23.1</v>
      </c>
      <c r="G66">
        <v>2.94</v>
      </c>
      <c r="H66">
        <v>23.8</v>
      </c>
      <c r="I66">
        <v>3.03</v>
      </c>
    </row>
    <row r="67" spans="1:9">
      <c r="A67" t="s">
        <v>16</v>
      </c>
      <c r="B67">
        <v>24.3</v>
      </c>
      <c r="C67">
        <v>3.1</v>
      </c>
      <c r="D67">
        <v>21.1</v>
      </c>
      <c r="E67">
        <v>2.69</v>
      </c>
      <c r="F67">
        <v>23.8</v>
      </c>
      <c r="G67">
        <v>3.03</v>
      </c>
      <c r="H67">
        <v>22.6</v>
      </c>
      <c r="I67">
        <v>2.88</v>
      </c>
    </row>
    <row r="68" spans="1:9">
      <c r="A68" t="s">
        <v>16</v>
      </c>
      <c r="B68">
        <v>24.5</v>
      </c>
      <c r="C68">
        <v>3.12</v>
      </c>
      <c r="D68">
        <v>21.9</v>
      </c>
      <c r="E68">
        <v>2.79</v>
      </c>
      <c r="F68">
        <v>23.8</v>
      </c>
      <c r="G68">
        <v>3.03</v>
      </c>
      <c r="H68">
        <v>24.1</v>
      </c>
      <c r="I68">
        <v>3.07</v>
      </c>
    </row>
    <row r="69" spans="1:9">
      <c r="A69" t="s">
        <v>16</v>
      </c>
      <c r="B69">
        <v>20.6</v>
      </c>
      <c r="C69">
        <v>2.62</v>
      </c>
      <c r="D69">
        <v>19.8</v>
      </c>
      <c r="E69">
        <v>2.52</v>
      </c>
      <c r="F69">
        <v>23.5</v>
      </c>
      <c r="G69">
        <v>2.99</v>
      </c>
      <c r="H69">
        <v>18</v>
      </c>
      <c r="I69">
        <v>2.29</v>
      </c>
    </row>
    <row r="70" spans="1:9">
      <c r="A70" t="s">
        <v>16</v>
      </c>
      <c r="B70">
        <v>22.9</v>
      </c>
      <c r="C70">
        <v>2.92</v>
      </c>
      <c r="D70">
        <v>23.1</v>
      </c>
      <c r="E70">
        <v>2.94</v>
      </c>
      <c r="F70">
        <v>24.3</v>
      </c>
      <c r="G70">
        <v>3.1</v>
      </c>
      <c r="H70">
        <v>24.1</v>
      </c>
      <c r="I70">
        <v>3.07</v>
      </c>
    </row>
    <row r="71" spans="1:9">
      <c r="A71" t="s">
        <v>16</v>
      </c>
      <c r="B71">
        <v>23.7</v>
      </c>
      <c r="C71">
        <v>3.02</v>
      </c>
      <c r="D71">
        <v>24.2</v>
      </c>
      <c r="E71">
        <v>3.08</v>
      </c>
      <c r="F71">
        <v>23.7</v>
      </c>
      <c r="G71">
        <v>3.02</v>
      </c>
      <c r="H71">
        <v>23.8</v>
      </c>
      <c r="I71">
        <v>3.03</v>
      </c>
    </row>
    <row r="72" spans="1:9">
      <c r="A72" t="s">
        <v>16</v>
      </c>
      <c r="B72">
        <v>21.1</v>
      </c>
      <c r="C72">
        <v>2.69</v>
      </c>
      <c r="D72">
        <v>21.4</v>
      </c>
      <c r="E72">
        <v>2.73</v>
      </c>
      <c r="F72">
        <v>21.9</v>
      </c>
      <c r="G72">
        <v>2.79</v>
      </c>
      <c r="H72">
        <v>21.7</v>
      </c>
      <c r="I72">
        <v>2.76</v>
      </c>
    </row>
    <row r="73" spans="1:9">
      <c r="A73" t="s">
        <v>16</v>
      </c>
      <c r="B73">
        <v>22.3</v>
      </c>
      <c r="C73">
        <v>2.84</v>
      </c>
      <c r="D73">
        <v>20.9</v>
      </c>
      <c r="E73">
        <v>2.66</v>
      </c>
      <c r="F73">
        <v>23.3</v>
      </c>
      <c r="G73">
        <v>2.97</v>
      </c>
      <c r="H73">
        <v>23.7</v>
      </c>
      <c r="I73">
        <v>3.02</v>
      </c>
    </row>
    <row r="74" spans="1:9">
      <c r="A74" t="s">
        <v>16</v>
      </c>
      <c r="B74">
        <v>22.1</v>
      </c>
      <c r="C74">
        <v>2.82</v>
      </c>
      <c r="D74">
        <v>24.7</v>
      </c>
      <c r="E74">
        <v>3.15</v>
      </c>
      <c r="F74">
        <v>23.2</v>
      </c>
      <c r="G74">
        <v>2.96</v>
      </c>
      <c r="H74">
        <v>26.7</v>
      </c>
      <c r="I74">
        <v>3.4</v>
      </c>
    </row>
    <row r="75" spans="1:9">
      <c r="A75" t="s">
        <v>16</v>
      </c>
      <c r="B75">
        <v>20.7</v>
      </c>
      <c r="C75">
        <v>2.64</v>
      </c>
      <c r="D75">
        <v>22.1</v>
      </c>
      <c r="E75">
        <v>2.82</v>
      </c>
      <c r="F75">
        <v>22.2</v>
      </c>
      <c r="G75">
        <v>2.83</v>
      </c>
      <c r="H75">
        <v>21.9</v>
      </c>
      <c r="I75">
        <v>2.79</v>
      </c>
    </row>
    <row r="76" spans="1:9">
      <c r="A76" t="s">
        <v>16</v>
      </c>
      <c r="B76">
        <v>20.9</v>
      </c>
      <c r="C76">
        <v>2.66</v>
      </c>
      <c r="D76">
        <v>19.899999999999999</v>
      </c>
      <c r="E76">
        <v>2.54</v>
      </c>
      <c r="F76">
        <v>24.1</v>
      </c>
      <c r="G76">
        <v>3.07</v>
      </c>
      <c r="H76">
        <v>21.9</v>
      </c>
      <c r="I76">
        <v>2.79</v>
      </c>
    </row>
    <row r="77" spans="1:9">
      <c r="A77" t="s">
        <v>16</v>
      </c>
      <c r="B77">
        <v>22.9</v>
      </c>
      <c r="C77">
        <v>2.92</v>
      </c>
      <c r="D77">
        <v>20.6</v>
      </c>
      <c r="E77">
        <v>2.62</v>
      </c>
      <c r="F77">
        <v>24.5</v>
      </c>
      <c r="G77">
        <v>3.12</v>
      </c>
      <c r="H77">
        <v>27.3</v>
      </c>
      <c r="I77">
        <v>3.48</v>
      </c>
    </row>
    <row r="78" spans="1:9">
      <c r="A78" t="s">
        <v>16</v>
      </c>
      <c r="B78">
        <v>21</v>
      </c>
      <c r="C78">
        <v>2.68</v>
      </c>
      <c r="D78">
        <v>23.7</v>
      </c>
      <c r="E78">
        <v>3.02</v>
      </c>
      <c r="F78">
        <v>24.5</v>
      </c>
      <c r="G78">
        <v>3.12</v>
      </c>
      <c r="H78">
        <v>25.2</v>
      </c>
      <c r="I78">
        <v>3.21</v>
      </c>
    </row>
    <row r="79" spans="1:9">
      <c r="A79" t="s">
        <v>16</v>
      </c>
      <c r="B79">
        <v>20.2</v>
      </c>
      <c r="C79">
        <v>2.57</v>
      </c>
      <c r="D79">
        <v>22.7</v>
      </c>
      <c r="E79">
        <v>2.89</v>
      </c>
      <c r="F79">
        <v>21.8</v>
      </c>
      <c r="G79">
        <v>2.78</v>
      </c>
      <c r="H79">
        <v>21.3</v>
      </c>
      <c r="I79">
        <v>2.71</v>
      </c>
    </row>
    <row r="80" spans="1:9">
      <c r="A80" t="s">
        <v>16</v>
      </c>
      <c r="B80">
        <v>22.6</v>
      </c>
      <c r="C80">
        <v>2.88</v>
      </c>
      <c r="D80">
        <v>22.5</v>
      </c>
      <c r="E80">
        <v>2.87</v>
      </c>
      <c r="F80">
        <v>23.4</v>
      </c>
      <c r="G80">
        <v>2.98</v>
      </c>
      <c r="H80">
        <v>22.5</v>
      </c>
      <c r="I80">
        <v>2.87</v>
      </c>
    </row>
    <row r="81" spans="1:9">
      <c r="A81" t="s">
        <v>16</v>
      </c>
      <c r="B81">
        <v>19.3</v>
      </c>
      <c r="C81">
        <v>2.46</v>
      </c>
      <c r="D81">
        <v>21.8</v>
      </c>
      <c r="E81">
        <v>2.78</v>
      </c>
      <c r="F81">
        <v>23.6</v>
      </c>
      <c r="G81">
        <v>3.01</v>
      </c>
      <c r="H81">
        <v>21.8</v>
      </c>
      <c r="I81">
        <v>2.78</v>
      </c>
    </row>
    <row r="82" spans="1:9">
      <c r="A82" t="s">
        <v>17</v>
      </c>
      <c r="B82">
        <v>25.1</v>
      </c>
      <c r="C82">
        <v>3.2</v>
      </c>
      <c r="D82">
        <v>21.7</v>
      </c>
      <c r="E82">
        <v>2.76</v>
      </c>
      <c r="F82">
        <v>22.4</v>
      </c>
      <c r="G82">
        <v>2.85</v>
      </c>
      <c r="H82">
        <v>21.1</v>
      </c>
      <c r="I82">
        <v>2.69</v>
      </c>
    </row>
    <row r="83" spans="1:9">
      <c r="A83" t="s">
        <v>17</v>
      </c>
      <c r="B83">
        <v>20</v>
      </c>
      <c r="C83">
        <v>2.5499999999999998</v>
      </c>
      <c r="D83">
        <v>25.6</v>
      </c>
      <c r="E83">
        <v>3.26</v>
      </c>
      <c r="F83">
        <v>26.5</v>
      </c>
      <c r="G83">
        <v>3.38</v>
      </c>
      <c r="H83">
        <v>27.9</v>
      </c>
      <c r="I83">
        <v>3.55</v>
      </c>
    </row>
    <row r="84" spans="1:9">
      <c r="A84" t="s">
        <v>17</v>
      </c>
      <c r="B84">
        <v>21.3</v>
      </c>
      <c r="C84">
        <v>2.71</v>
      </c>
      <c r="D84">
        <v>22.3</v>
      </c>
      <c r="E84">
        <v>2.84</v>
      </c>
      <c r="F84">
        <v>27.1</v>
      </c>
      <c r="G84">
        <v>3.45</v>
      </c>
      <c r="H84">
        <v>25.1</v>
      </c>
      <c r="I84">
        <v>3.2</v>
      </c>
    </row>
    <row r="85" spans="1:9">
      <c r="A85" t="s">
        <v>17</v>
      </c>
      <c r="B85">
        <v>20.100000000000001</v>
      </c>
      <c r="C85">
        <v>2.56</v>
      </c>
      <c r="D85">
        <v>26</v>
      </c>
      <c r="E85">
        <v>3.31</v>
      </c>
      <c r="F85">
        <v>25.4</v>
      </c>
      <c r="G85">
        <v>3.24</v>
      </c>
      <c r="H85">
        <v>28.3</v>
      </c>
      <c r="I85">
        <v>3.61</v>
      </c>
    </row>
    <row r="86" spans="1:9">
      <c r="A86" t="s">
        <v>17</v>
      </c>
      <c r="B86">
        <v>23.1</v>
      </c>
      <c r="C86">
        <v>2.94</v>
      </c>
      <c r="D86">
        <v>24.3</v>
      </c>
      <c r="E86">
        <v>3.1</v>
      </c>
      <c r="F86">
        <v>22</v>
      </c>
      <c r="G86">
        <v>2.8</v>
      </c>
      <c r="H86">
        <v>22.6</v>
      </c>
      <c r="I86">
        <v>2.88</v>
      </c>
    </row>
    <row r="87" spans="1:9">
      <c r="A87" t="s">
        <v>17</v>
      </c>
      <c r="B87">
        <v>21.6</v>
      </c>
      <c r="C87">
        <v>2.75</v>
      </c>
      <c r="D87">
        <v>23.5</v>
      </c>
      <c r="E87">
        <v>2.99</v>
      </c>
      <c r="F87">
        <v>25.2</v>
      </c>
      <c r="G87">
        <v>3.21</v>
      </c>
      <c r="H87">
        <v>20.2</v>
      </c>
      <c r="I87">
        <v>2.57</v>
      </c>
    </row>
    <row r="88" spans="1:9">
      <c r="A88" t="s">
        <v>17</v>
      </c>
      <c r="B88">
        <v>19.100000000000001</v>
      </c>
      <c r="C88">
        <v>2.4300000000000002</v>
      </c>
      <c r="D88">
        <v>21.2</v>
      </c>
      <c r="E88">
        <v>2.7</v>
      </c>
      <c r="F88">
        <v>25</v>
      </c>
      <c r="G88">
        <v>3.18</v>
      </c>
      <c r="H88">
        <v>20.8</v>
      </c>
      <c r="I88">
        <v>2.65</v>
      </c>
    </row>
    <row r="89" spans="1:9">
      <c r="A89" t="s">
        <v>17</v>
      </c>
      <c r="B89">
        <v>22.5</v>
      </c>
      <c r="C89">
        <v>2.87</v>
      </c>
      <c r="D89">
        <v>22.4</v>
      </c>
      <c r="E89">
        <v>2.85</v>
      </c>
      <c r="F89">
        <v>22.4</v>
      </c>
      <c r="G89">
        <v>2.85</v>
      </c>
      <c r="H89">
        <v>22.4</v>
      </c>
      <c r="I89">
        <v>2.85</v>
      </c>
    </row>
    <row r="90" spans="1:9">
      <c r="A90" t="s">
        <v>17</v>
      </c>
      <c r="B90">
        <v>16.3</v>
      </c>
      <c r="C90">
        <v>2.08</v>
      </c>
      <c r="D90">
        <v>19.8</v>
      </c>
      <c r="E90">
        <v>2.52</v>
      </c>
      <c r="F90">
        <v>22.4</v>
      </c>
      <c r="G90">
        <v>2.85</v>
      </c>
      <c r="H90">
        <v>17.399999999999999</v>
      </c>
      <c r="I90">
        <v>2.2200000000000002</v>
      </c>
    </row>
    <row r="91" spans="1:9">
      <c r="A91" t="s">
        <v>17</v>
      </c>
      <c r="B91">
        <v>27</v>
      </c>
      <c r="C91">
        <v>3.44</v>
      </c>
      <c r="D91">
        <v>22</v>
      </c>
      <c r="E91">
        <v>2.8</v>
      </c>
      <c r="F91">
        <v>26.1</v>
      </c>
      <c r="G91">
        <v>3.32</v>
      </c>
      <c r="H91">
        <v>23.9</v>
      </c>
      <c r="I91">
        <v>3.04</v>
      </c>
    </row>
    <row r="92" spans="1:9">
      <c r="A92" t="s">
        <v>17</v>
      </c>
      <c r="B92">
        <v>21.1</v>
      </c>
      <c r="C92">
        <v>2.69</v>
      </c>
      <c r="D92">
        <v>24.7</v>
      </c>
      <c r="E92">
        <v>3.15</v>
      </c>
      <c r="F92">
        <v>23.2</v>
      </c>
      <c r="G92">
        <v>2.96</v>
      </c>
      <c r="H92">
        <v>25.1</v>
      </c>
      <c r="I92">
        <v>3.2</v>
      </c>
    </row>
    <row r="93" spans="1:9">
      <c r="A93" t="s">
        <v>17</v>
      </c>
      <c r="B93">
        <v>23.7</v>
      </c>
      <c r="C93">
        <v>3.02</v>
      </c>
      <c r="D93">
        <v>24.3</v>
      </c>
      <c r="E93">
        <v>3.1</v>
      </c>
      <c r="F93">
        <v>27.6</v>
      </c>
      <c r="G93">
        <v>3.52</v>
      </c>
      <c r="H93">
        <v>21.8</v>
      </c>
      <c r="I93">
        <v>2.78</v>
      </c>
    </row>
    <row r="94" spans="1:9">
      <c r="A94" t="s">
        <v>17</v>
      </c>
      <c r="B94">
        <v>21.1</v>
      </c>
      <c r="C94">
        <v>2.69</v>
      </c>
      <c r="D94">
        <v>20.100000000000001</v>
      </c>
      <c r="E94">
        <v>2.56</v>
      </c>
      <c r="F94">
        <v>27.2</v>
      </c>
      <c r="G94">
        <v>3.46</v>
      </c>
      <c r="H94">
        <v>27.9</v>
      </c>
      <c r="I94">
        <v>3.55</v>
      </c>
    </row>
    <row r="95" spans="1:9">
      <c r="A95" t="s">
        <v>17</v>
      </c>
      <c r="B95">
        <v>22.3</v>
      </c>
      <c r="C95">
        <v>2.84</v>
      </c>
      <c r="D95">
        <v>19.5</v>
      </c>
      <c r="E95">
        <v>2.48</v>
      </c>
      <c r="F95">
        <v>28.1</v>
      </c>
      <c r="G95">
        <v>3.58</v>
      </c>
      <c r="H95">
        <v>25.5</v>
      </c>
      <c r="I95">
        <v>3.25</v>
      </c>
    </row>
    <row r="96" spans="1:9">
      <c r="A96" t="s">
        <v>17</v>
      </c>
      <c r="B96">
        <v>21.6</v>
      </c>
      <c r="C96">
        <v>2.75</v>
      </c>
      <c r="D96">
        <v>22</v>
      </c>
      <c r="E96">
        <v>2.8</v>
      </c>
      <c r="F96">
        <v>24.2</v>
      </c>
      <c r="G96">
        <v>3.08</v>
      </c>
      <c r="H96">
        <v>20.9</v>
      </c>
      <c r="I96">
        <v>2.66</v>
      </c>
    </row>
    <row r="97" spans="1:9">
      <c r="A97" t="s">
        <v>17</v>
      </c>
      <c r="B97">
        <v>23</v>
      </c>
      <c r="C97">
        <v>2.93</v>
      </c>
      <c r="D97">
        <v>23.8</v>
      </c>
      <c r="E97">
        <v>3.03</v>
      </c>
      <c r="F97">
        <v>25.3</v>
      </c>
      <c r="G97">
        <v>3.22</v>
      </c>
      <c r="H97">
        <v>24.8</v>
      </c>
      <c r="I97">
        <v>3.16</v>
      </c>
    </row>
    <row r="98" spans="1:9">
      <c r="A98" t="s">
        <v>17</v>
      </c>
      <c r="B98">
        <v>21.8</v>
      </c>
      <c r="C98">
        <v>2.78</v>
      </c>
      <c r="D98">
        <v>22</v>
      </c>
      <c r="E98">
        <v>2.8</v>
      </c>
      <c r="F98">
        <v>29.9</v>
      </c>
      <c r="G98">
        <v>3.81</v>
      </c>
      <c r="H98">
        <v>29.4</v>
      </c>
      <c r="I98">
        <v>3.75</v>
      </c>
    </row>
    <row r="99" spans="1:9">
      <c r="A99" t="s">
        <v>17</v>
      </c>
      <c r="B99">
        <v>22.9</v>
      </c>
      <c r="C99">
        <v>2.92</v>
      </c>
      <c r="D99">
        <v>22.7</v>
      </c>
      <c r="E99">
        <v>2.89</v>
      </c>
      <c r="F99">
        <v>27.6</v>
      </c>
      <c r="G99">
        <v>3.52</v>
      </c>
      <c r="H99">
        <v>24.1</v>
      </c>
      <c r="I99">
        <v>3.07</v>
      </c>
    </row>
    <row r="100" spans="1:9">
      <c r="A100" t="s">
        <v>17</v>
      </c>
      <c r="B100">
        <v>23.8</v>
      </c>
      <c r="C100">
        <v>3.03</v>
      </c>
      <c r="D100">
        <v>23.2</v>
      </c>
      <c r="E100">
        <v>2.96</v>
      </c>
      <c r="F100">
        <v>21.8</v>
      </c>
      <c r="G100">
        <v>2.78</v>
      </c>
      <c r="H100">
        <v>24.4</v>
      </c>
      <c r="I100">
        <v>3.11</v>
      </c>
    </row>
    <row r="101" spans="1:9">
      <c r="A101" t="s">
        <v>17</v>
      </c>
      <c r="B101">
        <v>21.8</v>
      </c>
      <c r="C101">
        <v>2.78</v>
      </c>
      <c r="D101">
        <v>24.9</v>
      </c>
      <c r="E101">
        <v>3.17</v>
      </c>
      <c r="F101">
        <v>28.4</v>
      </c>
      <c r="G101">
        <v>3.62</v>
      </c>
      <c r="H101">
        <v>27.1</v>
      </c>
      <c r="I101">
        <v>3.45</v>
      </c>
    </row>
    <row r="102" spans="1:9">
      <c r="A102" t="s">
        <v>18</v>
      </c>
      <c r="B102">
        <v>21.8</v>
      </c>
      <c r="C102">
        <v>2.78</v>
      </c>
      <c r="D102">
        <v>20.100000000000001</v>
      </c>
      <c r="E102">
        <v>2.56</v>
      </c>
      <c r="F102">
        <v>15.9</v>
      </c>
      <c r="G102">
        <v>2.0299999999999998</v>
      </c>
      <c r="H102">
        <v>21.9</v>
      </c>
      <c r="I102">
        <v>2.79</v>
      </c>
    </row>
    <row r="103" spans="1:9">
      <c r="A103" t="s">
        <v>18</v>
      </c>
      <c r="B103">
        <v>22.5</v>
      </c>
      <c r="C103">
        <v>2.87</v>
      </c>
      <c r="D103">
        <v>14.9</v>
      </c>
      <c r="E103">
        <v>1.9</v>
      </c>
      <c r="F103">
        <v>20.100000000000001</v>
      </c>
      <c r="G103">
        <v>2.56</v>
      </c>
      <c r="H103">
        <v>20</v>
      </c>
      <c r="I103">
        <v>2.5499999999999998</v>
      </c>
    </row>
    <row r="104" spans="1:9">
      <c r="A104" t="s">
        <v>18</v>
      </c>
      <c r="B104">
        <v>19.5</v>
      </c>
      <c r="C104">
        <v>2.48</v>
      </c>
      <c r="D104">
        <v>19.899999999999999</v>
      </c>
      <c r="E104">
        <v>2.54</v>
      </c>
      <c r="F104">
        <v>19.5</v>
      </c>
      <c r="G104">
        <v>2.48</v>
      </c>
      <c r="H104">
        <v>19.899999999999999</v>
      </c>
      <c r="I104">
        <v>2.54</v>
      </c>
    </row>
    <row r="105" spans="1:9">
      <c r="A105" t="s">
        <v>18</v>
      </c>
      <c r="B105">
        <v>20.2</v>
      </c>
      <c r="C105">
        <v>2.57</v>
      </c>
      <c r="D105">
        <v>15.6</v>
      </c>
      <c r="E105">
        <v>1.99</v>
      </c>
      <c r="F105">
        <v>19.3</v>
      </c>
      <c r="G105">
        <v>2.46</v>
      </c>
      <c r="H105">
        <v>17.5</v>
      </c>
      <c r="I105">
        <v>2.23</v>
      </c>
    </row>
    <row r="106" spans="1:9">
      <c r="A106" t="s">
        <v>18</v>
      </c>
      <c r="B106">
        <v>21</v>
      </c>
      <c r="C106">
        <v>2.68</v>
      </c>
      <c r="D106">
        <v>18.2</v>
      </c>
      <c r="E106">
        <v>2.3199999999999998</v>
      </c>
      <c r="F106">
        <v>18</v>
      </c>
      <c r="G106">
        <v>2.29</v>
      </c>
      <c r="H106">
        <v>20.8</v>
      </c>
      <c r="I106">
        <v>2.65</v>
      </c>
    </row>
    <row r="107" spans="1:9">
      <c r="A107" t="s">
        <v>18</v>
      </c>
      <c r="B107">
        <v>21</v>
      </c>
      <c r="C107">
        <v>2.68</v>
      </c>
      <c r="D107">
        <v>13.8</v>
      </c>
      <c r="E107">
        <v>1.76</v>
      </c>
      <c r="F107">
        <v>17.899999999999999</v>
      </c>
      <c r="G107">
        <v>2.2799999999999998</v>
      </c>
      <c r="H107">
        <v>12.9</v>
      </c>
      <c r="I107">
        <v>1.64</v>
      </c>
    </row>
    <row r="108" spans="1:9">
      <c r="A108" t="s">
        <v>18</v>
      </c>
      <c r="B108">
        <v>21.5</v>
      </c>
      <c r="C108">
        <v>2.74</v>
      </c>
      <c r="D108">
        <v>16.100000000000001</v>
      </c>
      <c r="E108">
        <v>2.0499999999999998</v>
      </c>
      <c r="F108">
        <v>21.7</v>
      </c>
      <c r="G108">
        <v>2.76</v>
      </c>
      <c r="H108">
        <v>16.5</v>
      </c>
      <c r="I108">
        <v>2.1</v>
      </c>
    </row>
    <row r="109" spans="1:9">
      <c r="A109" t="s">
        <v>18</v>
      </c>
      <c r="B109">
        <v>21.1</v>
      </c>
      <c r="C109">
        <v>2.69</v>
      </c>
      <c r="D109">
        <v>20.6</v>
      </c>
      <c r="E109">
        <v>2.62</v>
      </c>
      <c r="F109">
        <v>20.100000000000001</v>
      </c>
      <c r="G109">
        <v>2.56</v>
      </c>
      <c r="H109">
        <v>22</v>
      </c>
      <c r="I109">
        <v>2.8</v>
      </c>
    </row>
    <row r="110" spans="1:9">
      <c r="A110" t="s">
        <v>18</v>
      </c>
      <c r="B110">
        <v>22.2</v>
      </c>
      <c r="C110">
        <v>2.83</v>
      </c>
      <c r="D110">
        <v>15.2</v>
      </c>
      <c r="E110">
        <v>1.94</v>
      </c>
      <c r="F110">
        <v>20.3</v>
      </c>
      <c r="G110">
        <v>2.59</v>
      </c>
      <c r="H110">
        <v>26</v>
      </c>
      <c r="I110">
        <v>3.31</v>
      </c>
    </row>
    <row r="111" spans="1:9">
      <c r="A111" t="s">
        <v>18</v>
      </c>
      <c r="B111">
        <v>19.5</v>
      </c>
      <c r="C111">
        <v>2.48</v>
      </c>
      <c r="D111">
        <v>17.399999999999999</v>
      </c>
      <c r="E111">
        <v>2.2200000000000002</v>
      </c>
      <c r="F111">
        <v>18.899999999999999</v>
      </c>
      <c r="G111">
        <v>2.41</v>
      </c>
      <c r="H111">
        <v>18.5</v>
      </c>
      <c r="I111">
        <v>2.36</v>
      </c>
    </row>
    <row r="112" spans="1:9">
      <c r="A112" t="s">
        <v>18</v>
      </c>
      <c r="B112">
        <v>20</v>
      </c>
      <c r="C112">
        <v>2.5499999999999998</v>
      </c>
      <c r="D112">
        <v>19.7</v>
      </c>
      <c r="E112">
        <v>2.5099999999999998</v>
      </c>
      <c r="F112">
        <v>17</v>
      </c>
      <c r="G112">
        <v>2.17</v>
      </c>
      <c r="H112">
        <v>15.8</v>
      </c>
      <c r="I112">
        <v>2.0099999999999998</v>
      </c>
    </row>
    <row r="113" spans="1:9">
      <c r="A113" t="s">
        <v>18</v>
      </c>
      <c r="B113">
        <v>20.9</v>
      </c>
      <c r="C113">
        <v>2.66</v>
      </c>
      <c r="D113">
        <v>16.2</v>
      </c>
      <c r="E113">
        <v>2.06</v>
      </c>
      <c r="F113">
        <v>20.399999999999999</v>
      </c>
      <c r="G113">
        <v>2.6</v>
      </c>
      <c r="H113">
        <v>13.7</v>
      </c>
      <c r="I113">
        <v>1.75</v>
      </c>
    </row>
    <row r="114" spans="1:9">
      <c r="A114" t="s">
        <v>18</v>
      </c>
      <c r="B114">
        <v>19.100000000000001</v>
      </c>
      <c r="C114">
        <v>2.4300000000000002</v>
      </c>
      <c r="D114">
        <v>17</v>
      </c>
      <c r="E114">
        <v>2.17</v>
      </c>
      <c r="F114">
        <v>17.399999999999999</v>
      </c>
      <c r="G114">
        <v>2.2200000000000002</v>
      </c>
      <c r="H114">
        <v>17.399999999999999</v>
      </c>
      <c r="I114">
        <v>2.2200000000000002</v>
      </c>
    </row>
    <row r="115" spans="1:9">
      <c r="A115" t="s">
        <v>18</v>
      </c>
      <c r="B115">
        <v>21</v>
      </c>
      <c r="C115">
        <v>2.68</v>
      </c>
      <c r="D115">
        <v>22.1</v>
      </c>
      <c r="E115">
        <v>2.82</v>
      </c>
      <c r="F115">
        <v>21.3</v>
      </c>
      <c r="G115">
        <v>2.71</v>
      </c>
      <c r="H115">
        <v>22.1</v>
      </c>
      <c r="I115">
        <v>2.82</v>
      </c>
    </row>
    <row r="116" spans="1:9">
      <c r="A116" t="s">
        <v>18</v>
      </c>
      <c r="B116">
        <v>22.3</v>
      </c>
      <c r="C116">
        <v>2.84</v>
      </c>
      <c r="D116">
        <v>17.3</v>
      </c>
      <c r="E116">
        <v>2.2000000000000002</v>
      </c>
      <c r="F116">
        <v>21.1</v>
      </c>
      <c r="G116">
        <v>2.69</v>
      </c>
      <c r="H116">
        <v>19.100000000000001</v>
      </c>
      <c r="I116">
        <v>2.4300000000000002</v>
      </c>
    </row>
    <row r="117" spans="1:9">
      <c r="A117" t="s">
        <v>18</v>
      </c>
      <c r="B117">
        <v>20.7</v>
      </c>
      <c r="C117">
        <v>2.64</v>
      </c>
      <c r="D117">
        <v>16.3</v>
      </c>
      <c r="E117">
        <v>2.08</v>
      </c>
      <c r="F117">
        <v>18.7</v>
      </c>
      <c r="G117">
        <v>2.38</v>
      </c>
      <c r="H117">
        <v>23.5</v>
      </c>
      <c r="I117">
        <v>2.99</v>
      </c>
    </row>
    <row r="118" spans="1:9">
      <c r="A118" t="s">
        <v>18</v>
      </c>
      <c r="B118">
        <v>20.399999999999999</v>
      </c>
      <c r="C118">
        <v>2.6</v>
      </c>
      <c r="D118">
        <v>20</v>
      </c>
      <c r="E118">
        <v>2.5499999999999998</v>
      </c>
      <c r="F118">
        <v>21.5</v>
      </c>
      <c r="G118">
        <v>2.74</v>
      </c>
      <c r="H118">
        <v>20.5</v>
      </c>
      <c r="I118">
        <v>2.61</v>
      </c>
    </row>
    <row r="119" spans="1:9">
      <c r="A119" t="s">
        <v>18</v>
      </c>
      <c r="B119">
        <v>22.1</v>
      </c>
      <c r="C119">
        <v>2.82</v>
      </c>
      <c r="D119">
        <v>18.100000000000001</v>
      </c>
      <c r="E119">
        <v>2.31</v>
      </c>
      <c r="F119">
        <v>17</v>
      </c>
      <c r="G119">
        <v>2.17</v>
      </c>
      <c r="H119">
        <v>18.899999999999999</v>
      </c>
      <c r="I119">
        <v>2.41</v>
      </c>
    </row>
    <row r="120" spans="1:9">
      <c r="A120" t="s">
        <v>18</v>
      </c>
      <c r="B120">
        <v>20.9</v>
      </c>
      <c r="C120">
        <v>2.66</v>
      </c>
      <c r="D120">
        <v>17.600000000000001</v>
      </c>
      <c r="E120">
        <v>2.2400000000000002</v>
      </c>
      <c r="F120">
        <v>18.8</v>
      </c>
      <c r="G120">
        <v>2.39</v>
      </c>
      <c r="H120">
        <v>20.2</v>
      </c>
      <c r="I120">
        <v>2.57</v>
      </c>
    </row>
    <row r="121" spans="1:9">
      <c r="A121" t="s">
        <v>18</v>
      </c>
      <c r="B121">
        <v>22.1</v>
      </c>
      <c r="C121">
        <v>2.82</v>
      </c>
      <c r="D121">
        <v>20.100000000000001</v>
      </c>
      <c r="E121">
        <v>2.56</v>
      </c>
      <c r="F121">
        <v>18</v>
      </c>
      <c r="G121">
        <v>2.29</v>
      </c>
      <c r="H121">
        <v>19.2</v>
      </c>
      <c r="I121">
        <v>2.4500000000000002</v>
      </c>
    </row>
    <row r="122" spans="1:9">
      <c r="A122" t="s">
        <v>19</v>
      </c>
      <c r="B122">
        <v>24.3</v>
      </c>
      <c r="C122">
        <v>3.1</v>
      </c>
      <c r="D122">
        <v>19.899999999999999</v>
      </c>
      <c r="E122">
        <v>2.54</v>
      </c>
      <c r="F122">
        <v>25.2</v>
      </c>
      <c r="G122">
        <v>3.21</v>
      </c>
      <c r="H122">
        <v>25.2</v>
      </c>
      <c r="I122">
        <v>3.21</v>
      </c>
    </row>
    <row r="123" spans="1:9">
      <c r="A123" t="s">
        <v>19</v>
      </c>
      <c r="B123">
        <v>22.8</v>
      </c>
      <c r="C123">
        <v>2.9</v>
      </c>
      <c r="D123">
        <v>22.7</v>
      </c>
      <c r="E123">
        <v>2.89</v>
      </c>
      <c r="F123">
        <v>21.7</v>
      </c>
      <c r="G123">
        <v>2.76</v>
      </c>
      <c r="H123">
        <v>23</v>
      </c>
      <c r="I123">
        <v>2.93</v>
      </c>
    </row>
    <row r="124" spans="1:9">
      <c r="A124" t="s">
        <v>19</v>
      </c>
      <c r="B124">
        <v>20.100000000000001</v>
      </c>
      <c r="C124">
        <v>2.56</v>
      </c>
      <c r="D124">
        <v>21.6</v>
      </c>
      <c r="E124">
        <v>2.75</v>
      </c>
      <c r="F124">
        <v>28.1</v>
      </c>
      <c r="G124">
        <v>3.58</v>
      </c>
      <c r="H124">
        <v>18</v>
      </c>
      <c r="I124">
        <v>2.29</v>
      </c>
    </row>
    <row r="125" spans="1:9">
      <c r="A125" t="s">
        <v>19</v>
      </c>
      <c r="B125">
        <v>22.4</v>
      </c>
      <c r="C125">
        <v>2.85</v>
      </c>
      <c r="D125">
        <v>22.1</v>
      </c>
      <c r="E125">
        <v>2.82</v>
      </c>
      <c r="F125">
        <v>21.7</v>
      </c>
      <c r="G125">
        <v>2.76</v>
      </c>
      <c r="H125">
        <v>21.9</v>
      </c>
      <c r="I125">
        <v>2.79</v>
      </c>
    </row>
    <row r="126" spans="1:9">
      <c r="A126" t="s">
        <v>19</v>
      </c>
      <c r="B126">
        <v>25</v>
      </c>
      <c r="C126">
        <v>3.18</v>
      </c>
      <c r="D126">
        <v>21.3</v>
      </c>
      <c r="E126">
        <v>2.71</v>
      </c>
      <c r="F126">
        <v>23.3</v>
      </c>
      <c r="G126">
        <v>2.97</v>
      </c>
      <c r="H126">
        <v>21.8</v>
      </c>
      <c r="I126">
        <v>2.78</v>
      </c>
    </row>
    <row r="127" spans="1:9">
      <c r="A127" t="s">
        <v>19</v>
      </c>
      <c r="B127">
        <v>20.5</v>
      </c>
      <c r="C127">
        <v>2.61</v>
      </c>
      <c r="D127">
        <v>22.4</v>
      </c>
      <c r="E127">
        <v>2.85</v>
      </c>
      <c r="F127">
        <v>24.3</v>
      </c>
      <c r="G127">
        <v>3.1</v>
      </c>
      <c r="H127">
        <v>22.6</v>
      </c>
      <c r="I127">
        <v>2.88</v>
      </c>
    </row>
    <row r="128" spans="1:9">
      <c r="A128" t="s">
        <v>19</v>
      </c>
      <c r="B128">
        <v>19.7</v>
      </c>
      <c r="C128">
        <v>2.5099999999999998</v>
      </c>
      <c r="D128">
        <v>20.399999999999999</v>
      </c>
      <c r="E128">
        <v>2.6</v>
      </c>
      <c r="F128">
        <v>20.5</v>
      </c>
      <c r="G128">
        <v>2.61</v>
      </c>
      <c r="H128">
        <v>20.2</v>
      </c>
      <c r="I128">
        <v>2.57</v>
      </c>
    </row>
    <row r="129" spans="1:9">
      <c r="A129" t="s">
        <v>19</v>
      </c>
      <c r="B129">
        <v>20.8</v>
      </c>
      <c r="C129">
        <v>2.65</v>
      </c>
      <c r="D129">
        <v>19.2</v>
      </c>
      <c r="E129">
        <v>2.4500000000000002</v>
      </c>
      <c r="F129">
        <v>24.5</v>
      </c>
      <c r="G129">
        <v>3.12</v>
      </c>
      <c r="H129">
        <v>22.3</v>
      </c>
      <c r="I129">
        <v>2.84</v>
      </c>
    </row>
    <row r="130" spans="1:9">
      <c r="A130" t="s">
        <v>19</v>
      </c>
      <c r="B130">
        <v>24.9</v>
      </c>
      <c r="C130">
        <v>3.17</v>
      </c>
      <c r="D130">
        <v>23.5</v>
      </c>
      <c r="E130">
        <v>2.99</v>
      </c>
      <c r="F130">
        <v>25.8</v>
      </c>
      <c r="G130">
        <v>3.29</v>
      </c>
      <c r="H130">
        <v>25.6</v>
      </c>
      <c r="I130">
        <v>3.26</v>
      </c>
    </row>
    <row r="131" spans="1:9">
      <c r="A131" t="s">
        <v>19</v>
      </c>
      <c r="B131">
        <v>20.399999999999999</v>
      </c>
      <c r="C131">
        <v>2.6</v>
      </c>
      <c r="D131">
        <v>18.899999999999999</v>
      </c>
      <c r="E131">
        <v>2.41</v>
      </c>
      <c r="F131">
        <v>30.7</v>
      </c>
      <c r="G131">
        <v>3.91</v>
      </c>
      <c r="H131">
        <v>20.8</v>
      </c>
      <c r="I131">
        <v>2.65</v>
      </c>
    </row>
    <row r="132" spans="1:9">
      <c r="A132" t="s">
        <v>19</v>
      </c>
      <c r="B132">
        <v>22.9</v>
      </c>
      <c r="C132">
        <v>2.92</v>
      </c>
      <c r="D132">
        <v>21.1</v>
      </c>
      <c r="E132">
        <v>2.69</v>
      </c>
      <c r="F132">
        <v>25.2</v>
      </c>
      <c r="G132">
        <v>3.21</v>
      </c>
      <c r="H132">
        <v>21.2</v>
      </c>
      <c r="I132">
        <v>2.7</v>
      </c>
    </row>
    <row r="133" spans="1:9">
      <c r="A133" t="s">
        <v>19</v>
      </c>
      <c r="B133">
        <v>24.5</v>
      </c>
      <c r="C133">
        <v>3.12</v>
      </c>
      <c r="D133">
        <v>21.5</v>
      </c>
      <c r="E133">
        <v>2.74</v>
      </c>
      <c r="F133">
        <v>25.5</v>
      </c>
      <c r="G133">
        <v>3.25</v>
      </c>
      <c r="H133">
        <v>22</v>
      </c>
      <c r="I133">
        <v>2.8</v>
      </c>
    </row>
    <row r="134" spans="1:9">
      <c r="A134" t="s">
        <v>19</v>
      </c>
      <c r="B134">
        <v>24.3</v>
      </c>
      <c r="C134">
        <v>3.1</v>
      </c>
      <c r="D134">
        <v>20.7</v>
      </c>
      <c r="E134">
        <v>2.64</v>
      </c>
      <c r="F134">
        <v>25</v>
      </c>
      <c r="G134">
        <v>3.18</v>
      </c>
      <c r="H134">
        <v>21.5</v>
      </c>
      <c r="I134">
        <v>2.74</v>
      </c>
    </row>
    <row r="135" spans="1:9">
      <c r="A135" t="s">
        <v>19</v>
      </c>
      <c r="B135">
        <v>20.7</v>
      </c>
      <c r="C135">
        <v>2.64</v>
      </c>
      <c r="D135">
        <v>19.399999999999999</v>
      </c>
      <c r="E135">
        <v>2.4700000000000002</v>
      </c>
      <c r="F135">
        <v>29.1</v>
      </c>
      <c r="G135">
        <v>3.71</v>
      </c>
      <c r="H135">
        <v>24.1</v>
      </c>
      <c r="I135">
        <v>3.07</v>
      </c>
    </row>
    <row r="136" spans="1:9">
      <c r="A136" t="s">
        <v>19</v>
      </c>
      <c r="B136">
        <v>22.1</v>
      </c>
      <c r="C136">
        <v>2.82</v>
      </c>
      <c r="D136">
        <v>21.2</v>
      </c>
      <c r="E136">
        <v>2.7</v>
      </c>
      <c r="F136">
        <v>17.2</v>
      </c>
      <c r="G136">
        <v>2.19</v>
      </c>
      <c r="H136">
        <v>22.5</v>
      </c>
      <c r="I136">
        <v>2.87</v>
      </c>
    </row>
    <row r="137" spans="1:9">
      <c r="A137" t="s">
        <v>19</v>
      </c>
      <c r="B137">
        <v>18.100000000000001</v>
      </c>
      <c r="C137">
        <v>2.31</v>
      </c>
      <c r="D137">
        <v>20.8</v>
      </c>
      <c r="E137">
        <v>2.65</v>
      </c>
      <c r="F137">
        <v>26.9</v>
      </c>
      <c r="G137">
        <v>3.43</v>
      </c>
      <c r="H137">
        <v>19</v>
      </c>
      <c r="I137">
        <v>2.42</v>
      </c>
    </row>
    <row r="138" spans="1:9">
      <c r="A138" t="s">
        <v>19</v>
      </c>
      <c r="B138">
        <v>22.2</v>
      </c>
      <c r="C138">
        <v>2.83</v>
      </c>
      <c r="D138">
        <v>21.1</v>
      </c>
      <c r="E138">
        <v>2.69</v>
      </c>
      <c r="F138">
        <v>24.9</v>
      </c>
      <c r="G138">
        <v>3.17</v>
      </c>
      <c r="H138">
        <v>23.4</v>
      </c>
      <c r="I138">
        <v>2.98</v>
      </c>
    </row>
    <row r="139" spans="1:9">
      <c r="A139" t="s">
        <v>19</v>
      </c>
      <c r="B139">
        <v>23</v>
      </c>
      <c r="C139">
        <v>2.93</v>
      </c>
      <c r="D139">
        <v>21.2</v>
      </c>
      <c r="E139">
        <v>2.7</v>
      </c>
      <c r="F139">
        <v>21.5</v>
      </c>
      <c r="G139">
        <v>2.74</v>
      </c>
      <c r="H139">
        <v>21.8</v>
      </c>
      <c r="I139">
        <v>2.78</v>
      </c>
    </row>
    <row r="140" spans="1:9">
      <c r="A140" t="s">
        <v>19</v>
      </c>
      <c r="B140">
        <v>21.1</v>
      </c>
      <c r="C140">
        <v>2.69</v>
      </c>
      <c r="D140">
        <v>19.2</v>
      </c>
      <c r="E140">
        <v>2.4500000000000002</v>
      </c>
      <c r="F140">
        <v>27.7</v>
      </c>
      <c r="G140">
        <v>3.53</v>
      </c>
      <c r="H140">
        <v>18.899999999999999</v>
      </c>
      <c r="I140">
        <v>2.41</v>
      </c>
    </row>
    <row r="141" spans="1:9">
      <c r="A141" t="s">
        <v>19</v>
      </c>
      <c r="B141">
        <v>23.4</v>
      </c>
      <c r="C141">
        <v>2.98</v>
      </c>
      <c r="D141">
        <v>22.3</v>
      </c>
      <c r="E141">
        <v>2.84</v>
      </c>
      <c r="F141">
        <v>24.7</v>
      </c>
      <c r="G141">
        <v>3.15</v>
      </c>
      <c r="H141">
        <v>25</v>
      </c>
      <c r="I141">
        <v>3.18</v>
      </c>
    </row>
    <row r="142" spans="1:9">
      <c r="A142" t="s">
        <v>20</v>
      </c>
      <c r="B142">
        <v>18.899999999999999</v>
      </c>
      <c r="C142">
        <v>2.41</v>
      </c>
      <c r="D142">
        <v>21.4</v>
      </c>
      <c r="E142">
        <v>2.73</v>
      </c>
      <c r="F142">
        <v>18.899999999999999</v>
      </c>
      <c r="G142">
        <v>2.41</v>
      </c>
      <c r="H142">
        <v>18.8</v>
      </c>
      <c r="I142">
        <v>2.39</v>
      </c>
    </row>
    <row r="143" spans="1:9">
      <c r="A143" t="s">
        <v>20</v>
      </c>
      <c r="B143">
        <v>20.7</v>
      </c>
      <c r="C143">
        <v>2.64</v>
      </c>
      <c r="D143">
        <v>21.7</v>
      </c>
      <c r="E143">
        <v>2.76</v>
      </c>
      <c r="F143">
        <v>21.5</v>
      </c>
      <c r="G143">
        <v>2.74</v>
      </c>
      <c r="H143">
        <v>22</v>
      </c>
      <c r="I143">
        <v>2.8</v>
      </c>
    </row>
    <row r="144" spans="1:9">
      <c r="A144" t="s">
        <v>20</v>
      </c>
      <c r="B144">
        <v>18.3</v>
      </c>
      <c r="C144">
        <v>2.33</v>
      </c>
      <c r="D144">
        <v>22.9</v>
      </c>
      <c r="E144">
        <v>2.92</v>
      </c>
      <c r="F144">
        <v>20.9</v>
      </c>
      <c r="G144">
        <v>2.66</v>
      </c>
      <c r="H144">
        <v>21.2</v>
      </c>
      <c r="I144">
        <v>2.7</v>
      </c>
    </row>
    <row r="145" spans="1:9">
      <c r="A145" t="s">
        <v>20</v>
      </c>
      <c r="B145">
        <v>18.2</v>
      </c>
      <c r="C145">
        <v>2.3199999999999998</v>
      </c>
      <c r="D145">
        <v>21.6</v>
      </c>
      <c r="E145">
        <v>2.75</v>
      </c>
      <c r="F145">
        <v>19.7</v>
      </c>
      <c r="G145">
        <v>2.5099999999999998</v>
      </c>
      <c r="H145">
        <v>19.100000000000001</v>
      </c>
      <c r="I145">
        <v>2.4300000000000002</v>
      </c>
    </row>
    <row r="146" spans="1:9">
      <c r="A146" t="s">
        <v>20</v>
      </c>
      <c r="B146">
        <v>21.1</v>
      </c>
      <c r="C146">
        <v>2.69</v>
      </c>
      <c r="D146">
        <v>21.4</v>
      </c>
      <c r="E146">
        <v>2.73</v>
      </c>
      <c r="F146">
        <v>22.4</v>
      </c>
      <c r="G146">
        <v>2.85</v>
      </c>
      <c r="H146">
        <v>20.9</v>
      </c>
      <c r="I146">
        <v>2.66</v>
      </c>
    </row>
    <row r="147" spans="1:9">
      <c r="A147" t="s">
        <v>20</v>
      </c>
      <c r="B147">
        <v>19.3</v>
      </c>
      <c r="C147">
        <v>2.46</v>
      </c>
      <c r="D147">
        <v>21.8</v>
      </c>
      <c r="E147">
        <v>2.78</v>
      </c>
      <c r="F147">
        <v>20.6</v>
      </c>
      <c r="G147">
        <v>2.62</v>
      </c>
      <c r="H147">
        <v>21.9</v>
      </c>
      <c r="I147">
        <v>2.79</v>
      </c>
    </row>
    <row r="148" spans="1:9">
      <c r="A148" t="s">
        <v>20</v>
      </c>
      <c r="B148">
        <v>18.899999999999999</v>
      </c>
      <c r="C148">
        <v>2.41</v>
      </c>
      <c r="D148">
        <v>21.6</v>
      </c>
      <c r="E148">
        <v>2.75</v>
      </c>
      <c r="F148">
        <v>20.7</v>
      </c>
      <c r="G148">
        <v>2.64</v>
      </c>
      <c r="H148">
        <v>19.899999999999999</v>
      </c>
      <c r="I148">
        <v>2.54</v>
      </c>
    </row>
    <row r="149" spans="1:9">
      <c r="A149" t="s">
        <v>20</v>
      </c>
      <c r="B149">
        <v>18.100000000000001</v>
      </c>
      <c r="C149">
        <v>2.31</v>
      </c>
      <c r="D149">
        <v>21.9</v>
      </c>
      <c r="E149">
        <v>2.79</v>
      </c>
      <c r="F149">
        <v>22.1</v>
      </c>
      <c r="G149">
        <v>2.82</v>
      </c>
      <c r="H149">
        <v>21.4</v>
      </c>
      <c r="I149">
        <v>2.73</v>
      </c>
    </row>
    <row r="150" spans="1:9">
      <c r="A150" t="s">
        <v>20</v>
      </c>
      <c r="B150">
        <v>18.600000000000001</v>
      </c>
      <c r="C150">
        <v>2.37</v>
      </c>
      <c r="D150">
        <v>22.9</v>
      </c>
      <c r="E150">
        <v>2.92</v>
      </c>
      <c r="F150">
        <v>19.600000000000001</v>
      </c>
      <c r="G150">
        <v>2.5</v>
      </c>
      <c r="H150">
        <v>20.2</v>
      </c>
      <c r="I150">
        <v>2.57</v>
      </c>
    </row>
    <row r="151" spans="1:9">
      <c r="A151" t="s">
        <v>20</v>
      </c>
      <c r="B151">
        <v>20.100000000000001</v>
      </c>
      <c r="C151">
        <v>2.56</v>
      </c>
      <c r="D151">
        <v>20.9</v>
      </c>
      <c r="E151">
        <v>2.66</v>
      </c>
      <c r="F151">
        <v>21.9</v>
      </c>
      <c r="G151">
        <v>2.79</v>
      </c>
      <c r="H151">
        <v>21.2</v>
      </c>
      <c r="I151">
        <v>2.7</v>
      </c>
    </row>
    <row r="152" spans="1:9">
      <c r="A152" t="s">
        <v>20</v>
      </c>
      <c r="B152">
        <v>18.7</v>
      </c>
      <c r="C152">
        <v>2.38</v>
      </c>
      <c r="D152">
        <v>20.7</v>
      </c>
      <c r="E152">
        <v>2.64</v>
      </c>
      <c r="F152">
        <v>21.1</v>
      </c>
      <c r="G152">
        <v>2.69</v>
      </c>
      <c r="H152">
        <v>20.7</v>
      </c>
      <c r="I152">
        <v>2.64</v>
      </c>
    </row>
    <row r="153" spans="1:9">
      <c r="A153" t="s">
        <v>20</v>
      </c>
      <c r="B153">
        <v>18.100000000000001</v>
      </c>
      <c r="C153">
        <v>2.31</v>
      </c>
      <c r="D153">
        <v>21.7</v>
      </c>
      <c r="E153">
        <v>2.76</v>
      </c>
      <c r="F153">
        <v>20.7</v>
      </c>
      <c r="G153">
        <v>2.64</v>
      </c>
      <c r="H153">
        <v>20.6</v>
      </c>
      <c r="I153">
        <v>2.62</v>
      </c>
    </row>
    <row r="154" spans="1:9">
      <c r="A154" t="s">
        <v>20</v>
      </c>
      <c r="B154">
        <v>19.5</v>
      </c>
      <c r="C154">
        <v>2.48</v>
      </c>
      <c r="D154">
        <v>22.4</v>
      </c>
      <c r="E154">
        <v>2.85</v>
      </c>
      <c r="F154">
        <v>22.5</v>
      </c>
      <c r="G154">
        <v>2.87</v>
      </c>
      <c r="H154">
        <v>22.7</v>
      </c>
      <c r="I154">
        <v>2.89</v>
      </c>
    </row>
    <row r="155" spans="1:9">
      <c r="A155" t="s">
        <v>20</v>
      </c>
      <c r="B155">
        <v>20</v>
      </c>
      <c r="C155">
        <v>2.5499999999999998</v>
      </c>
      <c r="D155">
        <v>22.9</v>
      </c>
      <c r="E155">
        <v>2.92</v>
      </c>
      <c r="F155">
        <v>19.2</v>
      </c>
      <c r="G155">
        <v>2.4500000000000002</v>
      </c>
      <c r="H155">
        <v>20.2</v>
      </c>
      <c r="I155">
        <v>2.57</v>
      </c>
    </row>
    <row r="156" spans="1:9">
      <c r="A156" t="s">
        <v>20</v>
      </c>
      <c r="B156">
        <v>18.3</v>
      </c>
      <c r="C156">
        <v>2.33</v>
      </c>
      <c r="D156">
        <v>22.2</v>
      </c>
      <c r="E156">
        <v>2.83</v>
      </c>
      <c r="F156">
        <v>19.7</v>
      </c>
      <c r="G156">
        <v>2.5099999999999998</v>
      </c>
      <c r="H156">
        <v>23.3</v>
      </c>
      <c r="I156">
        <v>2.97</v>
      </c>
    </row>
    <row r="157" spans="1:9">
      <c r="A157" t="s">
        <v>20</v>
      </c>
      <c r="B157">
        <v>17.399999999999999</v>
      </c>
      <c r="C157">
        <v>2.2200000000000002</v>
      </c>
      <c r="D157">
        <v>21.6</v>
      </c>
      <c r="E157">
        <v>2.75</v>
      </c>
      <c r="F157">
        <v>17.899999999999999</v>
      </c>
      <c r="G157">
        <v>2.2799999999999998</v>
      </c>
      <c r="H157">
        <v>19.600000000000001</v>
      </c>
      <c r="I157">
        <v>2.5</v>
      </c>
    </row>
    <row r="158" spans="1:9">
      <c r="A158" t="s">
        <v>20</v>
      </c>
      <c r="B158">
        <v>20.5</v>
      </c>
      <c r="C158">
        <v>2.61</v>
      </c>
      <c r="D158">
        <v>21.1</v>
      </c>
      <c r="E158">
        <v>2.69</v>
      </c>
      <c r="F158">
        <v>20.9</v>
      </c>
      <c r="G158">
        <v>2.66</v>
      </c>
      <c r="H158">
        <v>21</v>
      </c>
      <c r="I158">
        <v>2.68</v>
      </c>
    </row>
    <row r="159" spans="1:9">
      <c r="A159" t="s">
        <v>20</v>
      </c>
      <c r="B159">
        <v>18.399999999999999</v>
      </c>
      <c r="C159">
        <v>2.34</v>
      </c>
      <c r="D159">
        <v>21.5</v>
      </c>
      <c r="E159">
        <v>2.74</v>
      </c>
      <c r="F159">
        <v>22.4</v>
      </c>
      <c r="G159">
        <v>2.85</v>
      </c>
      <c r="H159">
        <v>19.3</v>
      </c>
      <c r="I159">
        <v>2.46</v>
      </c>
    </row>
    <row r="160" spans="1:9">
      <c r="A160" t="s">
        <v>20</v>
      </c>
      <c r="B160">
        <v>20.7</v>
      </c>
      <c r="C160">
        <v>2.64</v>
      </c>
      <c r="D160">
        <v>22.2</v>
      </c>
      <c r="E160">
        <v>2.83</v>
      </c>
      <c r="F160">
        <v>20.399999999999999</v>
      </c>
      <c r="G160">
        <v>2.6</v>
      </c>
      <c r="H160">
        <v>19.7</v>
      </c>
      <c r="I160">
        <v>2.5099999999999998</v>
      </c>
    </row>
    <row r="161" spans="1:9">
      <c r="A161" t="s">
        <v>20</v>
      </c>
      <c r="B161">
        <v>19.7</v>
      </c>
      <c r="C161">
        <v>2.5099999999999998</v>
      </c>
      <c r="D161">
        <v>21.2</v>
      </c>
      <c r="E161">
        <v>2.7</v>
      </c>
      <c r="F161">
        <v>21.2</v>
      </c>
      <c r="G161">
        <v>2.7</v>
      </c>
      <c r="H161">
        <v>21.1</v>
      </c>
      <c r="I161">
        <v>2.69</v>
      </c>
    </row>
    <row r="162" spans="1:9">
      <c r="A162" t="s">
        <v>21</v>
      </c>
      <c r="B162">
        <v>23.4</v>
      </c>
      <c r="C162">
        <v>2.98</v>
      </c>
      <c r="D162">
        <v>20.5</v>
      </c>
      <c r="E162">
        <v>2.61</v>
      </c>
      <c r="F162">
        <v>21.6</v>
      </c>
      <c r="G162">
        <v>2.75</v>
      </c>
      <c r="H162">
        <v>22.3</v>
      </c>
      <c r="I162">
        <v>2.84</v>
      </c>
    </row>
    <row r="163" spans="1:9">
      <c r="A163" t="s">
        <v>21</v>
      </c>
      <c r="B163">
        <v>19.7</v>
      </c>
      <c r="C163">
        <v>2.5099999999999998</v>
      </c>
      <c r="D163">
        <v>22.8</v>
      </c>
      <c r="E163">
        <v>2.9</v>
      </c>
      <c r="F163">
        <v>22.4</v>
      </c>
      <c r="G163">
        <v>2.85</v>
      </c>
      <c r="H163">
        <v>19.600000000000001</v>
      </c>
      <c r="I163">
        <v>2.5</v>
      </c>
    </row>
    <row r="164" spans="1:9">
      <c r="A164" t="s">
        <v>21</v>
      </c>
      <c r="B164">
        <v>22.3</v>
      </c>
      <c r="C164">
        <v>2.84</v>
      </c>
      <c r="D164">
        <v>21.5</v>
      </c>
      <c r="E164">
        <v>2.74</v>
      </c>
      <c r="F164">
        <v>25.7</v>
      </c>
      <c r="G164">
        <v>3.27</v>
      </c>
      <c r="H164">
        <v>24.3</v>
      </c>
      <c r="I164">
        <v>3.1</v>
      </c>
    </row>
    <row r="165" spans="1:9">
      <c r="A165" t="s">
        <v>21</v>
      </c>
      <c r="B165">
        <v>20.7</v>
      </c>
      <c r="C165">
        <v>2.64</v>
      </c>
      <c r="D165">
        <v>19.7</v>
      </c>
      <c r="E165">
        <v>2.5099999999999998</v>
      </c>
      <c r="F165">
        <v>23.2</v>
      </c>
      <c r="G165">
        <v>2.96</v>
      </c>
      <c r="H165">
        <v>22.4</v>
      </c>
      <c r="I165">
        <v>2.85</v>
      </c>
    </row>
    <row r="166" spans="1:9">
      <c r="A166" t="s">
        <v>21</v>
      </c>
      <c r="B166">
        <v>21.1</v>
      </c>
      <c r="C166">
        <v>2.69</v>
      </c>
      <c r="D166">
        <v>21.7</v>
      </c>
      <c r="E166">
        <v>2.76</v>
      </c>
      <c r="F166">
        <v>25.2</v>
      </c>
      <c r="G166">
        <v>3.21</v>
      </c>
      <c r="H166">
        <v>25.2</v>
      </c>
      <c r="I166">
        <v>3.21</v>
      </c>
    </row>
    <row r="167" spans="1:9">
      <c r="A167" t="s">
        <v>21</v>
      </c>
      <c r="B167">
        <v>21.8</v>
      </c>
      <c r="C167">
        <v>2.78</v>
      </c>
      <c r="D167">
        <v>23.1</v>
      </c>
      <c r="E167">
        <v>2.94</v>
      </c>
      <c r="F167">
        <v>21.6</v>
      </c>
      <c r="G167">
        <v>2.75</v>
      </c>
      <c r="H167">
        <v>21.9</v>
      </c>
      <c r="I167">
        <v>2.79</v>
      </c>
    </row>
    <row r="168" spans="1:9">
      <c r="A168" t="s">
        <v>21</v>
      </c>
      <c r="B168">
        <v>20.100000000000001</v>
      </c>
      <c r="C168">
        <v>2.56</v>
      </c>
      <c r="D168">
        <v>21.4</v>
      </c>
      <c r="E168">
        <v>2.73</v>
      </c>
      <c r="F168">
        <v>23.5</v>
      </c>
      <c r="G168">
        <v>2.99</v>
      </c>
      <c r="H168">
        <v>21.1</v>
      </c>
      <c r="I168">
        <v>2.69</v>
      </c>
    </row>
    <row r="169" spans="1:9">
      <c r="A169" t="s">
        <v>21</v>
      </c>
      <c r="B169">
        <v>23</v>
      </c>
      <c r="C169">
        <v>2.93</v>
      </c>
      <c r="D169">
        <v>21.6</v>
      </c>
      <c r="E169">
        <v>2.75</v>
      </c>
      <c r="F169">
        <v>24.4</v>
      </c>
      <c r="G169">
        <v>3.11</v>
      </c>
      <c r="H169">
        <v>21.6</v>
      </c>
      <c r="I169">
        <v>2.75</v>
      </c>
    </row>
    <row r="170" spans="1:9">
      <c r="A170" t="s">
        <v>21</v>
      </c>
      <c r="B170">
        <v>23</v>
      </c>
      <c r="C170">
        <v>2.93</v>
      </c>
      <c r="D170">
        <v>22.4</v>
      </c>
      <c r="E170">
        <v>2.85</v>
      </c>
      <c r="F170">
        <v>21.4</v>
      </c>
      <c r="G170">
        <v>2.73</v>
      </c>
      <c r="H170">
        <v>22.2</v>
      </c>
      <c r="I170">
        <v>2.83</v>
      </c>
    </row>
    <row r="171" spans="1:9">
      <c r="A171" t="s">
        <v>21</v>
      </c>
      <c r="B171">
        <v>22.6</v>
      </c>
      <c r="C171">
        <v>2.88</v>
      </c>
      <c r="D171">
        <v>20.8</v>
      </c>
      <c r="E171">
        <v>2.65</v>
      </c>
      <c r="F171">
        <v>21.6</v>
      </c>
      <c r="G171">
        <v>2.75</v>
      </c>
      <c r="H171">
        <v>21.7</v>
      </c>
      <c r="I171">
        <v>2.76</v>
      </c>
    </row>
    <row r="172" spans="1:9">
      <c r="A172" t="s">
        <v>21</v>
      </c>
      <c r="B172">
        <v>21.2</v>
      </c>
      <c r="C172">
        <v>2.7</v>
      </c>
      <c r="D172">
        <v>23.1</v>
      </c>
      <c r="E172">
        <v>2.94</v>
      </c>
      <c r="F172">
        <v>23.6</v>
      </c>
      <c r="G172">
        <v>3.01</v>
      </c>
      <c r="H172">
        <v>21.7</v>
      </c>
      <c r="I172">
        <v>2.76</v>
      </c>
    </row>
    <row r="173" spans="1:9">
      <c r="A173" t="s">
        <v>21</v>
      </c>
      <c r="B173">
        <v>23.3</v>
      </c>
      <c r="C173">
        <v>2.97</v>
      </c>
      <c r="D173">
        <v>20.7</v>
      </c>
      <c r="E173">
        <v>2.64</v>
      </c>
      <c r="F173">
        <v>23.6</v>
      </c>
      <c r="G173">
        <v>3.01</v>
      </c>
      <c r="H173">
        <v>23</v>
      </c>
      <c r="I173">
        <v>2.93</v>
      </c>
    </row>
    <row r="174" spans="1:9">
      <c r="A174" t="s">
        <v>21</v>
      </c>
      <c r="B174">
        <v>22.6</v>
      </c>
      <c r="C174">
        <v>2.88</v>
      </c>
      <c r="D174">
        <v>21.4</v>
      </c>
      <c r="E174">
        <v>2.73</v>
      </c>
      <c r="F174">
        <v>25.5</v>
      </c>
      <c r="G174">
        <v>3.25</v>
      </c>
      <c r="H174">
        <v>22.8</v>
      </c>
      <c r="I174">
        <v>2.9</v>
      </c>
    </row>
    <row r="175" spans="1:9">
      <c r="A175" t="s">
        <v>21</v>
      </c>
      <c r="B175">
        <v>21.6</v>
      </c>
      <c r="C175">
        <v>2.75</v>
      </c>
      <c r="D175">
        <v>23.8</v>
      </c>
      <c r="E175">
        <v>3.03</v>
      </c>
      <c r="F175">
        <v>26</v>
      </c>
      <c r="G175">
        <v>3.31</v>
      </c>
      <c r="H175">
        <v>23.9</v>
      </c>
      <c r="I175">
        <v>3.04</v>
      </c>
    </row>
    <row r="176" spans="1:9">
      <c r="A176" t="s">
        <v>21</v>
      </c>
      <c r="B176">
        <v>22.1</v>
      </c>
      <c r="C176">
        <v>2.82</v>
      </c>
      <c r="D176">
        <v>18.899999999999999</v>
      </c>
      <c r="E176">
        <v>2.41</v>
      </c>
      <c r="F176">
        <v>26.6</v>
      </c>
      <c r="G176">
        <v>3.39</v>
      </c>
      <c r="H176">
        <v>25.9</v>
      </c>
      <c r="I176">
        <v>3.3</v>
      </c>
    </row>
    <row r="177" spans="1:9">
      <c r="A177" t="s">
        <v>21</v>
      </c>
      <c r="B177">
        <v>20.5</v>
      </c>
      <c r="C177">
        <v>2.61</v>
      </c>
      <c r="D177">
        <v>20.8</v>
      </c>
      <c r="E177">
        <v>2.65</v>
      </c>
      <c r="F177">
        <v>23.3</v>
      </c>
      <c r="G177">
        <v>2.97</v>
      </c>
      <c r="H177">
        <v>21.8</v>
      </c>
      <c r="I177">
        <v>2.78</v>
      </c>
    </row>
    <row r="178" spans="1:9">
      <c r="A178" t="s">
        <v>21</v>
      </c>
      <c r="B178">
        <v>23.1</v>
      </c>
      <c r="C178">
        <v>2.94</v>
      </c>
      <c r="D178">
        <v>20.399999999999999</v>
      </c>
      <c r="E178">
        <v>2.6</v>
      </c>
      <c r="F178">
        <v>18.2</v>
      </c>
      <c r="G178">
        <v>2.3199999999999998</v>
      </c>
      <c r="H178">
        <v>26.7</v>
      </c>
      <c r="I178">
        <v>3.4</v>
      </c>
    </row>
    <row r="179" spans="1:9">
      <c r="A179" t="s">
        <v>21</v>
      </c>
      <c r="B179">
        <v>22.5</v>
      </c>
      <c r="C179">
        <v>2.87</v>
      </c>
      <c r="D179">
        <v>22.6</v>
      </c>
      <c r="E179">
        <v>2.88</v>
      </c>
      <c r="F179">
        <v>24.9</v>
      </c>
      <c r="G179">
        <v>3.17</v>
      </c>
      <c r="H179">
        <v>21.8</v>
      </c>
      <c r="I179">
        <v>2.78</v>
      </c>
    </row>
    <row r="180" spans="1:9">
      <c r="A180" t="s">
        <v>21</v>
      </c>
      <c r="B180">
        <v>21.5</v>
      </c>
      <c r="C180">
        <v>2.74</v>
      </c>
      <c r="D180">
        <v>19.7</v>
      </c>
      <c r="E180">
        <v>2.5099999999999998</v>
      </c>
      <c r="F180">
        <v>20.8</v>
      </c>
      <c r="G180">
        <v>2.65</v>
      </c>
      <c r="H180">
        <v>21.7</v>
      </c>
      <c r="I180">
        <v>2.76</v>
      </c>
    </row>
    <row r="181" spans="1:9">
      <c r="A181" t="s">
        <v>21</v>
      </c>
      <c r="B181">
        <v>21.9</v>
      </c>
      <c r="C181">
        <v>2.79</v>
      </c>
      <c r="D181">
        <v>22</v>
      </c>
      <c r="E181">
        <v>2.8</v>
      </c>
      <c r="F181">
        <v>23.4</v>
      </c>
      <c r="G181">
        <v>2.98</v>
      </c>
      <c r="H181">
        <v>23.4</v>
      </c>
      <c r="I181">
        <v>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Compressive Strength</vt:lpstr>
      <vt:lpstr>Tensile Strength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2025-06-01T08:52:10Z</dcterms:created>
  <dcterms:modified xsi:type="dcterms:W3CDTF">2025-06-05T04:01:19Z</dcterms:modified>
</cp:coreProperties>
</file>