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3x3" sheetId="5" r:id="rId1"/>
  </sheets>
  <definedNames>
    <definedName name="x">#REF!</definedName>
    <definedName name="y">#REF!</definedName>
    <definedName name="z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5" l="1"/>
  <c r="F15" i="5"/>
  <c r="G15" i="5"/>
  <c r="E16" i="5"/>
  <c r="F16" i="5"/>
  <c r="G16" i="5"/>
  <c r="K15" i="5" a="1"/>
  <c r="K15" i="5"/>
  <c r="L15" i="5"/>
  <c r="M15" i="5"/>
  <c r="K16" i="5"/>
  <c r="L16" i="5"/>
  <c r="M16" i="5"/>
  <c r="K17" i="5"/>
  <c r="L17" i="5"/>
  <c r="M17" i="5"/>
  <c r="D7" i="5"/>
  <c r="D8" i="5"/>
  <c r="D9" i="5"/>
  <c r="D10" i="5"/>
  <c r="E7" i="5"/>
  <c r="E8" i="5"/>
  <c r="E9" i="5"/>
  <c r="E10" i="5"/>
  <c r="F7" i="5"/>
  <c r="F8" i="5"/>
  <c r="F9" i="5"/>
  <c r="F10" i="5"/>
  <c r="G10" i="5"/>
  <c r="H10" i="5"/>
  <c r="I10" i="5"/>
  <c r="E30" i="5"/>
  <c r="F30" i="5"/>
  <c r="G30" i="5"/>
  <c r="E31" i="5"/>
  <c r="F31" i="5"/>
  <c r="G31" i="5"/>
  <c r="K30" i="5" a="1"/>
  <c r="K30" i="5"/>
  <c r="L30" i="5"/>
  <c r="M30" i="5"/>
  <c r="K31" i="5"/>
  <c r="L31" i="5"/>
  <c r="M31" i="5"/>
  <c r="K32" i="5"/>
  <c r="L32" i="5"/>
  <c r="M32" i="5"/>
  <c r="H32" i="5"/>
  <c r="H31" i="5"/>
  <c r="H30" i="5"/>
  <c r="G9" i="5"/>
  <c r="H9" i="5"/>
  <c r="I9" i="5"/>
  <c r="H27" i="5"/>
  <c r="H26" i="5"/>
  <c r="H25" i="5"/>
  <c r="E25" i="5"/>
  <c r="F25" i="5"/>
  <c r="G25" i="5"/>
  <c r="E26" i="5"/>
  <c r="F26" i="5"/>
  <c r="G26" i="5"/>
  <c r="K25" i="5" a="1"/>
  <c r="K25" i="5"/>
  <c r="L25" i="5"/>
  <c r="M25" i="5"/>
  <c r="K26" i="5"/>
  <c r="L26" i="5"/>
  <c r="M26" i="5"/>
  <c r="K27" i="5"/>
  <c r="L27" i="5"/>
  <c r="M27" i="5"/>
  <c r="G8" i="5"/>
  <c r="H8" i="5"/>
  <c r="I8" i="5"/>
  <c r="E20" i="5"/>
  <c r="F20" i="5"/>
  <c r="G20" i="5"/>
  <c r="E21" i="5"/>
  <c r="F21" i="5"/>
  <c r="G21" i="5"/>
  <c r="K20" i="5" a="1"/>
  <c r="K20" i="5"/>
  <c r="L20" i="5"/>
  <c r="M20" i="5"/>
  <c r="K21" i="5"/>
  <c r="L21" i="5"/>
  <c r="M21" i="5"/>
  <c r="K22" i="5"/>
  <c r="L22" i="5"/>
  <c r="M22" i="5"/>
  <c r="H22" i="5"/>
  <c r="H21" i="5"/>
  <c r="H20" i="5"/>
  <c r="H17" i="5"/>
  <c r="G7" i="5"/>
  <c r="H7" i="5"/>
  <c r="I7" i="5"/>
  <c r="H15" i="5"/>
  <c r="H16" i="5"/>
  <c r="I15" i="5" a="1"/>
  <c r="I15" i="5"/>
  <c r="I16" i="5"/>
  <c r="I17" i="5"/>
  <c r="O15" i="5" a="1"/>
  <c r="O15" i="5"/>
  <c r="P15" i="5"/>
  <c r="Q15" i="5"/>
  <c r="O16" i="5"/>
  <c r="P16" i="5"/>
  <c r="Q16" i="5"/>
  <c r="O17" i="5"/>
  <c r="P17" i="5"/>
  <c r="Q17" i="5"/>
  <c r="I6" i="5"/>
  <c r="H6" i="5"/>
  <c r="G6" i="5"/>
  <c r="O20" i="5" a="1"/>
  <c r="O20" i="5"/>
  <c r="P20" i="5"/>
  <c r="Q20" i="5"/>
  <c r="O21" i="5"/>
  <c r="P21" i="5"/>
  <c r="Q21" i="5"/>
  <c r="O22" i="5"/>
  <c r="P22" i="5"/>
  <c r="Q22" i="5"/>
  <c r="I20" i="5" a="1"/>
  <c r="I20" i="5"/>
  <c r="I21" i="5"/>
  <c r="I22" i="5"/>
  <c r="O25" i="5" a="1"/>
  <c r="O25" i="5"/>
  <c r="P25" i="5"/>
  <c r="Q25" i="5"/>
  <c r="O26" i="5"/>
  <c r="P26" i="5"/>
  <c r="Q26" i="5"/>
  <c r="O27" i="5"/>
  <c r="P27" i="5"/>
  <c r="Q27" i="5"/>
  <c r="I25" i="5" a="1"/>
  <c r="I25" i="5"/>
  <c r="I26" i="5"/>
  <c r="I27" i="5"/>
  <c r="O30" i="5" a="1"/>
  <c r="O30" i="5"/>
  <c r="P30" i="5"/>
  <c r="Q30" i="5"/>
  <c r="O31" i="5"/>
  <c r="P31" i="5"/>
  <c r="Q31" i="5"/>
  <c r="O32" i="5"/>
  <c r="P32" i="5"/>
  <c r="Q32" i="5"/>
  <c r="I30" i="5" a="1"/>
  <c r="I30" i="5"/>
  <c r="I31" i="5"/>
  <c r="I32" i="5"/>
</calcChain>
</file>

<file path=xl/sharedStrings.xml><?xml version="1.0" encoding="utf-8"?>
<sst xmlns="http://schemas.openxmlformats.org/spreadsheetml/2006/main" count="42" uniqueCount="26">
  <si>
    <t>x</t>
  </si>
  <si>
    <t>y</t>
  </si>
  <si>
    <t>z</t>
  </si>
  <si>
    <t>x^3 + y^3  - z^3 - 129 = 0</t>
  </si>
  <si>
    <t>f1</t>
  </si>
  <si>
    <t>f2</t>
  </si>
  <si>
    <t>f3</t>
  </si>
  <si>
    <t>h1</t>
  </si>
  <si>
    <t>h2</t>
  </si>
  <si>
    <t>h3</t>
  </si>
  <si>
    <t>x^2 + y^2  - z^2 - 9.75 = 0</t>
  </si>
  <si>
    <t>x + y  - z - 9.49 = 0</t>
  </si>
  <si>
    <t>X</t>
  </si>
  <si>
    <t>J</t>
  </si>
  <si>
    <t>F (-1)</t>
  </si>
  <si>
    <t>inversa</t>
  </si>
  <si>
    <t>identidad</t>
  </si>
  <si>
    <t>2x</t>
  </si>
  <si>
    <t>itr</t>
  </si>
  <si>
    <t>3x^2</t>
  </si>
  <si>
    <t>3y^2</t>
  </si>
  <si>
    <t>-3z^2</t>
  </si>
  <si>
    <t>2y</t>
  </si>
  <si>
    <t>-2z</t>
  </si>
  <si>
    <t>Matriz Jacobiana</t>
  </si>
  <si>
    <t>deltas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</si>
</sst>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" fillId="6" borderId="0" xfId="0" applyFont="1" applyFill="1"/>
    <xf numFmtId="0" fontId="1" fillId="3" borderId="0" xfId="0" applyFont="1" applyFill="1"/>
    <xf numFmtId="0" fontId="1" fillId="3" borderId="0" xfId="0" quotePrefix="1" applyFont="1" applyFill="1"/>
    <xf numFmtId="164" fontId="1" fillId="7" borderId="0" xfId="0" applyNumberFormat="1" applyFont="1" applyFill="1"/>
  </cellXfs>
  <cellStyles count="234">
    <cellStyle name="Hipervínculo" xfId="1" builtinId="8" hidden="1"/>
    <cellStyle name="Hipervínculo" xfId="232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150" zoomScaleNormal="150" zoomScalePageLayoutView="150" workbookViewId="0"/>
  </sheetViews>
  <sheetFormatPr baseColWidth="10" defaultRowHeight="15" x14ac:dyDescent="0"/>
  <cols>
    <col min="1" max="1" width="26.1640625" customWidth="1"/>
    <col min="2" max="2" width="3.6640625" customWidth="1"/>
    <col min="3" max="3" width="3.33203125" customWidth="1"/>
    <col min="4" max="4" width="11" bestFit="1" customWidth="1"/>
    <col min="5" max="5" width="12.83203125" customWidth="1"/>
    <col min="6" max="6" width="13.83203125" customWidth="1"/>
    <col min="7" max="7" width="14.83203125" customWidth="1"/>
    <col min="8" max="8" width="18.83203125" customWidth="1"/>
    <col min="9" max="9" width="16.5" customWidth="1"/>
    <col min="10" max="10" width="15.6640625" customWidth="1"/>
    <col min="11" max="11" width="11" bestFit="1" customWidth="1"/>
    <col min="12" max="12" width="11.5" bestFit="1" customWidth="1"/>
    <col min="13" max="13" width="6.6640625" customWidth="1"/>
    <col min="14" max="14" width="4.1640625" customWidth="1"/>
    <col min="15" max="15" width="11.83203125" customWidth="1"/>
    <col min="16" max="16" width="12.1640625" customWidth="1"/>
    <col min="17" max="17" width="11" bestFit="1" customWidth="1"/>
  </cols>
  <sheetData>
    <row r="1" spans="1:17">
      <c r="D1" t="s">
        <v>24</v>
      </c>
      <c r="E1" s="7" t="s">
        <v>19</v>
      </c>
      <c r="F1" s="7" t="s">
        <v>20</v>
      </c>
      <c r="G1" s="8" t="s">
        <v>21</v>
      </c>
    </row>
    <row r="2" spans="1:17">
      <c r="E2" s="7" t="s">
        <v>17</v>
      </c>
      <c r="F2" s="7" t="s">
        <v>22</v>
      </c>
      <c r="G2" s="8" t="s">
        <v>23</v>
      </c>
    </row>
    <row r="3" spans="1:17">
      <c r="A3" t="s">
        <v>3</v>
      </c>
      <c r="B3" t="s">
        <v>4</v>
      </c>
      <c r="E3" s="7">
        <v>1</v>
      </c>
      <c r="F3" s="7">
        <v>1</v>
      </c>
      <c r="G3" s="7">
        <v>-1</v>
      </c>
    </row>
    <row r="4" spans="1:17">
      <c r="A4" t="s">
        <v>10</v>
      </c>
      <c r="B4" t="s">
        <v>5</v>
      </c>
    </row>
    <row r="5" spans="1:17">
      <c r="A5" t="s">
        <v>11</v>
      </c>
      <c r="B5" t="s">
        <v>6</v>
      </c>
      <c r="D5" t="s">
        <v>0</v>
      </c>
      <c r="E5" t="s">
        <v>1</v>
      </c>
      <c r="F5" t="s">
        <v>2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7">
      <c r="C6">
        <v>1</v>
      </c>
      <c r="D6" s="6">
        <v>4</v>
      </c>
      <c r="E6" s="6">
        <v>2</v>
      </c>
      <c r="F6" s="6">
        <v>-3</v>
      </c>
      <c r="G6" s="4">
        <f>D6^3+E6^3-F6^3-129</f>
        <v>-30</v>
      </c>
      <c r="H6" s="4">
        <f>D6^2+E6^2-F6^2-9.75</f>
        <v>1.25</v>
      </c>
      <c r="I6" s="4">
        <f>D6+E6-F6-9.49</f>
        <v>-0.49000000000000021</v>
      </c>
      <c r="J6">
        <v>0.45964285714285691</v>
      </c>
      <c r="K6">
        <v>-0.47449999999999959</v>
      </c>
      <c r="L6">
        <v>-0.50485714285714289</v>
      </c>
    </row>
    <row r="7" spans="1:17">
      <c r="C7">
        <v>2</v>
      </c>
      <c r="D7" s="1">
        <f t="shared" ref="D7:F10" si="0">D6+J6</f>
        <v>4.4596428571428568</v>
      </c>
      <c r="E7" s="1">
        <f t="shared" si="0"/>
        <v>1.5255000000000005</v>
      </c>
      <c r="F7" s="1">
        <f t="shared" si="0"/>
        <v>-3.5048571428571429</v>
      </c>
      <c r="G7" s="5">
        <f>D7^3+E7^3-F7^3-129</f>
        <v>6.2990408132652931</v>
      </c>
      <c r="H7" s="5">
        <f>D7^2+E7^2-F7^2-9.75</f>
        <v>0.18154107142856901</v>
      </c>
      <c r="I7" s="5">
        <f>D7+E7-F7-9.49</f>
        <v>0</v>
      </c>
      <c r="J7" s="1">
        <v>-9.7537312397845799E-2</v>
      </c>
      <c r="K7" s="1">
        <v>0.13638502583311349</v>
      </c>
      <c r="L7" s="1">
        <v>3.8847713435267661E-2</v>
      </c>
    </row>
    <row r="8" spans="1:17">
      <c r="C8">
        <v>3</v>
      </c>
      <c r="D8" s="1">
        <f t="shared" si="0"/>
        <v>4.3621055447450114</v>
      </c>
      <c r="E8" s="1">
        <f t="shared" si="0"/>
        <v>1.6618850258331139</v>
      </c>
      <c r="F8" s="1">
        <f t="shared" si="0"/>
        <v>-3.4660094294218751</v>
      </c>
      <c r="G8" s="5">
        <f>D8^3+E8^3-F8^3-129</f>
        <v>0.22982604937035944</v>
      </c>
      <c r="H8" s="5">
        <f>D8^2+E8^2-F8^2-9.75</f>
        <v>2.6605257742149391E-2</v>
      </c>
      <c r="I8" s="5">
        <f>D8+E8-F8-9.49</f>
        <v>0</v>
      </c>
      <c r="J8" s="1">
        <v>-4.7596749833455554E-3</v>
      </c>
      <c r="K8" s="1">
        <v>4.6718305821738882E-3</v>
      </c>
      <c r="L8" s="1">
        <v>-8.7844401171666316E-5</v>
      </c>
    </row>
    <row r="9" spans="1:17">
      <c r="C9">
        <v>4</v>
      </c>
      <c r="D9" s="1">
        <f t="shared" si="0"/>
        <v>4.3573458697616658</v>
      </c>
      <c r="E9" s="1">
        <f t="shared" si="0"/>
        <v>1.6665568564152877</v>
      </c>
      <c r="F9" s="1">
        <f t="shared" si="0"/>
        <v>-3.4660972738230469</v>
      </c>
      <c r="G9" s="5">
        <f>D9^3+E9^3-F9^3-129</f>
        <v>4.0535532846774913E-4</v>
      </c>
      <c r="H9" s="5">
        <f>D9^2+E9^2-F9^2-9.75</f>
        <v>4.44727902983999E-5</v>
      </c>
      <c r="I9" s="5">
        <f>D9+E9-F9-9.49</f>
        <v>0</v>
      </c>
      <c r="J9" s="1">
        <v>-8.3194043398506329E-6</v>
      </c>
      <c r="K9" s="1">
        <v>8.348505588885967E-6</v>
      </c>
      <c r="L9" s="1">
        <v>2.9101249035335297E-8</v>
      </c>
    </row>
    <row r="10" spans="1:17">
      <c r="C10">
        <v>5</v>
      </c>
      <c r="D10" s="1">
        <f t="shared" si="0"/>
        <v>4.3573375503573262</v>
      </c>
      <c r="E10" s="1">
        <f t="shared" si="0"/>
        <v>1.6665652049208766</v>
      </c>
      <c r="F10" s="1">
        <f t="shared" si="0"/>
        <v>-3.4660972447217979</v>
      </c>
      <c r="G10" s="2">
        <f>D10^3+E10^3-F10^3-129</f>
        <v>1.2532268556242343E-9</v>
      </c>
      <c r="H10" s="2">
        <f>D10^2+E10^2-F10^2-9.75</f>
        <v>1.3890755212742079E-10</v>
      </c>
      <c r="I10" s="2">
        <f>D10+E10-F10-9.49</f>
        <v>0</v>
      </c>
      <c r="J10" s="1"/>
      <c r="K10" s="1"/>
      <c r="L10" s="1"/>
    </row>
    <row r="11" spans="1:17">
      <c r="D11" s="1"/>
      <c r="E11" s="1"/>
      <c r="F11" s="1"/>
      <c r="G11" s="1"/>
      <c r="H11" s="1"/>
      <c r="I11" s="1"/>
      <c r="J11" s="1"/>
      <c r="K11" s="1"/>
      <c r="L11" s="1"/>
    </row>
    <row r="14" spans="1:17">
      <c r="B14" t="s">
        <v>18</v>
      </c>
      <c r="C14" t="s">
        <v>12</v>
      </c>
      <c r="E14" t="s">
        <v>13</v>
      </c>
      <c r="H14" t="s">
        <v>14</v>
      </c>
      <c r="I14" t="s">
        <v>25</v>
      </c>
      <c r="K14" t="s">
        <v>15</v>
      </c>
      <c r="O14" t="s">
        <v>16</v>
      </c>
    </row>
    <row r="15" spans="1:17">
      <c r="B15">
        <v>1</v>
      </c>
      <c r="C15" t="s">
        <v>0</v>
      </c>
      <c r="D15">
        <v>4</v>
      </c>
      <c r="E15" s="3">
        <f>3*D15^2</f>
        <v>48</v>
      </c>
      <c r="F15" s="3">
        <f>3*D16^2</f>
        <v>12</v>
      </c>
      <c r="G15" s="3">
        <f>-3*D17^2</f>
        <v>-27</v>
      </c>
      <c r="H15" s="4">
        <f>-(D15^3+D16^3-D17^3-129)</f>
        <v>30</v>
      </c>
      <c r="I15">
        <f t="array" ref="I15:I17">MMULT(K15:M17,H15:H17)</f>
        <v>0.45964285714285691</v>
      </c>
      <c r="K15">
        <f t="array" ref="K15:M17">MINVERSE(E15:G17)</f>
        <v>2.3809523809523808E-2</v>
      </c>
      <c r="L15">
        <v>3.5714285714285719E-2</v>
      </c>
      <c r="M15">
        <v>-0.42857142857142855</v>
      </c>
      <c r="O15" s="9">
        <f t="array" ref="O15:Q17">MMULT(E15:G17,K15:M17)</f>
        <v>1</v>
      </c>
      <c r="P15" s="1">
        <v>-4.4408920985006262E-16</v>
      </c>
      <c r="Q15" s="1">
        <v>0</v>
      </c>
    </row>
    <row r="16" spans="1:17">
      <c r="C16" t="s">
        <v>1</v>
      </c>
      <c r="D16">
        <v>2</v>
      </c>
      <c r="E16" s="3">
        <f>2*D15</f>
        <v>8</v>
      </c>
      <c r="F16" s="3">
        <f>2*D16</f>
        <v>4</v>
      </c>
      <c r="G16" s="3">
        <f>-2*D17</f>
        <v>6</v>
      </c>
      <c r="H16" s="4">
        <f>-(D15^2+D16^2-D17^2-9.75)</f>
        <v>-1.25</v>
      </c>
      <c r="I16">
        <v>-0.47449999999999959</v>
      </c>
      <c r="K16">
        <v>-3.3333333333333326E-2</v>
      </c>
      <c r="L16">
        <v>4.9999999999999989E-2</v>
      </c>
      <c r="M16">
        <v>1.2</v>
      </c>
      <c r="O16" s="1">
        <v>1.3877787807814457E-17</v>
      </c>
      <c r="P16" s="9">
        <v>1</v>
      </c>
      <c r="Q16" s="1">
        <v>0</v>
      </c>
    </row>
    <row r="17" spans="2:17">
      <c r="C17" t="s">
        <v>2</v>
      </c>
      <c r="D17">
        <v>-3</v>
      </c>
      <c r="E17" s="3">
        <v>1</v>
      </c>
      <c r="F17" s="3">
        <v>1</v>
      </c>
      <c r="G17" s="3">
        <v>-1</v>
      </c>
      <c r="H17" s="4">
        <f>-(D15+D16-D17-9.49)</f>
        <v>0.49000000000000021</v>
      </c>
      <c r="I17">
        <v>-0.50485714285714289</v>
      </c>
      <c r="K17">
        <v>-9.5238095238095247E-3</v>
      </c>
      <c r="L17">
        <v>8.5714285714285715E-2</v>
      </c>
      <c r="M17">
        <v>-0.22857142857142856</v>
      </c>
      <c r="O17" s="1">
        <v>6.9388939039072284E-18</v>
      </c>
      <c r="P17" s="1">
        <v>0</v>
      </c>
      <c r="Q17" s="9">
        <v>0.99999999999999989</v>
      </c>
    </row>
    <row r="19" spans="2:17">
      <c r="B19" t="s">
        <v>18</v>
      </c>
    </row>
    <row r="20" spans="2:17">
      <c r="B20">
        <v>2</v>
      </c>
      <c r="C20" t="s">
        <v>0</v>
      </c>
      <c r="D20">
        <v>4.4596428571428568</v>
      </c>
      <c r="E20" s="3">
        <f>3*D20^2</f>
        <v>59.665243239795906</v>
      </c>
      <c r="F20" s="3">
        <f>3*D21^2</f>
        <v>6.9814507500000049</v>
      </c>
      <c r="G20" s="3">
        <f>-3*D22^2</f>
        <v>-36.852070775510207</v>
      </c>
      <c r="H20" s="4">
        <f>-(D20^3+D21^3-D22^3-129)</f>
        <v>-6.2990408132652931</v>
      </c>
      <c r="I20">
        <f t="array" ref="I20:I22">MMULT(K20:M22,H20:H22)</f>
        <v>-9.7537312397845799E-2</v>
      </c>
      <c r="K20">
        <f t="array" ref="K20:M22">MINVERSE(E20:G22)</f>
        <v>1.4263922607061398E-2</v>
      </c>
      <c r="L20">
        <v>4.2350095646172682E-2</v>
      </c>
      <c r="M20">
        <v>-0.22879301499948368</v>
      </c>
      <c r="O20" s="1">
        <f t="array" ref="O20:Q22">MMULT(E20:G22,K20:M22)</f>
        <v>0.99999999999999989</v>
      </c>
      <c r="P20" s="1">
        <v>0</v>
      </c>
      <c r="Q20" s="1">
        <v>0</v>
      </c>
    </row>
    <row r="21" spans="2:17">
      <c r="C21" t="s">
        <v>1</v>
      </c>
      <c r="D21">
        <v>1.5255000000000005</v>
      </c>
      <c r="E21" s="3">
        <f>2*D20</f>
        <v>8.9192857142857136</v>
      </c>
      <c r="F21" s="3">
        <f>2*D21</f>
        <v>3.051000000000001</v>
      </c>
      <c r="G21" s="3">
        <f>-2*D22</f>
        <v>7.0097142857142858</v>
      </c>
      <c r="H21" s="4">
        <f>-(D20^2+D21^2-D22^2-9.75)</f>
        <v>-0.18154107142856901</v>
      </c>
      <c r="I21">
        <v>0.13638502583311349</v>
      </c>
      <c r="K21">
        <v>-2.2583885870857898E-2</v>
      </c>
      <c r="L21">
        <v>3.2344157403831134E-2</v>
      </c>
      <c r="M21">
        <v>1.0589862627119264</v>
      </c>
      <c r="O21" s="1">
        <v>-4.8572257327350599E-17</v>
      </c>
      <c r="P21" s="1">
        <v>1</v>
      </c>
      <c r="Q21" s="1">
        <v>2.2204460492503131E-16</v>
      </c>
    </row>
    <row r="22" spans="2:17">
      <c r="C22" t="s">
        <v>2</v>
      </c>
      <c r="D22">
        <v>-3.5048571428571429</v>
      </c>
      <c r="E22" s="3">
        <v>1</v>
      </c>
      <c r="F22" s="3">
        <v>1</v>
      </c>
      <c r="G22" s="3">
        <v>-1</v>
      </c>
      <c r="H22" s="4">
        <f>-(D20+D21-D22-9.49)</f>
        <v>0</v>
      </c>
      <c r="I22">
        <v>3.8847713435267661E-2</v>
      </c>
      <c r="K22">
        <v>-8.3199632637964913E-3</v>
      </c>
      <c r="L22">
        <v>7.4694253050003823E-2</v>
      </c>
      <c r="M22">
        <v>-0.16980675228755718</v>
      </c>
      <c r="O22" s="1">
        <v>-8.6736173798840355E-18</v>
      </c>
      <c r="P22" s="1">
        <v>0</v>
      </c>
      <c r="Q22" s="1">
        <v>0.99999999999999989</v>
      </c>
    </row>
    <row r="25" spans="2:17">
      <c r="B25">
        <v>3</v>
      </c>
      <c r="C25" t="s">
        <v>0</v>
      </c>
      <c r="D25">
        <v>4.3621055447450114</v>
      </c>
      <c r="E25" s="3">
        <f>3*D25^2</f>
        <v>57.083894350485515</v>
      </c>
      <c r="F25" s="3">
        <f>3*D26^2</f>
        <v>8.2855855172649893</v>
      </c>
      <c r="G25" s="3">
        <f>-3*D27^2</f>
        <v>-36.039664094524056</v>
      </c>
      <c r="H25" s="4">
        <f>-(D25^3+D26^3-D27^3-129)</f>
        <v>-0.22982604937035944</v>
      </c>
      <c r="I25">
        <f t="array" ref="I25:I27">MMULT(K25:M27,H25:H27)</f>
        <v>-4.7596749833455554E-3</v>
      </c>
      <c r="K25">
        <f t="array" ref="K25:M27">MINVERSE(E25:G27)</f>
        <v>1.5769659513820391E-2</v>
      </c>
      <c r="L25">
        <v>4.2675641347753576E-2</v>
      </c>
      <c r="M25">
        <v>-0.27250488112722254</v>
      </c>
      <c r="O25" s="1">
        <f t="array" ref="O25:Q27">MMULT(E25:G27,K25:M27)</f>
        <v>1</v>
      </c>
      <c r="P25" s="1">
        <v>0</v>
      </c>
      <c r="Q25" s="1">
        <v>8.8817841970012523E-16</v>
      </c>
    </row>
    <row r="26" spans="2:17">
      <c r="C26" t="s">
        <v>1</v>
      </c>
      <c r="D26">
        <v>1.6618850258331139</v>
      </c>
      <c r="E26" s="3">
        <f>2*D25</f>
        <v>8.7242110894900229</v>
      </c>
      <c r="F26" s="3">
        <f>2*D26</f>
        <v>3.3237700516662279</v>
      </c>
      <c r="G26" s="3">
        <f>-2*D27</f>
        <v>6.9320188588437501</v>
      </c>
      <c r="H26" s="4">
        <f>-(D25^2+D26^2-D27^2-9.75)</f>
        <v>-2.6605257742149391E-2</v>
      </c>
      <c r="I26">
        <v>4.6718305821738882E-3</v>
      </c>
      <c r="K26">
        <v>-2.4073566422792566E-2</v>
      </c>
      <c r="L26">
        <v>3.235834403015684E-2</v>
      </c>
      <c r="M26">
        <v>1.0919118984926588</v>
      </c>
      <c r="O26" s="1">
        <v>1.3877787807814457E-17</v>
      </c>
      <c r="P26" s="1">
        <v>1</v>
      </c>
      <c r="Q26" s="1">
        <v>4.4408920985006262E-16</v>
      </c>
    </row>
    <row r="27" spans="2:17">
      <c r="C27" t="s">
        <v>2</v>
      </c>
      <c r="D27">
        <v>-3.4660094294218751</v>
      </c>
      <c r="E27" s="3">
        <v>1</v>
      </c>
      <c r="F27" s="3">
        <v>1</v>
      </c>
      <c r="G27" s="3">
        <v>-1</v>
      </c>
      <c r="H27" s="4">
        <f>-(D25+D26-D27-9.49)</f>
        <v>0</v>
      </c>
      <c r="I27">
        <v>-8.7844401171666316E-5</v>
      </c>
      <c r="K27">
        <v>-8.303906908972182E-3</v>
      </c>
      <c r="L27">
        <v>7.5033985377910437E-2</v>
      </c>
      <c r="M27">
        <v>-0.18059298263456375</v>
      </c>
      <c r="O27" s="1">
        <v>6.9388939039072284E-18</v>
      </c>
      <c r="P27" s="1">
        <v>-1.3877787807814457E-17</v>
      </c>
      <c r="Q27" s="1">
        <v>1</v>
      </c>
    </row>
    <row r="30" spans="2:17">
      <c r="B30">
        <v>4</v>
      </c>
      <c r="C30" t="s">
        <v>0</v>
      </c>
      <c r="D30">
        <v>4.3573458697616658</v>
      </c>
      <c r="E30" s="3">
        <f>3*D30^2</f>
        <v>56.959389086187144</v>
      </c>
      <c r="F30" s="3">
        <f>3*D31^2</f>
        <v>8.3322352669944184</v>
      </c>
      <c r="G30" s="3">
        <f>-3*D32^2</f>
        <v>-36.041490934810675</v>
      </c>
      <c r="H30" s="4">
        <f>-(D30^3+D31^3-D32^3-129)</f>
        <v>-4.0535532846774913E-4</v>
      </c>
      <c r="I30">
        <f t="array" ref="I30:I32">MMULT(K30:M32,H30:H32)</f>
        <v>-8.3194043398506329E-6</v>
      </c>
      <c r="K30">
        <f t="array" ref="K30:M32">MINVERSE(E30:G32)</f>
        <v>1.5834383854103327E-2</v>
      </c>
      <c r="L30">
        <v>4.2741920595311678E-2</v>
      </c>
      <c r="M30">
        <v>-0.27439949322923562</v>
      </c>
      <c r="O30" s="1">
        <f t="array" ref="O30:Q32">MMULT(E30:G32,K30:M32)</f>
        <v>1.0000000000000002</v>
      </c>
      <c r="P30" s="1">
        <v>0</v>
      </c>
      <c r="Q30" s="1">
        <v>8.8817841970012523E-16</v>
      </c>
    </row>
    <row r="31" spans="2:17">
      <c r="C31" t="s">
        <v>1</v>
      </c>
      <c r="D31">
        <v>1.6665568564152877</v>
      </c>
      <c r="E31" s="3">
        <f>2*D30</f>
        <v>8.7146917395233316</v>
      </c>
      <c r="F31" s="3">
        <f>2*D31</f>
        <v>3.3331137128305754</v>
      </c>
      <c r="G31" s="3">
        <f>-2*D32</f>
        <v>6.9321945476460938</v>
      </c>
      <c r="H31" s="4">
        <f>-(D30^2+D31^2-D32^2-9.75)</f>
        <v>-4.44727902983999E-5</v>
      </c>
      <c r="I31">
        <v>8.348505588885967E-6</v>
      </c>
      <c r="K31">
        <v>-2.4135544428457483E-2</v>
      </c>
      <c r="L31">
        <v>3.2266155126115331E-2</v>
      </c>
      <c r="M31">
        <v>1.0935562703637305</v>
      </c>
      <c r="O31" s="1">
        <v>2.0816681711721685E-17</v>
      </c>
      <c r="P31" s="1">
        <v>1</v>
      </c>
      <c r="Q31" s="1">
        <v>-2.2204460492503131E-16</v>
      </c>
    </row>
    <row r="32" spans="2:17">
      <c r="C32" t="s">
        <v>2</v>
      </c>
      <c r="D32">
        <v>-3.4660972738230469</v>
      </c>
      <c r="E32" s="3">
        <v>1</v>
      </c>
      <c r="F32" s="3">
        <v>1</v>
      </c>
      <c r="G32" s="3">
        <v>-1</v>
      </c>
      <c r="H32" s="4">
        <f>-(D30+D31-D32-9.49)</f>
        <v>0</v>
      </c>
      <c r="I32">
        <v>2.9101249035335297E-8</v>
      </c>
      <c r="K32">
        <v>-8.3011605743541599E-3</v>
      </c>
      <c r="L32">
        <v>7.5008075721427009E-2</v>
      </c>
      <c r="M32">
        <v>-0.18084322286550514</v>
      </c>
      <c r="O32" s="1">
        <v>3.4694469519536142E-18</v>
      </c>
      <c r="P32" s="1">
        <v>0</v>
      </c>
      <c r="Q3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3x3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2020-04-13T18:00:26Z</dcterms:created>
  <dcterms:modified xsi:type="dcterms:W3CDTF">2020-10-16T21:03:03Z</dcterms:modified>
</cp:coreProperties>
</file>