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onev/Python/closing_checks/"/>
    </mc:Choice>
  </mc:AlternateContent>
  <xr:revisionPtr revIDLastSave="0" documentId="13_ncr:1_{6456E644-9AF2-954D-B9D7-F990FC63FCC6}" xr6:coauthVersionLast="47" xr6:coauthVersionMax="47" xr10:uidLastSave="{00000000-0000-0000-0000-000000000000}"/>
  <bookViews>
    <workbookView xWindow="20" yWindow="500" windowWidth="25280" windowHeight="26840" xr2:uid="{6A4D989D-A819-024B-9A00-514958643156}"/>
  </bookViews>
  <sheets>
    <sheet name="assessments_results" sheetId="1" r:id="rId1"/>
  </sheets>
  <definedNames>
    <definedName name="_xlnm._FilterDatabase" localSheetId="0" hidden="1">assessments_results!$A$6:$AE$134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4" i="1" l="1"/>
  <c r="X134" i="1"/>
  <c r="W134" i="1"/>
  <c r="V134" i="1"/>
  <c r="U134" i="1"/>
  <c r="T134" i="1"/>
  <c r="Y133" i="1"/>
  <c r="X133" i="1"/>
  <c r="W133" i="1"/>
  <c r="V133" i="1"/>
  <c r="U133" i="1"/>
  <c r="T133" i="1"/>
  <c r="Y132" i="1"/>
  <c r="X132" i="1"/>
  <c r="W132" i="1"/>
  <c r="V132" i="1"/>
  <c r="U132" i="1"/>
  <c r="T132" i="1"/>
  <c r="Y39" i="1"/>
  <c r="X39" i="1"/>
  <c r="W39" i="1"/>
  <c r="V39" i="1"/>
  <c r="U39" i="1"/>
  <c r="T39" i="1"/>
  <c r="Y131" i="1"/>
  <c r="X131" i="1"/>
  <c r="W131" i="1"/>
  <c r="V131" i="1"/>
  <c r="U131" i="1"/>
  <c r="T131" i="1"/>
  <c r="Y130" i="1"/>
  <c r="X130" i="1"/>
  <c r="W130" i="1"/>
  <c r="V130" i="1"/>
  <c r="U130" i="1"/>
  <c r="T130" i="1"/>
  <c r="Y129" i="1"/>
  <c r="X129" i="1"/>
  <c r="W129" i="1"/>
  <c r="V129" i="1"/>
  <c r="U129" i="1"/>
  <c r="T129" i="1"/>
  <c r="Y128" i="1"/>
  <c r="X128" i="1"/>
  <c r="W128" i="1"/>
  <c r="V128" i="1"/>
  <c r="U128" i="1"/>
  <c r="T128" i="1"/>
  <c r="Y127" i="1"/>
  <c r="X127" i="1"/>
  <c r="W127" i="1"/>
  <c r="V127" i="1"/>
  <c r="U127" i="1"/>
  <c r="T127" i="1"/>
  <c r="Y38" i="1"/>
  <c r="X38" i="1"/>
  <c r="W38" i="1"/>
  <c r="V38" i="1"/>
  <c r="U38" i="1"/>
  <c r="T38" i="1"/>
  <c r="Y126" i="1"/>
  <c r="X126" i="1"/>
  <c r="W126" i="1"/>
  <c r="V126" i="1"/>
  <c r="U126" i="1"/>
  <c r="T126" i="1"/>
  <c r="Y125" i="1"/>
  <c r="X125" i="1"/>
  <c r="W125" i="1"/>
  <c r="V125" i="1"/>
  <c r="U125" i="1"/>
  <c r="T125" i="1"/>
  <c r="Y124" i="1"/>
  <c r="X124" i="1"/>
  <c r="W124" i="1"/>
  <c r="V124" i="1"/>
  <c r="U124" i="1"/>
  <c r="T124" i="1"/>
  <c r="Y24" i="1"/>
  <c r="X24" i="1"/>
  <c r="W24" i="1"/>
  <c r="V24" i="1"/>
  <c r="U24" i="1"/>
  <c r="T24" i="1"/>
  <c r="Y37" i="1"/>
  <c r="X37" i="1"/>
  <c r="W37" i="1"/>
  <c r="V37" i="1"/>
  <c r="U37" i="1"/>
  <c r="T37" i="1"/>
  <c r="Y123" i="1"/>
  <c r="X123" i="1"/>
  <c r="W123" i="1"/>
  <c r="V123" i="1"/>
  <c r="U123" i="1"/>
  <c r="T123" i="1"/>
  <c r="Y23" i="1"/>
  <c r="X23" i="1"/>
  <c r="W23" i="1"/>
  <c r="V23" i="1"/>
  <c r="U23" i="1"/>
  <c r="T23" i="1"/>
  <c r="Y122" i="1"/>
  <c r="X122" i="1"/>
  <c r="W122" i="1"/>
  <c r="V122" i="1"/>
  <c r="U122" i="1"/>
  <c r="T122" i="1"/>
  <c r="Y121" i="1"/>
  <c r="X121" i="1"/>
  <c r="W121" i="1"/>
  <c r="V121" i="1"/>
  <c r="U121" i="1"/>
  <c r="T121" i="1"/>
  <c r="Y120" i="1"/>
  <c r="X120" i="1"/>
  <c r="W120" i="1"/>
  <c r="V120" i="1"/>
  <c r="U120" i="1"/>
  <c r="T120" i="1"/>
  <c r="Y119" i="1"/>
  <c r="X119" i="1"/>
  <c r="W119" i="1"/>
  <c r="V119" i="1"/>
  <c r="U119" i="1"/>
  <c r="T119" i="1"/>
  <c r="Y118" i="1"/>
  <c r="X118" i="1"/>
  <c r="W118" i="1"/>
  <c r="V118" i="1"/>
  <c r="U118" i="1"/>
  <c r="T118" i="1"/>
  <c r="Y117" i="1"/>
  <c r="X117" i="1"/>
  <c r="W117" i="1"/>
  <c r="V117" i="1"/>
  <c r="U117" i="1"/>
  <c r="T117" i="1"/>
  <c r="Y116" i="1"/>
  <c r="X116" i="1"/>
  <c r="W116" i="1"/>
  <c r="V116" i="1"/>
  <c r="U116" i="1"/>
  <c r="T116" i="1"/>
  <c r="Y115" i="1"/>
  <c r="X115" i="1"/>
  <c r="W115" i="1"/>
  <c r="V115" i="1"/>
  <c r="U115" i="1"/>
  <c r="T115" i="1"/>
  <c r="Y114" i="1"/>
  <c r="X114" i="1"/>
  <c r="W114" i="1"/>
  <c r="V114" i="1"/>
  <c r="U114" i="1"/>
  <c r="T114" i="1"/>
  <c r="Y113" i="1"/>
  <c r="X113" i="1"/>
  <c r="W113" i="1"/>
  <c r="V113" i="1"/>
  <c r="U113" i="1"/>
  <c r="T113" i="1"/>
  <c r="Y112" i="1"/>
  <c r="X112" i="1"/>
  <c r="W112" i="1"/>
  <c r="V112" i="1"/>
  <c r="U112" i="1"/>
  <c r="T112" i="1"/>
  <c r="Y111" i="1"/>
  <c r="X111" i="1"/>
  <c r="W111" i="1"/>
  <c r="V111" i="1"/>
  <c r="U111" i="1"/>
  <c r="T111" i="1"/>
  <c r="Y22" i="1"/>
  <c r="X22" i="1"/>
  <c r="W22" i="1"/>
  <c r="V22" i="1"/>
  <c r="U22" i="1"/>
  <c r="T22" i="1"/>
  <c r="Y110" i="1"/>
  <c r="X110" i="1"/>
  <c r="W110" i="1"/>
  <c r="V110" i="1"/>
  <c r="U110" i="1"/>
  <c r="T110" i="1"/>
  <c r="Y109" i="1"/>
  <c r="X109" i="1"/>
  <c r="W109" i="1"/>
  <c r="V109" i="1"/>
  <c r="U109" i="1"/>
  <c r="T109" i="1"/>
  <c r="Y108" i="1"/>
  <c r="X108" i="1"/>
  <c r="W108" i="1"/>
  <c r="V108" i="1"/>
  <c r="U108" i="1"/>
  <c r="T108" i="1"/>
  <c r="Y107" i="1"/>
  <c r="X107" i="1"/>
  <c r="W107" i="1"/>
  <c r="V107" i="1"/>
  <c r="U107" i="1"/>
  <c r="T107" i="1"/>
  <c r="Y27" i="1"/>
  <c r="X27" i="1"/>
  <c r="W27" i="1"/>
  <c r="V27" i="1"/>
  <c r="U27" i="1"/>
  <c r="T27" i="1"/>
  <c r="Y106" i="1"/>
  <c r="X106" i="1"/>
  <c r="W106" i="1"/>
  <c r="V106" i="1"/>
  <c r="U106" i="1"/>
  <c r="T106" i="1"/>
  <c r="Y21" i="1"/>
  <c r="X21" i="1"/>
  <c r="W21" i="1"/>
  <c r="V21" i="1"/>
  <c r="U21" i="1"/>
  <c r="T21" i="1"/>
  <c r="Y105" i="1"/>
  <c r="X105" i="1"/>
  <c r="W105" i="1"/>
  <c r="V105" i="1"/>
  <c r="U105" i="1"/>
  <c r="T105" i="1"/>
  <c r="Y104" i="1"/>
  <c r="X104" i="1"/>
  <c r="W104" i="1"/>
  <c r="V104" i="1"/>
  <c r="U104" i="1"/>
  <c r="T104" i="1"/>
  <c r="Y36" i="1"/>
  <c r="X36" i="1"/>
  <c r="W36" i="1"/>
  <c r="V36" i="1"/>
  <c r="U36" i="1"/>
  <c r="T36" i="1"/>
  <c r="Y103" i="1"/>
  <c r="X103" i="1"/>
  <c r="W103" i="1"/>
  <c r="V103" i="1"/>
  <c r="U103" i="1"/>
  <c r="T103" i="1"/>
  <c r="Y102" i="1"/>
  <c r="X102" i="1"/>
  <c r="W102" i="1"/>
  <c r="V102" i="1"/>
  <c r="U102" i="1"/>
  <c r="T102" i="1"/>
  <c r="Y101" i="1"/>
  <c r="X101" i="1"/>
  <c r="W101" i="1"/>
  <c r="V101" i="1"/>
  <c r="U101" i="1"/>
  <c r="T101" i="1"/>
  <c r="Y100" i="1"/>
  <c r="X100" i="1"/>
  <c r="W100" i="1"/>
  <c r="V100" i="1"/>
  <c r="U100" i="1"/>
  <c r="T100" i="1"/>
  <c r="Y99" i="1"/>
  <c r="X99" i="1"/>
  <c r="W99" i="1"/>
  <c r="V99" i="1"/>
  <c r="U99" i="1"/>
  <c r="T99" i="1"/>
  <c r="Y35" i="1"/>
  <c r="X35" i="1"/>
  <c r="W35" i="1"/>
  <c r="V35" i="1"/>
  <c r="U35" i="1"/>
  <c r="T35" i="1"/>
  <c r="Y20" i="1"/>
  <c r="X20" i="1"/>
  <c r="W20" i="1"/>
  <c r="V20" i="1"/>
  <c r="U20" i="1"/>
  <c r="T20" i="1"/>
  <c r="Y98" i="1"/>
  <c r="X98" i="1"/>
  <c r="W98" i="1"/>
  <c r="V98" i="1"/>
  <c r="U98" i="1"/>
  <c r="T98" i="1"/>
  <c r="Y97" i="1"/>
  <c r="X97" i="1"/>
  <c r="W97" i="1"/>
  <c r="V97" i="1"/>
  <c r="U97" i="1"/>
  <c r="T97" i="1"/>
  <c r="Y34" i="1"/>
  <c r="X34" i="1"/>
  <c r="W34" i="1"/>
  <c r="V34" i="1"/>
  <c r="U34" i="1"/>
  <c r="T34" i="1"/>
  <c r="Y96" i="1"/>
  <c r="X96" i="1"/>
  <c r="W96" i="1"/>
  <c r="V96" i="1"/>
  <c r="U96" i="1"/>
  <c r="T96" i="1"/>
  <c r="Y95" i="1"/>
  <c r="X95" i="1"/>
  <c r="W95" i="1"/>
  <c r="V95" i="1"/>
  <c r="U95" i="1"/>
  <c r="T95" i="1"/>
  <c r="Y94" i="1"/>
  <c r="X94" i="1"/>
  <c r="W94" i="1"/>
  <c r="V94" i="1"/>
  <c r="U94" i="1"/>
  <c r="T94" i="1"/>
  <c r="Y19" i="1"/>
  <c r="X19" i="1"/>
  <c r="W19" i="1"/>
  <c r="V19" i="1"/>
  <c r="T19" i="1"/>
  <c r="Y93" i="1"/>
  <c r="X93" i="1"/>
  <c r="W93" i="1"/>
  <c r="V93" i="1"/>
  <c r="U93" i="1"/>
  <c r="T93" i="1"/>
  <c r="Y92" i="1"/>
  <c r="X92" i="1"/>
  <c r="W92" i="1"/>
  <c r="V92" i="1"/>
  <c r="U92" i="1"/>
  <c r="T92" i="1"/>
  <c r="Y91" i="1"/>
  <c r="X91" i="1"/>
  <c r="W91" i="1"/>
  <c r="V91" i="1"/>
  <c r="U91" i="1"/>
  <c r="T91" i="1"/>
  <c r="Y18" i="1"/>
  <c r="X18" i="1"/>
  <c r="W18" i="1"/>
  <c r="V18" i="1"/>
  <c r="U18" i="1"/>
  <c r="T18" i="1"/>
  <c r="Y90" i="1"/>
  <c r="X90" i="1"/>
  <c r="W90" i="1"/>
  <c r="V90" i="1"/>
  <c r="U90" i="1"/>
  <c r="T90" i="1"/>
  <c r="Y89" i="1"/>
  <c r="X89" i="1"/>
  <c r="W89" i="1"/>
  <c r="V89" i="1"/>
  <c r="U89" i="1"/>
  <c r="T89" i="1"/>
  <c r="Y88" i="1"/>
  <c r="X88" i="1"/>
  <c r="W88" i="1"/>
  <c r="V88" i="1"/>
  <c r="U88" i="1"/>
  <c r="T88" i="1"/>
  <c r="Y17" i="1"/>
  <c r="X17" i="1"/>
  <c r="W17" i="1"/>
  <c r="V17" i="1"/>
  <c r="U17" i="1"/>
  <c r="T17" i="1"/>
  <c r="Y87" i="1"/>
  <c r="X87" i="1"/>
  <c r="W87" i="1"/>
  <c r="V87" i="1"/>
  <c r="U87" i="1"/>
  <c r="T87" i="1"/>
  <c r="Y86" i="1"/>
  <c r="X86" i="1"/>
  <c r="W86" i="1"/>
  <c r="V86" i="1"/>
  <c r="U86" i="1"/>
  <c r="T86" i="1"/>
  <c r="Y85" i="1"/>
  <c r="X85" i="1"/>
  <c r="W85" i="1"/>
  <c r="V85" i="1"/>
  <c r="U85" i="1"/>
  <c r="T85" i="1"/>
  <c r="Y84" i="1"/>
  <c r="X84" i="1"/>
  <c r="W84" i="1"/>
  <c r="V84" i="1"/>
  <c r="U84" i="1"/>
  <c r="T84" i="1"/>
  <c r="Y83" i="1"/>
  <c r="X83" i="1"/>
  <c r="W83" i="1"/>
  <c r="V83" i="1"/>
  <c r="U83" i="1"/>
  <c r="T83" i="1"/>
  <c r="Y82" i="1"/>
  <c r="X82" i="1"/>
  <c r="W82" i="1"/>
  <c r="V82" i="1"/>
  <c r="U82" i="1"/>
  <c r="T82" i="1"/>
  <c r="Y81" i="1"/>
  <c r="X81" i="1"/>
  <c r="W81" i="1"/>
  <c r="V81" i="1"/>
  <c r="U81" i="1"/>
  <c r="T81" i="1"/>
  <c r="Y80" i="1"/>
  <c r="X80" i="1"/>
  <c r="W80" i="1"/>
  <c r="V80" i="1"/>
  <c r="U80" i="1"/>
  <c r="T80" i="1"/>
  <c r="Y16" i="1"/>
  <c r="X16" i="1"/>
  <c r="W16" i="1"/>
  <c r="V16" i="1"/>
  <c r="U16" i="1"/>
  <c r="T16" i="1"/>
  <c r="Y79" i="1"/>
  <c r="X79" i="1"/>
  <c r="W79" i="1"/>
  <c r="V79" i="1"/>
  <c r="U79" i="1"/>
  <c r="T79" i="1"/>
  <c r="Y78" i="1"/>
  <c r="X78" i="1"/>
  <c r="W78" i="1"/>
  <c r="V78" i="1"/>
  <c r="U78" i="1"/>
  <c r="T78" i="1"/>
  <c r="Y77" i="1"/>
  <c r="X77" i="1"/>
  <c r="W77" i="1"/>
  <c r="V77" i="1"/>
  <c r="U77" i="1"/>
  <c r="T77" i="1"/>
  <c r="Y15" i="1"/>
  <c r="X15" i="1"/>
  <c r="W15" i="1"/>
  <c r="V15" i="1"/>
  <c r="U15" i="1"/>
  <c r="T15" i="1"/>
  <c r="Y14" i="1"/>
  <c r="X14" i="1"/>
  <c r="W14" i="1"/>
  <c r="V14" i="1"/>
  <c r="U14" i="1"/>
  <c r="T14" i="1"/>
  <c r="Y76" i="1"/>
  <c r="X76" i="1"/>
  <c r="W76" i="1"/>
  <c r="V76" i="1"/>
  <c r="U76" i="1"/>
  <c r="T76" i="1"/>
  <c r="Y13" i="1"/>
  <c r="X13" i="1"/>
  <c r="W13" i="1"/>
  <c r="V13" i="1"/>
  <c r="U13" i="1"/>
  <c r="T13" i="1"/>
  <c r="Y75" i="1"/>
  <c r="X75" i="1"/>
  <c r="W75" i="1"/>
  <c r="V75" i="1"/>
  <c r="U75" i="1"/>
  <c r="T75" i="1"/>
  <c r="Y74" i="1"/>
  <c r="X74" i="1"/>
  <c r="W74" i="1"/>
  <c r="V74" i="1"/>
  <c r="U74" i="1"/>
  <c r="T74" i="1"/>
  <c r="Y73" i="1"/>
  <c r="X73" i="1"/>
  <c r="W73" i="1"/>
  <c r="V73" i="1"/>
  <c r="U73" i="1"/>
  <c r="T73" i="1"/>
  <c r="Y33" i="1"/>
  <c r="X33" i="1"/>
  <c r="W33" i="1"/>
  <c r="V33" i="1"/>
  <c r="U33" i="1"/>
  <c r="T33" i="1"/>
  <c r="Y72" i="1"/>
  <c r="X72" i="1"/>
  <c r="W72" i="1"/>
  <c r="V72" i="1"/>
  <c r="U72" i="1"/>
  <c r="T72" i="1"/>
  <c r="Y71" i="1"/>
  <c r="X71" i="1"/>
  <c r="W71" i="1"/>
  <c r="V71" i="1"/>
  <c r="U71" i="1"/>
  <c r="T71" i="1"/>
  <c r="Y70" i="1"/>
  <c r="X70" i="1"/>
  <c r="W70" i="1"/>
  <c r="V70" i="1"/>
  <c r="U70" i="1"/>
  <c r="T70" i="1"/>
  <c r="Y69" i="1"/>
  <c r="X69" i="1"/>
  <c r="W69" i="1"/>
  <c r="V69" i="1"/>
  <c r="U69" i="1"/>
  <c r="T69" i="1"/>
  <c r="Y32" i="1"/>
  <c r="X32" i="1"/>
  <c r="W32" i="1"/>
  <c r="V32" i="1"/>
  <c r="U32" i="1"/>
  <c r="T32" i="1"/>
  <c r="Y31" i="1"/>
  <c r="X31" i="1"/>
  <c r="W31" i="1"/>
  <c r="V31" i="1"/>
  <c r="U31" i="1"/>
  <c r="T31" i="1"/>
  <c r="Y68" i="1"/>
  <c r="X68" i="1"/>
  <c r="W68" i="1"/>
  <c r="V68" i="1"/>
  <c r="U68" i="1"/>
  <c r="T68" i="1"/>
  <c r="Y12" i="1"/>
  <c r="X12" i="1"/>
  <c r="W12" i="1"/>
  <c r="V12" i="1"/>
  <c r="U12" i="1"/>
  <c r="T12" i="1"/>
  <c r="Y11" i="1"/>
  <c r="X11" i="1"/>
  <c r="W11" i="1"/>
  <c r="V11" i="1"/>
  <c r="U11" i="1"/>
  <c r="T11" i="1"/>
  <c r="Y67" i="1"/>
  <c r="X67" i="1"/>
  <c r="W67" i="1"/>
  <c r="V67" i="1"/>
  <c r="U67" i="1"/>
  <c r="T67" i="1"/>
  <c r="Y66" i="1"/>
  <c r="X66" i="1"/>
  <c r="W66" i="1"/>
  <c r="V66" i="1"/>
  <c r="U66" i="1"/>
  <c r="T66" i="1"/>
  <c r="Y30" i="1"/>
  <c r="X30" i="1"/>
  <c r="W30" i="1"/>
  <c r="V30" i="1"/>
  <c r="U30" i="1"/>
  <c r="T30" i="1"/>
  <c r="Y65" i="1"/>
  <c r="X65" i="1"/>
  <c r="W65" i="1"/>
  <c r="V65" i="1"/>
  <c r="U65" i="1"/>
  <c r="T65" i="1"/>
  <c r="Y64" i="1"/>
  <c r="X64" i="1"/>
  <c r="W64" i="1"/>
  <c r="V64" i="1"/>
  <c r="U64" i="1"/>
  <c r="T64" i="1"/>
  <c r="Y63" i="1"/>
  <c r="X63" i="1"/>
  <c r="W63" i="1"/>
  <c r="V63" i="1"/>
  <c r="U63" i="1"/>
  <c r="T63" i="1"/>
  <c r="Y62" i="1"/>
  <c r="X62" i="1"/>
  <c r="W62" i="1"/>
  <c r="V62" i="1"/>
  <c r="U62" i="1"/>
  <c r="T62" i="1"/>
  <c r="Y26" i="1"/>
  <c r="X26" i="1"/>
  <c r="W26" i="1"/>
  <c r="V26" i="1"/>
  <c r="U26" i="1"/>
  <c r="T26" i="1"/>
  <c r="Y61" i="1"/>
  <c r="X61" i="1"/>
  <c r="W61" i="1"/>
  <c r="V61" i="1"/>
  <c r="U61" i="1"/>
  <c r="T61" i="1"/>
  <c r="Y25" i="1"/>
  <c r="X25" i="1"/>
  <c r="W25" i="1"/>
  <c r="V25" i="1"/>
  <c r="U25" i="1"/>
  <c r="T25" i="1"/>
  <c r="Y60" i="1"/>
  <c r="X60" i="1"/>
  <c r="W60" i="1"/>
  <c r="V60" i="1"/>
  <c r="U60" i="1"/>
  <c r="T60" i="1"/>
  <c r="Y59" i="1"/>
  <c r="X59" i="1"/>
  <c r="W59" i="1"/>
  <c r="V59" i="1"/>
  <c r="U59" i="1"/>
  <c r="T59" i="1"/>
  <c r="Y58" i="1"/>
  <c r="X58" i="1"/>
  <c r="W58" i="1"/>
  <c r="V58" i="1"/>
  <c r="U58" i="1"/>
  <c r="T58" i="1"/>
  <c r="Y57" i="1"/>
  <c r="X57" i="1"/>
  <c r="W57" i="1"/>
  <c r="V57" i="1"/>
  <c r="U57" i="1"/>
  <c r="T57" i="1"/>
  <c r="Y29" i="1"/>
  <c r="X29" i="1"/>
  <c r="W29" i="1"/>
  <c r="V29" i="1"/>
  <c r="U29" i="1"/>
  <c r="T29" i="1"/>
  <c r="Y56" i="1"/>
  <c r="X56" i="1"/>
  <c r="W56" i="1"/>
  <c r="V56" i="1"/>
  <c r="U56" i="1"/>
  <c r="T56" i="1"/>
  <c r="Y55" i="1"/>
  <c r="X55" i="1"/>
  <c r="W55" i="1"/>
  <c r="V55" i="1"/>
  <c r="U55" i="1"/>
  <c r="T55" i="1"/>
  <c r="Y54" i="1"/>
  <c r="X54" i="1"/>
  <c r="W54" i="1"/>
  <c r="V54" i="1"/>
  <c r="U54" i="1"/>
  <c r="T54" i="1"/>
  <c r="Y53" i="1"/>
  <c r="X53" i="1"/>
  <c r="W53" i="1"/>
  <c r="V53" i="1"/>
  <c r="U53" i="1"/>
  <c r="T53" i="1"/>
  <c r="Y10" i="1"/>
  <c r="X10" i="1"/>
  <c r="W10" i="1"/>
  <c r="V10" i="1"/>
  <c r="U10" i="1"/>
  <c r="T10" i="1"/>
  <c r="Y52" i="1"/>
  <c r="X52" i="1"/>
  <c r="W52" i="1"/>
  <c r="V52" i="1"/>
  <c r="U52" i="1"/>
  <c r="T52" i="1"/>
  <c r="Y28" i="1"/>
  <c r="X28" i="1"/>
  <c r="W28" i="1"/>
  <c r="V28" i="1"/>
  <c r="U28" i="1"/>
  <c r="T28" i="1"/>
  <c r="Y51" i="1"/>
  <c r="X51" i="1"/>
  <c r="W51" i="1"/>
  <c r="V51" i="1"/>
  <c r="U51" i="1"/>
  <c r="T51" i="1"/>
  <c r="Y9" i="1"/>
  <c r="X9" i="1"/>
  <c r="W9" i="1"/>
  <c r="V9" i="1"/>
  <c r="U9" i="1"/>
  <c r="T9" i="1"/>
  <c r="Y50" i="1"/>
  <c r="X50" i="1"/>
  <c r="W50" i="1"/>
  <c r="V50" i="1"/>
  <c r="U50" i="1"/>
  <c r="T50" i="1"/>
  <c r="Y8" i="1"/>
  <c r="X8" i="1"/>
  <c r="W8" i="1"/>
  <c r="V8" i="1"/>
  <c r="U8" i="1"/>
  <c r="T8" i="1"/>
  <c r="Y49" i="1"/>
  <c r="X49" i="1"/>
  <c r="W49" i="1"/>
  <c r="V49" i="1"/>
  <c r="U49" i="1"/>
  <c r="T49" i="1"/>
  <c r="Y48" i="1"/>
  <c r="X48" i="1"/>
  <c r="W48" i="1"/>
  <c r="V48" i="1"/>
  <c r="U48" i="1"/>
  <c r="T48" i="1"/>
  <c r="Y47" i="1"/>
  <c r="X47" i="1"/>
  <c r="W47" i="1"/>
  <c r="V47" i="1"/>
  <c r="U47" i="1"/>
  <c r="T47" i="1"/>
  <c r="Y46" i="1"/>
  <c r="X46" i="1"/>
  <c r="W46" i="1"/>
  <c r="V46" i="1"/>
  <c r="U46" i="1"/>
  <c r="T46" i="1"/>
  <c r="Y45" i="1"/>
  <c r="X45" i="1"/>
  <c r="W45" i="1"/>
  <c r="V45" i="1"/>
  <c r="U45" i="1"/>
  <c r="T45" i="1"/>
  <c r="Y44" i="1"/>
  <c r="X44" i="1"/>
  <c r="W44" i="1"/>
  <c r="V44" i="1"/>
  <c r="U44" i="1"/>
  <c r="T44" i="1"/>
  <c r="Y43" i="1"/>
  <c r="X43" i="1"/>
  <c r="W43" i="1"/>
  <c r="V43" i="1"/>
  <c r="U43" i="1"/>
  <c r="T43" i="1"/>
  <c r="Y42" i="1"/>
  <c r="X42" i="1"/>
  <c r="W42" i="1"/>
  <c r="V42" i="1"/>
  <c r="U42" i="1"/>
  <c r="T42" i="1"/>
  <c r="Y7" i="1"/>
  <c r="X7" i="1"/>
  <c r="W7" i="1"/>
  <c r="V7" i="1"/>
  <c r="U7" i="1"/>
  <c r="U2" i="1" s="1"/>
  <c r="T7" i="1"/>
  <c r="Y41" i="1"/>
  <c r="X41" i="1"/>
  <c r="W41" i="1"/>
  <c r="V41" i="1"/>
  <c r="U41" i="1"/>
  <c r="T41" i="1"/>
  <c r="Y40" i="1"/>
  <c r="X40" i="1"/>
  <c r="W40" i="1"/>
  <c r="V40" i="1"/>
  <c r="U40" i="1"/>
  <c r="T40" i="1"/>
  <c r="U1" i="1" l="1"/>
  <c r="U3" i="1" s="1"/>
  <c r="X1" i="1"/>
  <c r="Y2" i="1"/>
  <c r="V2" i="1"/>
  <c r="V1" i="1"/>
  <c r="W1" i="1"/>
  <c r="T2" i="1"/>
  <c r="V3" i="1"/>
  <c r="Y1" i="1"/>
  <c r="T1" i="1"/>
  <c r="W2" i="1"/>
  <c r="X2" i="1"/>
  <c r="X3" i="1" s="1"/>
  <c r="W3" i="1" l="1"/>
  <c r="T3" i="1"/>
  <c r="Y3" i="1"/>
</calcChain>
</file>

<file path=xl/sharedStrings.xml><?xml version="1.0" encoding="utf-8"?>
<sst xmlns="http://schemas.openxmlformats.org/spreadsheetml/2006/main" count="1331" uniqueCount="247">
  <si>
    <t>file_name</t>
  </si>
  <si>
    <t>Master_Hoa_Status_Letter_6278-kinston-pkwy-loveland-co-80538.pdf</t>
  </si>
  <si>
    <t>Quarterly</t>
  </si>
  <si>
    <t>N/A</t>
  </si>
  <si>
    <t>Q2 2025</t>
  </si>
  <si>
    <t>$62.50 (plus prorate amount)</t>
  </si>
  <si>
    <t>No</t>
  </si>
  <si>
    <t>quarterly</t>
  </si>
  <si>
    <t>Status_Letter_10819-mountshire-cir-highlands-ranch-co-80126.pdf</t>
  </si>
  <si>
    <t>Semi-annually</t>
  </si>
  <si>
    <t>7/1/2025 (based on semi-annual assessment in July)</t>
  </si>
  <si>
    <t>Unclear</t>
  </si>
  <si>
    <t>Status_Letter_21577-mountsfield-dr-golden-co-80401.pdf</t>
  </si>
  <si>
    <t>Annually</t>
  </si>
  <si>
    <t>Status_Letter_10279-w-fair-ave-littleton-co-80127.pdf</t>
  </si>
  <si>
    <t>Monthly</t>
  </si>
  <si>
    <t>4/1/2025 (inferred from monthly due date of 1st)</t>
  </si>
  <si>
    <t>Yes</t>
  </si>
  <si>
    <t>1st of the month (March 1, 2024)</t>
  </si>
  <si>
    <t>Master_Hoa_Status_Letter_22903-e-stanford-ln-apartment-b-aurora-co-80015.pdf</t>
  </si>
  <si>
    <t>Semi-Annually</t>
  </si>
  <si>
    <t>Status_Letter_217-s-25th-ave-brighton-co-80601.pdf</t>
  </si>
  <si>
    <t>Status_Letter_12541-prince-creek-dr-parker-co-80134.pdf</t>
  </si>
  <si>
    <t>semi-annually</t>
  </si>
  <si>
    <t>Status_Letter_3355-s-flower-st-unit-59-lakewood-co-80227.pdf</t>
  </si>
  <si>
    <t>MONTHLY</t>
  </si>
  <si>
    <t>NO</t>
  </si>
  <si>
    <t>Master_Hoa_Status_Letter_22903-e-stanford-ln-apartment-a-aurora-co-80015.pdf</t>
  </si>
  <si>
    <t>Status_Letter_3336-white-oak-ln-highlands-ranch-co-80129.pdf</t>
  </si>
  <si>
    <t>Annual</t>
  </si>
  <si>
    <t>Master_Hoa_Status_Letter_22150-e-berry-pl-aurora-co-80015.pdf</t>
  </si>
  <si>
    <t>Status_Letter_19647-guildford-ct-monument-co-80132.pdf</t>
  </si>
  <si>
    <t>Monthly Quarterly Sem i Annually Annually</t>
  </si>
  <si>
    <t>Status_Letter_6579-n-netherland-st-aurora-co-80019.pdf</t>
  </si>
  <si>
    <t>Master_Hoa_Status_Letter_4314-nepal-st-denver-co-80249.pdf</t>
  </si>
  <si>
    <t>$0 (collected through property taxes)</t>
  </si>
  <si>
    <t>$400.00 (for transfer-related fees)</t>
  </si>
  <si>
    <t>Property taxes, collected through property taxes</t>
  </si>
  <si>
    <t>Status_Letter_8-catamount-ln-littleton-co-80127.pdf</t>
  </si>
  <si>
    <t>Status_Letter_3013-crux-dr-loveland-co-80537.pdf</t>
  </si>
  <si>
    <t>Status_Letter_16619-e-prairie-wind-ave-parker-co-80134.pdf</t>
  </si>
  <si>
    <t>Status_Letter_3700-kenai-st-evans-co-80620.pdf</t>
  </si>
  <si>
    <t>[N/A]</t>
  </si>
  <si>
    <t>[$0.00]</t>
  </si>
  <si>
    <t>[No]</t>
  </si>
  <si>
    <t>Master_Hoa_Status_Letter_1911-windsong-dr-johnstown-co-80534.pdf</t>
  </si>
  <si>
    <t>Status_Letter_431-condor-way-johnstown-co-80534.pdf</t>
  </si>
  <si>
    <t>Master_Hoa_Status_Letter_9245-star-streak-cir-littleton-co-80125.pdf</t>
  </si>
  <si>
    <t>Status_Letter_23405-e-5th-pl-unit-201-aurora-co-80018.pdf</t>
  </si>
  <si>
    <t>Master_Hoa_Status_Letter_11730-crow-hill-dr-parker-co-80134.pdf</t>
  </si>
  <si>
    <t>Status_Letter_3804-lake-clark-street-evans-co.pdf</t>
  </si>
  <si>
    <t>Status_Letter_120-pointer-pl-colorado-springs-co-80911.pdf</t>
  </si>
  <si>
    <t>Status_Letter_9140-e-29th-ave-denver-co-80238.pdf</t>
  </si>
  <si>
    <t>4/4/2025 (Closing Date)</t>
  </si>
  <si>
    <t>N/A (Unclear from document)</t>
  </si>
  <si>
    <t>Status_Letter_919-s-dawson-way-unit-20-aurora-co-80012.pdf</t>
  </si>
  <si>
    <t>1st of the month</t>
  </si>
  <si>
    <t>1st of the month (exact date unclear)</t>
  </si>
  <si>
    <t>Status_Letter_121-tilbury-ave-castle-rock-co-80104.pdf</t>
  </si>
  <si>
    <t>Semi -annualy</t>
  </si>
  <si>
    <t>Status_Letter_91-s-newbern-way-aurora-co-80018.pdf</t>
  </si>
  <si>
    <t>Status_Letter_16910-starfall-dr-monument-co-80132.pdf</t>
  </si>
  <si>
    <t>January 1st</t>
  </si>
  <si>
    <t>January 1st, 2025</t>
  </si>
  <si>
    <t>$0 (No outstanding balance mentioned)</t>
  </si>
  <si>
    <t>Status_Letter_45831-silverdrop-ave-bennett-co-80102.pdf</t>
  </si>
  <si>
    <t>$0.00 (Credit Balance)</t>
  </si>
  <si>
    <t>Status_Letter_2814-40th-ave-greeley-co-80634.pdf</t>
  </si>
  <si>
    <t>1/1/2025 (implied from budget year)</t>
  </si>
  <si>
    <t>$220.00 (for 2025)</t>
  </si>
  <si>
    <t>Status_Letter_6703-sheridan-blvd-unit-b-arvada-co-80003.pdf</t>
  </si>
  <si>
    <t>Status_Letter_4843-crestone-cir-fort-collins-co-80528.pdf</t>
  </si>
  <si>
    <t>Status_Letter_855-n-pennsylvania-st-apartment-207-denver-co-80203.pdf</t>
  </si>
  <si>
    <t>$337.52 per Month</t>
  </si>
  <si>
    <t>Unclear (not explicitly stated)</t>
  </si>
  <si>
    <t>Master_Hoa_Status_Letter_12541-prince-creek-dr-parker-co-80134.pdf</t>
  </si>
  <si>
    <t>Status_Letter_4642-wildwood-way-johnstown-co-80534.pdf</t>
  </si>
  <si>
    <t>$ -</t>
  </si>
  <si>
    <t>Status_Letter_1329-alyssa-dr-timnath-co-80547.pdf</t>
  </si>
  <si>
    <t>$1,645.00 (District Operations Fee $1,200.00 + Non-potable Water Use Fee $445.00)</t>
  </si>
  <si>
    <t>May 1st</t>
  </si>
  <si>
    <t>Status_Letter_684-biscayne-ct-berthoud-co-80513.pdf</t>
  </si>
  <si>
    <t>$125.00 (Quarterly Pool and Landscape Fees)</t>
  </si>
  <si>
    <t>Status_Letter_3629-moab-ct-evans-co-80620.pdf</t>
  </si>
  <si>
    <t>Status_Letter_8807-snake-river-st-littleton-co-80125.pdf</t>
  </si>
  <si>
    <t>$67.16 (total of monthly service fees)</t>
  </si>
  <si>
    <t>$9.90 (Streetlights) + $26.25 (Driveway Maintenance Fee) + $13.76 (Trash and Recycling Fee) + $18.25 (Stormwater Fee) = $67.16</t>
  </si>
  <si>
    <t>Status_Letter_lot-2-block-27-brighton-crossing-book-page-public-records-of-adams-county-colorado.pdf</t>
  </si>
  <si>
    <t>$240/quarter (O&amp;M Fee)</t>
  </si>
  <si>
    <t>2025 Quarter 3</t>
  </si>
  <si>
    <t>$637.28 (plus prorate amount)</t>
  </si>
  <si>
    <t>Status_Letter_1291-rhett-dr-lafayette-co-80026.pdf</t>
  </si>
  <si>
    <t>Master_Hoa_Status_Letter_121-tilbury-ave-castle-rock-co-80104.pdf</t>
  </si>
  <si>
    <t>Status_Letter_1655-n-havana-st-unit-1e-aurora-co-80010.pdf</t>
  </si>
  <si>
    <t>Master_Hoa_Status_Letter_3336-white-oak-ln-highlands-ranch-co-80129.pdf</t>
  </si>
  <si>
    <t>Status_Letter_13035-cake-bread-hts-colorado-springs-co-80921.pdf</t>
  </si>
  <si>
    <t>$1,289.96 (Village) + $200.00 (Master)</t>
  </si>
  <si>
    <t>Status_Letter_5322-sandy-ridge-ave-firestone-co-80504.pdf</t>
  </si>
  <si>
    <t>Status_Letter_6281-wild-rye-st-loveland-co-80538.pdf</t>
  </si>
  <si>
    <t>Status_Letter_4961-w-rowland-ave-littleton-co-80128.pdf</t>
  </si>
  <si>
    <t>Master_Hoa_Status_Letter_7051-stratus-ct-timnath-co-80547.pdf</t>
  </si>
  <si>
    <t>03/28/2025 (for final meter read)</t>
  </si>
  <si>
    <t>$58.44 (potable account)</t>
  </si>
  <si>
    <t>Status_Letter_11068-crisp-air-dr-colorado-springs-co-80908.pdf</t>
  </si>
  <si>
    <t>-$450.00 (credit balance)</t>
  </si>
  <si>
    <t>Status_Letter_8169-rockvale-dr-littleton-co-80125.pdf</t>
  </si>
  <si>
    <t>Monthly (for service fees)</t>
  </si>
  <si>
    <t>Third_Hoa_Status_Letter_4843-crestone-cir-fort-collins-co-80528.pdf</t>
  </si>
  <si>
    <t>30-00</t>
  </si>
  <si>
    <t>Status_Letter_27840-e-7th-pl-aurora-co-80018.pdf</t>
  </si>
  <si>
    <t>Master_Hoa_Status_Letter_8338-e-148th-way-thornton-co-80602.pdf</t>
  </si>
  <si>
    <t>Status_Letter_12470-e-cornell-ave-apt-104-aurora-co-80014.pdf</t>
  </si>
  <si>
    <t>Third_Hoa_Status_Letter_4480-boone-cir-brighton-co-80601.pdf</t>
  </si>
  <si>
    <t>Third_Hoa_Status_Letter_6297-e-167th-ave-brighton-co-80602.pdf</t>
  </si>
  <si>
    <t>Status_Letter_1238-penner-dr-lafayette-co-80026.pdf</t>
  </si>
  <si>
    <t>Status_Letter_12738-mission-meadow-dr-colorado-springs-co-80921.pdf</t>
  </si>
  <si>
    <t>Third_Hoa_Status_Letter_25341-e-indore-dr-aurora-co-80016.pdf</t>
  </si>
  <si>
    <t>Status_Letter_3242-boral-owl-dr-brighton-co-80601.pdf</t>
  </si>
  <si>
    <t>Status_Letter_18278-east-flora-place-e-aurora-co-80013.pdf</t>
  </si>
  <si>
    <t>Third_Hoa_Status_Letter_12541-prince-creek-dr-parker-co-80134.pdf</t>
  </si>
  <si>
    <t>Status_Letter_1020-15th-st-apartment-31d-denver-co-80202.pdf</t>
  </si>
  <si>
    <t>Master_Hoa_Status_Letter_14934-vienna-cir-parker-co-80134.pdf</t>
  </si>
  <si>
    <t>Status_Letter_25341-e-indore-dr-aurora-co-80016.pdf</t>
  </si>
  <si>
    <t>Status_Letter_6527-torrey-ct-arvada-co-80007.pdf</t>
  </si>
  <si>
    <t>Status_Letter_9791-beryl-dr-peyton-co-80831.pdf</t>
  </si>
  <si>
    <t>01/01/26 (based on context)</t>
  </si>
  <si>
    <t>Master_Hoa_Status_Letter_320-hummingbird-a104-avon-co-81620.pdf</t>
  </si>
  <si>
    <t>[Unclear]</t>
  </si>
  <si>
    <t>Master_Hoa_Status_Letter_10819-mountshire-cir-highlands-ranch-co-80126.pdf</t>
  </si>
  <si>
    <t>Master_Hoa_Status_Letter_6297-e-167th-ave-brighton-co-80602.pdf</t>
  </si>
  <si>
    <t>1/1/2026 (implied)</t>
  </si>
  <si>
    <t>Status_Letter_9079-e-panorama-cir-apt-309-englewood-co-80112.pdf</t>
  </si>
  <si>
    <t>Status_Letter_1209-locust-st-denver-co-80220.pdf</t>
  </si>
  <si>
    <t>$373.00 per Month</t>
  </si>
  <si>
    <t>per Month</t>
  </si>
  <si>
    <t>Third_Hoa_Status_Letter_4581-whitehall-ln-highlands-ranch-co-80126.pdf</t>
  </si>
  <si>
    <t>Status_Letter_112-63rd-ave-greeley-co-80634.pdf</t>
  </si>
  <si>
    <t>Status_Letter_3741-pinnacles-court-evans-co.pdf</t>
  </si>
  <si>
    <t>Status_Letter_1265-button-rock-dr-longmont-co-80504.pdf</t>
  </si>
  <si>
    <t>$150/Quarter</t>
  </si>
  <si>
    <t>Master_Hoa_Status_Letter_1238-penner-dr-lafayette-co-80026.pdf</t>
  </si>
  <si>
    <t>Status_Letter_7379-s-ukraine-st-aurora-co-80016.pdf</t>
  </si>
  <si>
    <t>Master_Hoa_Status_Letter_4843-crestone-cir-fort-collins-co-80528.pdf</t>
  </si>
  <si>
    <t>Status_Letter_2710-w-86th-ave-apartment-49-westminster-co-80031.pdf</t>
  </si>
  <si>
    <t>Status_Letter_3800-s-genoa-cir-unit-c-aurora-co-80013.pdf</t>
  </si>
  <si>
    <t>Status_Letter_9052-telluride-ct-commerce-city-co-80022.pdf</t>
  </si>
  <si>
    <t>Status_Letter_4435-bragg-ln-wellington-co-80549.pdf</t>
  </si>
  <si>
    <t>January 31st</t>
  </si>
  <si>
    <t>January 31st, 2026</t>
  </si>
  <si>
    <t>Status_Letter_3900-congaree-way-evans-co.pdf</t>
  </si>
  <si>
    <t>Status_Letter_3708-kenai-st-evans-co-80620.pdf</t>
  </si>
  <si>
    <t>Status_Letter_12668-ulster-st-thornton-co-80602.pdf</t>
  </si>
  <si>
    <t>$296.00 ($187.50 + $108.50)</t>
  </si>
  <si>
    <t>$187.50 (Member Assessment - Paired) + $108.50 (Member Assessment - Common) = $296.00</t>
  </si>
  <si>
    <t>Status_Letter_20054-e-48th-dr-denver-co-80249.pdf</t>
  </si>
  <si>
    <t>Status_Letter_10211-ura-ln-apartment-7-107-thornton-co-80260.pdf</t>
  </si>
  <si>
    <t>Status_Letter_8050-butte-creek-st-littleton-co-80125.pdf</t>
  </si>
  <si>
    <t>$9.90 (Streetlights) + $13.76 (Trash and Recycling Fee) + $18.25 (Stormwater Fee) = $41.91</t>
  </si>
  <si>
    <t>Status_Letter_19629-e-elk-creek-dr-parker-co-80134.pdf</t>
  </si>
  <si>
    <t>Status_Letter_16966-starfall-dr-monument-co-80132.pdf</t>
  </si>
  <si>
    <t>$0 (no indication of outstanding balance)</t>
  </si>
  <si>
    <t>Status_Letter_3184-boral-owl-dr-brighton-co-80601.pdf</t>
  </si>
  <si>
    <t>Third_Hoa_Status_Letter_19629-e-elk-creek-dr-parker-co-80134.pdf</t>
  </si>
  <si>
    <t>Status_Letter_431-s-kalispell-way-apt-308-aurora-co-80017.pdf</t>
  </si>
  <si>
    <t>4/1/2025 (projected based on pattern)</t>
  </si>
  <si>
    <t>Status_Letter_378-e-agate-ave-unit-2a-granby-co-80446.pdf</t>
  </si>
  <si>
    <t>4/1/2025 (implied)</t>
  </si>
  <si>
    <t>April &amp; May</t>
  </si>
  <si>
    <t>Status_Letter_8260-cokedale-cir-littleton-co-80125.pdf</t>
  </si>
  <si>
    <t>$41.91 (sum of Streetlights $9.90 + Trash and Recycling $13.76 + Stormwater $18.25)</t>
  </si>
  <si>
    <t>Status_Letter_3705-dalton-dr-fort-collins-co-80526.pdf</t>
  </si>
  <si>
    <t>Third_Hoa_Status_Letter_lot-2-block-27-brighton-crossing-book-page-public-records-of-adams-county-colorado.pdf</t>
  </si>
  <si>
    <t>Status_Letter_10733-kimball-st-parker-co-80134.pdf</t>
  </si>
  <si>
    <t>Status_Letter_6353-fulton-st-denver-co-80238.pdf</t>
  </si>
  <si>
    <t>Unclear (though April &amp; May assessments are mentioned)</t>
  </si>
  <si>
    <t>Status_Letter_65-n-clarkson-st-apartment-506-denver-co-80218.pdf</t>
  </si>
  <si>
    <t>Status_Letter_2595-w-107th-pl-denver-co-80234.pdf</t>
  </si>
  <si>
    <t>Master_Hoa_Status_Letter_13778-umatilla-ln-broomfield-co-80023.pdf</t>
  </si>
  <si>
    <t>Status_Letter_700-apple-ridge-rd-lyons-co-80540.pdf</t>
  </si>
  <si>
    <t>Status_Letter_27185-e-costilla-dr-aurora-co-80016.pdf</t>
  </si>
  <si>
    <t>Status_Letter_6278-kinston-pkwy-loveland-co-80538.pdf</t>
  </si>
  <si>
    <t>Status_Letter_1022-tree-bark-ter-monument-co-80132.pdf</t>
  </si>
  <si>
    <t>Status_Letter_972-s-dearborn-way-9-aurora-co-80012.pdf</t>
  </si>
  <si>
    <t>Unclear (1st of the month mentioned, but specific next due date not provided)</t>
  </si>
  <si>
    <t>Master_Hoa_Status_Letter_9791-beryl-dr-peyton-co-80831.pdf</t>
  </si>
  <si>
    <t>Quarterly (inferred from billing cycle dates)</t>
  </si>
  <si>
    <t>02/30 (appears to be an error, possibly should be 02/29 or 02/28)</t>
  </si>
  <si>
    <t>02/30/2025</t>
  </si>
  <si>
    <t>Status_Letter_4625-w-50th-ave-apartment-203-denver-co-80212.pdf</t>
  </si>
  <si>
    <t>4/1/2025 (first of the month)</t>
  </si>
  <si>
    <t>1st of the month (exact date not specified)</t>
  </si>
  <si>
    <t>Third_Hoa_Status_Letter_7051-stratus-ct-timnath-co-80547.pdf</t>
  </si>
  <si>
    <t>$250 (semi-annual)</t>
  </si>
  <si>
    <t>Semi-annual</t>
  </si>
  <si>
    <t>Status_Letter_3265-e-hinsdale-pl-centennial-co-80122.pdf</t>
  </si>
  <si>
    <t>$392 Annually or $98 Quarterly</t>
  </si>
  <si>
    <t>Annually or Quarterly</t>
  </si>
  <si>
    <t>$392 (Annually) / $98 (Quarterly)</t>
  </si>
  <si>
    <t>Annually/Quarterly</t>
  </si>
  <si>
    <t>Status_Letter_1265-black-haw-st-elizabeth-co-80107.pdf</t>
  </si>
  <si>
    <t>Master_Hoa_Status_Letter_6281-wild-rye-st-loveland-co-80538.pdf</t>
  </si>
  <si>
    <t>Status_Letter_6608-w-3rd-st-unit-68-greeley-co-80634.pdf</t>
  </si>
  <si>
    <t>Status_Letter_8778-mariposa-st-thornton-co-80260.pdf</t>
  </si>
  <si>
    <t>Master_Hoa_Status_Letter_1291-rhett-dr-lafayette-co-80026.pdf</t>
  </si>
  <si>
    <t>status_letter_427-south-quay-street-lakewood-co-80226.pdf</t>
  </si>
  <si>
    <t>Master_Hoa_Status_Letter_9140-e-29th-ave-denver-co-80238.pdf</t>
  </si>
  <si>
    <t>Status_Letter_13778-umatilla-ln-broomfield-co-80023.pdf</t>
  </si>
  <si>
    <t>Status_Letter_429-condor-way-johnstown-co-80534.pdf</t>
  </si>
  <si>
    <t>Status_Letter_4639-s-lowell-blvd-b-denver-co-80236.pdf</t>
  </si>
  <si>
    <t>$287.34 (Shared Assessment) + $110.73 (Condo Assessment) = $398.07</t>
  </si>
  <si>
    <t>Status_Letter_1372-rock-cliff-ave-erie-co-80516.pdf</t>
  </si>
  <si>
    <t>Status_Letter_1911-windsong-dr-johnstown-co-80534.pdf</t>
  </si>
  <si>
    <t>Status_Letter_7051-stratus-ct-timnath-co-80547.pdf</t>
  </si>
  <si>
    <t>Haiku</t>
  </si>
  <si>
    <t>Amount</t>
  </si>
  <si>
    <t>Freq</t>
  </si>
  <si>
    <t>Paid Thru</t>
  </si>
  <si>
    <t>Next Date</t>
  </si>
  <si>
    <t>Balance</t>
  </si>
  <si>
    <t>Delinq?</t>
  </si>
  <si>
    <t>GPT</t>
  </si>
  <si>
    <t>Gemini</t>
  </si>
  <si>
    <t>Checks</t>
  </si>
  <si>
    <t>If you know the number just extract the number precisely, don't add any text</t>
  </si>
  <si>
    <t>N/A should always be N/A, don't add anything around it</t>
  </si>
  <si>
    <t>Status Letter Fee is different from the Dues</t>
  </si>
  <si>
    <t>Ignore transfer, move-in, move-out fees, or any additional closing fees, we only need the Assessment (Dues) Amount for regular Assessments (Dues)</t>
  </si>
  <si>
    <t>Assessment (Dues) can sometimes show up as Property Assessment</t>
  </si>
  <si>
    <t>Parker Water &amp; Sanitation District - we should probably have different setup for MDDs</t>
  </si>
  <si>
    <t>Sometimes the Amount is the sum of all recurring service fees</t>
  </si>
  <si>
    <t>HIL Required</t>
  </si>
  <si>
    <t>MDD</t>
  </si>
  <si>
    <t>If Regular assessments for periods in the past contradict the current numbers ignore the past ones.</t>
  </si>
  <si>
    <t>If you make a computations extract only the final number</t>
  </si>
  <si>
    <t>Gemini Error</t>
  </si>
  <si>
    <t>None got it right - this is from our own template - the check mark is fun but hard for the LLMs to read it I guess - we should explore reformatting it</t>
  </si>
  <si>
    <t>N/A is good</t>
  </si>
  <si>
    <t>Sometimes the Assessment and Frequency are under Assessment Data</t>
  </si>
  <si>
    <t>HID Required</t>
  </si>
  <si>
    <t>Only do the freqency, no extra text</t>
  </si>
  <si>
    <t>Good</t>
  </si>
  <si>
    <t>If you see per Month or per Year call it Monthly or Annually</t>
  </si>
  <si>
    <t>N/A should be very clearly separate from Unclear. If we get 3 N/As we can proceed but 2 N/A and 1 Unclear is tricky.</t>
  </si>
  <si>
    <t>Always just say the frequency, no extra text</t>
  </si>
  <si>
    <t>If all the recurring fees are the same frequency say monthly then it's safe to say monthly.</t>
  </si>
  <si>
    <t>Don't infer data - only use data that is directly mentioned</t>
  </si>
  <si>
    <t>If something says Annual then call it 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</si>
</sst>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8" fontId="0" fillId="33" borderId="10" xfId="0" applyNumberForma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center"/>
    </xf>
    <xf numFmtId="14" fontId="0" fillId="33" borderId="0" xfId="0" applyNumberFormat="1" applyFill="1" applyAlignment="1">
      <alignment horizontal="center"/>
    </xf>
    <xf numFmtId="8" fontId="0" fillId="33" borderId="0" xfId="0" applyNumberFormat="1" applyFill="1" applyAlignment="1">
      <alignment horizontal="center"/>
    </xf>
    <xf numFmtId="15" fontId="0" fillId="33" borderId="0" xfId="0" applyNumberFormat="1" applyFill="1" applyAlignment="1">
      <alignment horizontal="center"/>
    </xf>
    <xf numFmtId="0" fontId="0" fillId="33" borderId="10" xfId="0" applyFill="1" applyBorder="1" applyAlignment="1">
      <alignment horizontal="center"/>
    </xf>
    <xf numFmtId="6" fontId="0" fillId="33" borderId="10" xfId="0" applyNumberFormat="1" applyFill="1" applyBorder="1" applyAlignment="1">
      <alignment horizontal="center"/>
    </xf>
    <xf numFmtId="6" fontId="0" fillId="33" borderId="0" xfId="0" applyNumberFormat="1" applyFill="1" applyAlignment="1">
      <alignment horizontal="center"/>
    </xf>
    <xf numFmtId="17" fontId="0" fillId="33" borderId="0" xfId="0" applyNumberFormat="1" applyFill="1" applyAlignment="1">
      <alignment horizontal="center"/>
    </xf>
    <xf numFmtId="4" fontId="0" fillId="33" borderId="0" xfId="0" applyNumberFormat="1" applyFill="1" applyAlignment="1">
      <alignment horizontal="center"/>
    </xf>
    <xf numFmtId="16" fontId="0" fillId="33" borderId="0" xfId="0" applyNumberFormat="1" applyFill="1" applyAlignment="1">
      <alignment horizontal="center"/>
    </xf>
    <xf numFmtId="8" fontId="0" fillId="33" borderId="12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33" borderId="13" xfId="0" applyNumberFormat="1" applyFill="1" applyBorder="1" applyAlignment="1">
      <alignment horizontal="center"/>
    </xf>
    <xf numFmtId="8" fontId="0" fillId="33" borderId="13" xfId="0" applyNumberForma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9" fontId="0" fillId="33" borderId="0" xfId="1" applyFont="1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E700-0EB0-4840-A9FA-D992F791A684}">
  <dimension ref="A1:AE134"/>
  <sheetViews>
    <sheetView tabSelected="1" topLeftCell="Z1" workbookViewId="0">
      <selection activeCell="AC32" sqref="AC32"/>
    </sheetView>
  </sheetViews>
  <sheetFormatPr baseColWidth="10" defaultRowHeight="16" x14ac:dyDescent="0.2"/>
  <cols>
    <col min="1" max="1" width="47.6640625" style="1" customWidth="1"/>
    <col min="2" max="2" width="20.33203125" style="6" customWidth="1"/>
    <col min="3" max="7" width="14.33203125" style="6" customWidth="1"/>
    <col min="8" max="8" width="20.5" style="6" customWidth="1"/>
    <col min="9" max="12" width="10.83203125" style="6" customWidth="1"/>
    <col min="13" max="13" width="11.83203125" style="6" customWidth="1"/>
    <col min="14" max="14" width="17.83203125" style="6" customWidth="1"/>
    <col min="15" max="18" width="10.83203125" style="6" customWidth="1"/>
    <col min="19" max="19" width="10.5" style="6" customWidth="1"/>
    <col min="20" max="25" width="10.83203125" style="1" customWidth="1"/>
    <col min="26" max="26" width="121" style="1" bestFit="1" customWidth="1"/>
    <col min="27" max="16384" width="10.83203125" style="1"/>
  </cols>
  <sheetData>
    <row r="1" spans="1:31" x14ac:dyDescent="0.2">
      <c r="T1" s="6">
        <f>SUM(T7:T134)</f>
        <v>98</v>
      </c>
      <c r="U1" s="6">
        <f t="shared" ref="U1:Y1" si="0">SUM(U7:U134)</f>
        <v>109</v>
      </c>
      <c r="V1" s="6">
        <f t="shared" si="0"/>
        <v>89</v>
      </c>
      <c r="W1" s="6">
        <f t="shared" si="0"/>
        <v>73</v>
      </c>
      <c r="X1" s="6">
        <f t="shared" si="0"/>
        <v>90</v>
      </c>
      <c r="Y1" s="6">
        <f t="shared" si="0"/>
        <v>94</v>
      </c>
    </row>
    <row r="2" spans="1:31" x14ac:dyDescent="0.2">
      <c r="T2" s="6">
        <f>COUNT(T7:T134)</f>
        <v>128</v>
      </c>
      <c r="U2" s="6">
        <f t="shared" ref="U2:Y2" si="1">COUNT(U7:U134)</f>
        <v>128</v>
      </c>
      <c r="V2" s="6">
        <f t="shared" si="1"/>
        <v>128</v>
      </c>
      <c r="W2" s="6">
        <f t="shared" si="1"/>
        <v>128</v>
      </c>
      <c r="X2" s="6">
        <f t="shared" si="1"/>
        <v>128</v>
      </c>
      <c r="Y2" s="6">
        <f t="shared" si="1"/>
        <v>128</v>
      </c>
    </row>
    <row r="3" spans="1:31" x14ac:dyDescent="0.2">
      <c r="T3" s="22">
        <f>T1/T2</f>
        <v>0.765625</v>
      </c>
      <c r="U3" s="22">
        <f t="shared" ref="U3:Y3" si="2">U1/U2</f>
        <v>0.8515625</v>
      </c>
      <c r="V3" s="22">
        <f t="shared" si="2"/>
        <v>0.6953125</v>
      </c>
      <c r="W3" s="22">
        <f t="shared" si="2"/>
        <v>0.5703125</v>
      </c>
      <c r="X3" s="22">
        <f t="shared" si="2"/>
        <v>0.703125</v>
      </c>
      <c r="Y3" s="22">
        <f t="shared" si="2"/>
        <v>0.734375</v>
      </c>
    </row>
    <row r="5" spans="1:31" x14ac:dyDescent="0.2">
      <c r="B5" s="23" t="s">
        <v>213</v>
      </c>
      <c r="C5" s="24"/>
      <c r="D5" s="24"/>
      <c r="E5" s="24"/>
      <c r="F5" s="24"/>
      <c r="G5" s="25"/>
      <c r="H5" s="23" t="s">
        <v>220</v>
      </c>
      <c r="I5" s="24"/>
      <c r="J5" s="24"/>
      <c r="K5" s="24"/>
      <c r="L5" s="24"/>
      <c r="M5" s="25"/>
      <c r="N5" s="23" t="s">
        <v>221</v>
      </c>
      <c r="O5" s="24"/>
      <c r="P5" s="24"/>
      <c r="Q5" s="24"/>
      <c r="R5" s="24"/>
      <c r="S5" s="25"/>
      <c r="T5" s="23" t="s">
        <v>222</v>
      </c>
      <c r="U5" s="24"/>
      <c r="V5" s="24"/>
      <c r="W5" s="24"/>
      <c r="X5" s="24"/>
      <c r="Y5" s="25"/>
      <c r="Z5" s="23" t="s">
        <v>222</v>
      </c>
      <c r="AA5" s="24"/>
      <c r="AB5" s="24"/>
      <c r="AC5" s="24"/>
      <c r="AD5" s="24"/>
      <c r="AE5" s="25"/>
    </row>
    <row r="6" spans="1:31" x14ac:dyDescent="0.2">
      <c r="A6" s="1" t="s">
        <v>0</v>
      </c>
      <c r="B6" s="2" t="s">
        <v>214</v>
      </c>
      <c r="C6" s="3" t="s">
        <v>215</v>
      </c>
      <c r="D6" s="3" t="s">
        <v>216</v>
      </c>
      <c r="E6" s="3" t="s">
        <v>217</v>
      </c>
      <c r="F6" s="3" t="s">
        <v>218</v>
      </c>
      <c r="G6" s="4" t="s">
        <v>219</v>
      </c>
      <c r="H6" s="2" t="s">
        <v>214</v>
      </c>
      <c r="I6" s="3" t="s">
        <v>215</v>
      </c>
      <c r="J6" s="3" t="s">
        <v>216</v>
      </c>
      <c r="K6" s="3" t="s">
        <v>217</v>
      </c>
      <c r="L6" s="3" t="s">
        <v>218</v>
      </c>
      <c r="M6" s="4" t="s">
        <v>219</v>
      </c>
      <c r="N6" s="2" t="s">
        <v>214</v>
      </c>
      <c r="O6" s="3" t="s">
        <v>215</v>
      </c>
      <c r="P6" s="3" t="s">
        <v>216</v>
      </c>
      <c r="Q6" s="3" t="s">
        <v>217</v>
      </c>
      <c r="R6" s="3" t="s">
        <v>218</v>
      </c>
      <c r="S6" s="4" t="s">
        <v>219</v>
      </c>
      <c r="T6" s="2" t="s">
        <v>214</v>
      </c>
      <c r="U6" s="3" t="s">
        <v>215</v>
      </c>
      <c r="V6" s="3" t="s">
        <v>216</v>
      </c>
      <c r="W6" s="3" t="s">
        <v>217</v>
      </c>
      <c r="X6" s="3" t="s">
        <v>218</v>
      </c>
      <c r="Y6" s="4" t="s">
        <v>219</v>
      </c>
      <c r="Z6" s="2" t="s">
        <v>214</v>
      </c>
      <c r="AA6" s="3" t="s">
        <v>215</v>
      </c>
      <c r="AB6" s="3" t="s">
        <v>216</v>
      </c>
      <c r="AC6" s="3" t="s">
        <v>217</v>
      </c>
      <c r="AD6" s="3" t="s">
        <v>218</v>
      </c>
      <c r="AE6" s="4" t="s">
        <v>219</v>
      </c>
    </row>
    <row r="7" spans="1:31" x14ac:dyDescent="0.2">
      <c r="A7" s="1" t="s">
        <v>12</v>
      </c>
      <c r="B7" s="5">
        <v>430</v>
      </c>
      <c r="C7" s="6" t="s">
        <v>13</v>
      </c>
      <c r="D7" s="8">
        <v>45657</v>
      </c>
      <c r="E7" s="8">
        <v>45658</v>
      </c>
      <c r="F7" s="6" t="s">
        <v>3</v>
      </c>
      <c r="G7" s="7" t="s">
        <v>6</v>
      </c>
      <c r="H7" s="5">
        <v>95</v>
      </c>
      <c r="I7" s="6" t="s">
        <v>13</v>
      </c>
      <c r="J7" s="8">
        <v>46022</v>
      </c>
      <c r="K7" s="8">
        <v>45658</v>
      </c>
      <c r="L7" s="9">
        <v>430</v>
      </c>
      <c r="M7" s="7" t="s">
        <v>6</v>
      </c>
      <c r="N7" s="5">
        <v>430</v>
      </c>
      <c r="O7" s="6" t="s">
        <v>2</v>
      </c>
      <c r="P7" s="8">
        <v>45657</v>
      </c>
      <c r="Q7" s="8">
        <v>45658</v>
      </c>
      <c r="R7" s="9">
        <v>95</v>
      </c>
      <c r="S7" s="7" t="s">
        <v>11</v>
      </c>
      <c r="T7" s="6">
        <f t="shared" ref="T7:T18" si="3">IF(AND(B7=H7,H7=N7),1,0)</f>
        <v>0</v>
      </c>
      <c r="U7" s="6">
        <f t="shared" ref="U7:U18" si="4">IF(AND(C7=I7,I7=O7),1,0)</f>
        <v>0</v>
      </c>
      <c r="V7" s="6">
        <f t="shared" ref="V7:V18" si="5">IF(AND(D7=J7,J7=P7),1,0)</f>
        <v>0</v>
      </c>
      <c r="W7" s="6">
        <f t="shared" ref="W7:W18" si="6">IF(AND(E7=K7,K7=Q7),1,0)</f>
        <v>1</v>
      </c>
      <c r="X7" s="6">
        <f t="shared" ref="X7:X18" si="7">IF(AND(F7=L7,L7=R7),1,0)</f>
        <v>0</v>
      </c>
      <c r="Y7" s="6">
        <f t="shared" ref="Y7:Y18" si="8">IF(AND(G7=M7,M7=S7),1,0)</f>
        <v>0</v>
      </c>
      <c r="Z7" s="1" t="s">
        <v>225</v>
      </c>
      <c r="AA7" s="1" t="s">
        <v>234</v>
      </c>
    </row>
    <row r="8" spans="1:31" x14ac:dyDescent="0.2">
      <c r="A8" s="1" t="s">
        <v>31</v>
      </c>
      <c r="B8" s="5">
        <v>100</v>
      </c>
      <c r="C8" s="6" t="s">
        <v>15</v>
      </c>
      <c r="D8" s="8">
        <v>46022</v>
      </c>
      <c r="E8" s="6" t="s">
        <v>3</v>
      </c>
      <c r="F8" s="9">
        <v>850</v>
      </c>
      <c r="G8" s="7" t="s">
        <v>6</v>
      </c>
      <c r="H8" s="5">
        <v>100</v>
      </c>
      <c r="I8" s="6" t="s">
        <v>15</v>
      </c>
      <c r="J8" s="8">
        <v>46022</v>
      </c>
      <c r="K8" s="8">
        <v>45658</v>
      </c>
      <c r="L8" s="9">
        <v>850</v>
      </c>
      <c r="M8" s="7" t="s">
        <v>17</v>
      </c>
      <c r="N8" s="11">
        <v>850</v>
      </c>
      <c r="O8" s="6" t="s">
        <v>32</v>
      </c>
      <c r="P8" s="6" t="s">
        <v>3</v>
      </c>
      <c r="Q8" s="8">
        <v>45658</v>
      </c>
      <c r="R8" s="6" t="s">
        <v>3</v>
      </c>
      <c r="S8" s="7" t="s">
        <v>6</v>
      </c>
      <c r="T8" s="6">
        <f t="shared" si="3"/>
        <v>0</v>
      </c>
      <c r="U8" s="6">
        <f t="shared" si="4"/>
        <v>0</v>
      </c>
      <c r="V8" s="6">
        <f t="shared" si="5"/>
        <v>0</v>
      </c>
      <c r="W8" s="6">
        <f t="shared" si="6"/>
        <v>0</v>
      </c>
      <c r="X8" s="6">
        <f t="shared" si="7"/>
        <v>0</v>
      </c>
      <c r="Y8" s="6">
        <f t="shared" si="8"/>
        <v>0</v>
      </c>
      <c r="Z8" s="1" t="s">
        <v>226</v>
      </c>
      <c r="AA8" s="1" t="s">
        <v>235</v>
      </c>
    </row>
    <row r="9" spans="1:31" x14ac:dyDescent="0.2">
      <c r="A9" s="1" t="s">
        <v>34</v>
      </c>
      <c r="B9" s="11" t="s">
        <v>35</v>
      </c>
      <c r="C9" s="6" t="s">
        <v>13</v>
      </c>
      <c r="D9" s="6" t="s">
        <v>3</v>
      </c>
      <c r="E9" s="6" t="s">
        <v>3</v>
      </c>
      <c r="F9" s="6" t="s">
        <v>36</v>
      </c>
      <c r="G9" s="7" t="s">
        <v>6</v>
      </c>
      <c r="H9" s="5">
        <v>0</v>
      </c>
      <c r="I9" s="6" t="s">
        <v>3</v>
      </c>
      <c r="J9" s="6" t="s">
        <v>3</v>
      </c>
      <c r="K9" s="6" t="s">
        <v>3</v>
      </c>
      <c r="L9" s="9">
        <v>0</v>
      </c>
      <c r="M9" s="7" t="s">
        <v>6</v>
      </c>
      <c r="N9" s="5">
        <v>0</v>
      </c>
      <c r="O9" s="6" t="s">
        <v>3</v>
      </c>
      <c r="P9" s="6" t="s">
        <v>37</v>
      </c>
      <c r="Q9" s="6" t="s">
        <v>3</v>
      </c>
      <c r="R9" s="9">
        <v>0</v>
      </c>
      <c r="S9" s="7" t="s">
        <v>6</v>
      </c>
      <c r="T9" s="6">
        <f t="shared" si="3"/>
        <v>0</v>
      </c>
      <c r="U9" s="6">
        <f t="shared" si="4"/>
        <v>0</v>
      </c>
      <c r="V9" s="6">
        <f t="shared" si="5"/>
        <v>0</v>
      </c>
      <c r="W9" s="6">
        <f t="shared" si="6"/>
        <v>1</v>
      </c>
      <c r="X9" s="6">
        <f t="shared" si="7"/>
        <v>0</v>
      </c>
      <c r="Y9" s="6">
        <f t="shared" si="8"/>
        <v>1</v>
      </c>
      <c r="Z9" s="1" t="s">
        <v>223</v>
      </c>
      <c r="AA9" s="1" t="s">
        <v>236</v>
      </c>
    </row>
    <row r="10" spans="1:31" x14ac:dyDescent="0.2">
      <c r="A10" s="1" t="s">
        <v>41</v>
      </c>
      <c r="B10" s="11" t="s">
        <v>42</v>
      </c>
      <c r="C10" s="6" t="s">
        <v>3</v>
      </c>
      <c r="D10" s="6" t="s">
        <v>42</v>
      </c>
      <c r="E10" s="6" t="s">
        <v>42</v>
      </c>
      <c r="F10" s="6" t="s">
        <v>43</v>
      </c>
      <c r="G10" s="7" t="s">
        <v>44</v>
      </c>
      <c r="H10" s="11" t="s">
        <v>3</v>
      </c>
      <c r="I10" s="6" t="s">
        <v>3</v>
      </c>
      <c r="J10" s="8">
        <v>45777</v>
      </c>
      <c r="K10" s="6" t="s">
        <v>3</v>
      </c>
      <c r="L10" s="9">
        <v>0</v>
      </c>
      <c r="M10" s="7" t="s">
        <v>6</v>
      </c>
      <c r="N10" s="11" t="s">
        <v>3</v>
      </c>
      <c r="O10" s="6" t="s">
        <v>3</v>
      </c>
      <c r="P10" s="6" t="s">
        <v>3</v>
      </c>
      <c r="Q10" s="6" t="s">
        <v>3</v>
      </c>
      <c r="R10" s="9">
        <v>0</v>
      </c>
      <c r="S10" s="7" t="s">
        <v>6</v>
      </c>
      <c r="T10" s="6">
        <f t="shared" si="3"/>
        <v>0</v>
      </c>
      <c r="U10" s="6">
        <f t="shared" si="4"/>
        <v>1</v>
      </c>
      <c r="V10" s="6">
        <f t="shared" si="5"/>
        <v>0</v>
      </c>
      <c r="W10" s="6">
        <f t="shared" si="6"/>
        <v>0</v>
      </c>
      <c r="X10" s="6">
        <f t="shared" si="7"/>
        <v>0</v>
      </c>
      <c r="Y10" s="6">
        <f t="shared" si="8"/>
        <v>0</v>
      </c>
      <c r="Z10" s="1" t="s">
        <v>224</v>
      </c>
    </row>
    <row r="11" spans="1:31" x14ac:dyDescent="0.2">
      <c r="A11" s="1" t="s">
        <v>78</v>
      </c>
      <c r="B11" s="11" t="s">
        <v>79</v>
      </c>
      <c r="C11" s="6" t="s">
        <v>13</v>
      </c>
      <c r="D11" s="8">
        <v>45443</v>
      </c>
      <c r="E11" s="8">
        <v>45413</v>
      </c>
      <c r="F11" s="9">
        <v>16.45</v>
      </c>
      <c r="G11" s="7" t="s">
        <v>6</v>
      </c>
      <c r="H11" s="5">
        <v>1200</v>
      </c>
      <c r="I11" s="6" t="s">
        <v>13</v>
      </c>
      <c r="J11" s="8">
        <v>45443</v>
      </c>
      <c r="K11" s="6" t="s">
        <v>80</v>
      </c>
      <c r="L11" s="9">
        <v>16.45</v>
      </c>
      <c r="M11" s="7" t="s">
        <v>6</v>
      </c>
      <c r="N11" s="11" t="s">
        <v>3</v>
      </c>
      <c r="O11" s="6" t="s">
        <v>3</v>
      </c>
      <c r="P11" s="8">
        <v>45443</v>
      </c>
      <c r="Q11" s="6" t="s">
        <v>80</v>
      </c>
      <c r="R11" s="9">
        <v>16.45</v>
      </c>
      <c r="S11" s="7" t="s">
        <v>6</v>
      </c>
      <c r="T11" s="6">
        <f t="shared" si="3"/>
        <v>0</v>
      </c>
      <c r="U11" s="6">
        <f t="shared" si="4"/>
        <v>0</v>
      </c>
      <c r="V11" s="6">
        <f t="shared" si="5"/>
        <v>1</v>
      </c>
      <c r="W11" s="6">
        <f t="shared" si="6"/>
        <v>0</v>
      </c>
      <c r="X11" s="6">
        <f t="shared" si="7"/>
        <v>1</v>
      </c>
      <c r="Y11" s="6">
        <f t="shared" si="8"/>
        <v>1</v>
      </c>
      <c r="Z11" s="1" t="s">
        <v>231</v>
      </c>
      <c r="AA11" s="1" t="s">
        <v>237</v>
      </c>
    </row>
    <row r="12" spans="1:31" x14ac:dyDescent="0.2">
      <c r="A12" s="1" t="s">
        <v>81</v>
      </c>
      <c r="B12" s="11" t="s">
        <v>82</v>
      </c>
      <c r="C12" s="6" t="s">
        <v>2</v>
      </c>
      <c r="D12" s="8">
        <v>45657</v>
      </c>
      <c r="E12" s="8">
        <v>45777</v>
      </c>
      <c r="F12" s="9">
        <v>125</v>
      </c>
      <c r="G12" s="7" t="s">
        <v>6</v>
      </c>
      <c r="H12" s="5">
        <v>125</v>
      </c>
      <c r="I12" s="6" t="s">
        <v>2</v>
      </c>
      <c r="J12" s="8">
        <v>45657</v>
      </c>
      <c r="K12" s="8">
        <v>45777</v>
      </c>
      <c r="L12" s="9">
        <v>125</v>
      </c>
      <c r="M12" s="7" t="s">
        <v>6</v>
      </c>
      <c r="N12" s="11" t="s">
        <v>3</v>
      </c>
      <c r="O12" s="6" t="s">
        <v>11</v>
      </c>
      <c r="P12" s="8">
        <v>45657</v>
      </c>
      <c r="Q12" s="8">
        <v>45777</v>
      </c>
      <c r="R12" s="9">
        <v>125</v>
      </c>
      <c r="S12" s="7" t="s">
        <v>6</v>
      </c>
      <c r="T12" s="6">
        <f t="shared" si="3"/>
        <v>0</v>
      </c>
      <c r="U12" s="6">
        <f t="shared" si="4"/>
        <v>0</v>
      </c>
      <c r="V12" s="6">
        <f t="shared" si="5"/>
        <v>1</v>
      </c>
      <c r="W12" s="6">
        <f t="shared" si="6"/>
        <v>1</v>
      </c>
      <c r="X12" s="6">
        <f t="shared" si="7"/>
        <v>1</v>
      </c>
      <c r="Y12" s="6">
        <f t="shared" si="8"/>
        <v>1</v>
      </c>
      <c r="Z12" s="1" t="s">
        <v>231</v>
      </c>
      <c r="AA12" s="1" t="s">
        <v>237</v>
      </c>
    </row>
    <row r="13" spans="1:31" x14ac:dyDescent="0.2">
      <c r="A13" s="1" t="s">
        <v>100</v>
      </c>
      <c r="B13" s="11" t="s">
        <v>11</v>
      </c>
      <c r="C13" s="6" t="s">
        <v>3</v>
      </c>
      <c r="D13" s="6" t="s">
        <v>3</v>
      </c>
      <c r="E13" s="6" t="s">
        <v>101</v>
      </c>
      <c r="F13" s="6" t="s">
        <v>102</v>
      </c>
      <c r="G13" s="7" t="s">
        <v>6</v>
      </c>
      <c r="H13" s="11" t="s">
        <v>3</v>
      </c>
      <c r="I13" s="6" t="s">
        <v>3</v>
      </c>
      <c r="J13" s="8">
        <v>45747</v>
      </c>
      <c r="K13" s="8">
        <v>45744</v>
      </c>
      <c r="L13" s="9">
        <v>58.44</v>
      </c>
      <c r="M13" s="7" t="s">
        <v>6</v>
      </c>
      <c r="N13" s="11" t="s">
        <v>11</v>
      </c>
      <c r="O13" s="6" t="s">
        <v>11</v>
      </c>
      <c r="P13" s="6" t="s">
        <v>3</v>
      </c>
      <c r="Q13" s="6" t="s">
        <v>3</v>
      </c>
      <c r="R13" s="9">
        <v>58.44</v>
      </c>
      <c r="S13" s="7" t="s">
        <v>11</v>
      </c>
      <c r="T13" s="6">
        <f t="shared" si="3"/>
        <v>0</v>
      </c>
      <c r="U13" s="6">
        <f t="shared" si="4"/>
        <v>0</v>
      </c>
      <c r="V13" s="6">
        <f t="shared" si="5"/>
        <v>0</v>
      </c>
      <c r="W13" s="6">
        <f t="shared" si="6"/>
        <v>0</v>
      </c>
      <c r="X13" s="6">
        <f t="shared" si="7"/>
        <v>0</v>
      </c>
      <c r="Y13" s="6">
        <f t="shared" si="8"/>
        <v>0</v>
      </c>
      <c r="Z13" s="1" t="s">
        <v>230</v>
      </c>
      <c r="AA13" s="1" t="s">
        <v>238</v>
      </c>
    </row>
    <row r="14" spans="1:31" x14ac:dyDescent="0.2">
      <c r="A14" s="1" t="s">
        <v>105</v>
      </c>
      <c r="B14" s="11" t="s">
        <v>3</v>
      </c>
      <c r="C14" s="6" t="s">
        <v>106</v>
      </c>
      <c r="D14" s="8">
        <v>45717</v>
      </c>
      <c r="E14" s="8">
        <v>45717</v>
      </c>
      <c r="F14" s="9">
        <v>0</v>
      </c>
      <c r="G14" s="7" t="s">
        <v>6</v>
      </c>
      <c r="H14" s="5">
        <v>41.91</v>
      </c>
      <c r="I14" s="6" t="s">
        <v>15</v>
      </c>
      <c r="J14" s="8">
        <v>45717</v>
      </c>
      <c r="K14" s="8">
        <v>45748</v>
      </c>
      <c r="L14" s="9">
        <v>0</v>
      </c>
      <c r="M14" s="7" t="s">
        <v>6</v>
      </c>
      <c r="N14" s="5">
        <v>41.91</v>
      </c>
      <c r="O14" s="6" t="s">
        <v>15</v>
      </c>
      <c r="P14" s="8">
        <v>45717</v>
      </c>
      <c r="Q14" s="8">
        <v>45748</v>
      </c>
      <c r="R14" s="9">
        <v>0</v>
      </c>
      <c r="S14" s="7" t="s">
        <v>6</v>
      </c>
      <c r="T14" s="6">
        <f t="shared" si="3"/>
        <v>0</v>
      </c>
      <c r="U14" s="6">
        <f t="shared" si="4"/>
        <v>0</v>
      </c>
      <c r="V14" s="6">
        <f t="shared" si="5"/>
        <v>1</v>
      </c>
      <c r="W14" s="6">
        <f t="shared" si="6"/>
        <v>0</v>
      </c>
      <c r="X14" s="6">
        <f t="shared" si="7"/>
        <v>1</v>
      </c>
      <c r="Y14" s="6">
        <f t="shared" si="8"/>
        <v>1</v>
      </c>
      <c r="Z14" s="1" t="s">
        <v>229</v>
      </c>
      <c r="AA14" s="1" t="s">
        <v>239</v>
      </c>
    </row>
    <row r="15" spans="1:31" x14ac:dyDescent="0.2">
      <c r="A15" s="1" t="s">
        <v>107</v>
      </c>
      <c r="B15" s="5">
        <v>30</v>
      </c>
      <c r="C15" s="6" t="s">
        <v>15</v>
      </c>
      <c r="D15" s="6" t="s">
        <v>3</v>
      </c>
      <c r="E15" s="6" t="s">
        <v>3</v>
      </c>
      <c r="F15" s="9">
        <v>30</v>
      </c>
      <c r="G15" s="7" t="s">
        <v>6</v>
      </c>
      <c r="H15" s="11" t="s">
        <v>3</v>
      </c>
      <c r="I15" s="6" t="s">
        <v>3</v>
      </c>
      <c r="J15" s="6" t="s">
        <v>3</v>
      </c>
      <c r="K15" s="6" t="s">
        <v>3</v>
      </c>
      <c r="L15" s="6" t="s">
        <v>108</v>
      </c>
      <c r="M15" s="7" t="s">
        <v>11</v>
      </c>
      <c r="N15" s="11" t="s">
        <v>3</v>
      </c>
      <c r="O15" s="6" t="s">
        <v>15</v>
      </c>
      <c r="P15" s="6" t="s">
        <v>3</v>
      </c>
      <c r="Q15" s="6" t="s">
        <v>3</v>
      </c>
      <c r="R15" s="6" t="s">
        <v>108</v>
      </c>
      <c r="S15" s="7" t="s">
        <v>11</v>
      </c>
      <c r="T15" s="6">
        <f t="shared" si="3"/>
        <v>0</v>
      </c>
      <c r="U15" s="6">
        <f t="shared" si="4"/>
        <v>0</v>
      </c>
      <c r="V15" s="6">
        <f t="shared" si="5"/>
        <v>1</v>
      </c>
      <c r="W15" s="6">
        <f t="shared" si="6"/>
        <v>1</v>
      </c>
      <c r="X15" s="6">
        <f t="shared" si="7"/>
        <v>0</v>
      </c>
      <c r="Y15" s="6">
        <f t="shared" si="8"/>
        <v>0</v>
      </c>
      <c r="Z15" s="1" t="s">
        <v>231</v>
      </c>
      <c r="AA15" s="1" t="s">
        <v>240</v>
      </c>
    </row>
    <row r="16" spans="1:31" x14ac:dyDescent="0.2">
      <c r="A16" s="1" t="s">
        <v>112</v>
      </c>
      <c r="B16" s="5">
        <v>67.709999999999994</v>
      </c>
      <c r="C16" s="6" t="s">
        <v>11</v>
      </c>
      <c r="D16" s="8">
        <v>45744</v>
      </c>
      <c r="E16" s="6" t="s">
        <v>11</v>
      </c>
      <c r="F16" s="9">
        <v>167.71</v>
      </c>
      <c r="G16" s="7" t="s">
        <v>6</v>
      </c>
      <c r="H16" s="5">
        <v>67.709999999999994</v>
      </c>
      <c r="I16" s="6" t="s">
        <v>3</v>
      </c>
      <c r="J16" s="8">
        <v>45744</v>
      </c>
      <c r="K16" s="6" t="s">
        <v>3</v>
      </c>
      <c r="L16" s="9">
        <v>167.71</v>
      </c>
      <c r="M16" s="7" t="s">
        <v>6</v>
      </c>
      <c r="N16" s="11" t="s">
        <v>3</v>
      </c>
      <c r="O16" s="6" t="s">
        <v>3</v>
      </c>
      <c r="P16" s="8">
        <v>45744</v>
      </c>
      <c r="Q16" s="6" t="s">
        <v>3</v>
      </c>
      <c r="R16" s="6">
        <v>167.71</v>
      </c>
      <c r="S16" s="7" t="s">
        <v>11</v>
      </c>
      <c r="T16" s="6">
        <f t="shared" si="3"/>
        <v>0</v>
      </c>
      <c r="U16" s="6">
        <f t="shared" si="4"/>
        <v>0</v>
      </c>
      <c r="V16" s="6">
        <f t="shared" si="5"/>
        <v>1</v>
      </c>
      <c r="W16" s="6">
        <f t="shared" si="6"/>
        <v>0</v>
      </c>
      <c r="X16" s="6">
        <f t="shared" si="7"/>
        <v>1</v>
      </c>
      <c r="Y16" s="6">
        <f t="shared" si="8"/>
        <v>0</v>
      </c>
      <c r="Z16" s="1" t="s">
        <v>231</v>
      </c>
      <c r="AA16" s="1" t="s">
        <v>240</v>
      </c>
    </row>
    <row r="17" spans="1:27" x14ac:dyDescent="0.2">
      <c r="A17" s="1" t="s">
        <v>121</v>
      </c>
      <c r="B17" s="5">
        <v>170.69</v>
      </c>
      <c r="C17" s="6" t="s">
        <v>15</v>
      </c>
      <c r="D17" s="8">
        <v>45716</v>
      </c>
      <c r="E17" s="8">
        <v>45747</v>
      </c>
      <c r="F17" s="9">
        <v>170.69</v>
      </c>
      <c r="G17" s="7" t="s">
        <v>6</v>
      </c>
      <c r="H17" s="5">
        <v>170.69</v>
      </c>
      <c r="I17" s="6" t="s">
        <v>15</v>
      </c>
      <c r="J17" s="8">
        <v>45716</v>
      </c>
      <c r="K17" s="8">
        <v>45747</v>
      </c>
      <c r="L17" s="6" t="s">
        <v>3</v>
      </c>
      <c r="M17" s="7" t="s">
        <v>6</v>
      </c>
      <c r="N17" s="11" t="s">
        <v>3</v>
      </c>
      <c r="O17" s="6" t="s">
        <v>3</v>
      </c>
      <c r="P17" s="6" t="s">
        <v>3</v>
      </c>
      <c r="Q17" s="6" t="s">
        <v>3</v>
      </c>
      <c r="R17" s="9">
        <v>170.69</v>
      </c>
      <c r="S17" s="7" t="s">
        <v>11</v>
      </c>
      <c r="T17" s="6">
        <f t="shared" si="3"/>
        <v>0</v>
      </c>
      <c r="U17" s="6">
        <f t="shared" si="4"/>
        <v>0</v>
      </c>
      <c r="V17" s="6">
        <f t="shared" si="5"/>
        <v>0</v>
      </c>
      <c r="W17" s="6">
        <f t="shared" si="6"/>
        <v>0</v>
      </c>
      <c r="X17" s="6">
        <f t="shared" si="7"/>
        <v>0</v>
      </c>
      <c r="Y17" s="6">
        <f t="shared" si="8"/>
        <v>0</v>
      </c>
      <c r="Z17" s="1" t="s">
        <v>231</v>
      </c>
      <c r="AA17" s="1" t="s">
        <v>240</v>
      </c>
    </row>
    <row r="18" spans="1:27" x14ac:dyDescent="0.2">
      <c r="A18" s="1" t="s">
        <v>126</v>
      </c>
      <c r="B18" s="11" t="s">
        <v>42</v>
      </c>
      <c r="C18" s="6" t="s">
        <v>127</v>
      </c>
      <c r="D18" s="6" t="s">
        <v>42</v>
      </c>
      <c r="E18" s="6" t="s">
        <v>42</v>
      </c>
      <c r="F18" s="6" t="s">
        <v>42</v>
      </c>
      <c r="G18" s="7" t="s">
        <v>44</v>
      </c>
      <c r="H18" s="11" t="s">
        <v>3</v>
      </c>
      <c r="I18" s="6" t="s">
        <v>3</v>
      </c>
      <c r="J18" s="6" t="s">
        <v>3</v>
      </c>
      <c r="K18" s="6" t="s">
        <v>3</v>
      </c>
      <c r="L18" s="6" t="s">
        <v>3</v>
      </c>
      <c r="M18" s="7" t="s">
        <v>11</v>
      </c>
      <c r="N18" s="11" t="s">
        <v>3</v>
      </c>
      <c r="O18" s="6" t="s">
        <v>11</v>
      </c>
      <c r="P18" s="6" t="s">
        <v>3</v>
      </c>
      <c r="Q18" s="6" t="s">
        <v>3</v>
      </c>
      <c r="R18" s="6" t="s">
        <v>3</v>
      </c>
      <c r="S18" s="7" t="s">
        <v>6</v>
      </c>
      <c r="T18" s="6">
        <f t="shared" si="3"/>
        <v>0</v>
      </c>
      <c r="U18" s="6">
        <f t="shared" si="4"/>
        <v>0</v>
      </c>
      <c r="V18" s="6">
        <f t="shared" si="5"/>
        <v>0</v>
      </c>
      <c r="W18" s="6">
        <f t="shared" si="6"/>
        <v>0</v>
      </c>
      <c r="X18" s="6">
        <f t="shared" si="7"/>
        <v>0</v>
      </c>
      <c r="Y18" s="6">
        <f t="shared" si="8"/>
        <v>0</v>
      </c>
      <c r="Z18" s="1" t="s">
        <v>224</v>
      </c>
      <c r="AA18" s="1" t="s">
        <v>240</v>
      </c>
    </row>
    <row r="19" spans="1:27" x14ac:dyDescent="0.2">
      <c r="A19" s="1" t="s">
        <v>132</v>
      </c>
      <c r="B19" s="11" t="s">
        <v>133</v>
      </c>
      <c r="C19" s="6" t="s">
        <v>15</v>
      </c>
      <c r="D19" s="10">
        <v>45747</v>
      </c>
      <c r="E19" s="10">
        <v>45838</v>
      </c>
      <c r="F19" s="9">
        <v>0</v>
      </c>
      <c r="G19" s="7" t="s">
        <v>6</v>
      </c>
      <c r="H19" s="5">
        <v>373</v>
      </c>
      <c r="I19" s="6" t="s">
        <v>15</v>
      </c>
      <c r="J19" s="10">
        <v>45747</v>
      </c>
      <c r="K19" s="10">
        <v>45756</v>
      </c>
      <c r="L19" s="9">
        <v>0</v>
      </c>
      <c r="M19" s="7" t="s">
        <v>6</v>
      </c>
      <c r="N19" s="5">
        <v>373</v>
      </c>
      <c r="O19" s="6" t="s">
        <v>134</v>
      </c>
      <c r="P19" s="10">
        <v>45747</v>
      </c>
      <c r="Q19" s="6" t="s">
        <v>11</v>
      </c>
      <c r="R19" s="9">
        <v>0</v>
      </c>
      <c r="S19" s="7" t="s">
        <v>6</v>
      </c>
      <c r="T19" s="6">
        <f t="shared" ref="T19:T50" si="9">IF(AND(B19=H19,H19=N19),1,0)</f>
        <v>0</v>
      </c>
      <c r="U19" s="6">
        <v>1</v>
      </c>
      <c r="V19" s="6">
        <f t="shared" ref="V19:V50" si="10">IF(AND(D19=J19,J19=P19),1,0)</f>
        <v>1</v>
      </c>
      <c r="W19" s="6">
        <f t="shared" ref="W19:W50" si="11">IF(AND(E19=K19,K19=Q19),1,0)</f>
        <v>0</v>
      </c>
      <c r="X19" s="6">
        <f t="shared" ref="X19:X50" si="12">IF(AND(F19=L19,L19=R19),1,0)</f>
        <v>1</v>
      </c>
      <c r="Y19" s="6">
        <f t="shared" ref="Y19:Y50" si="13">IF(AND(G19=M19,M19=S19),1,0)</f>
        <v>1</v>
      </c>
      <c r="Z19" s="1" t="s">
        <v>223</v>
      </c>
      <c r="AA19" s="1" t="s">
        <v>241</v>
      </c>
    </row>
    <row r="20" spans="1:27" x14ac:dyDescent="0.2">
      <c r="A20" s="1" t="s">
        <v>142</v>
      </c>
      <c r="B20" s="11" t="s">
        <v>3</v>
      </c>
      <c r="C20" s="6" t="s">
        <v>3</v>
      </c>
      <c r="D20" s="6" t="s">
        <v>3</v>
      </c>
      <c r="E20" s="6" t="s">
        <v>3</v>
      </c>
      <c r="F20" s="9">
        <v>75</v>
      </c>
      <c r="G20" s="7" t="s">
        <v>11</v>
      </c>
      <c r="H20" s="5">
        <v>75</v>
      </c>
      <c r="I20" s="6" t="s">
        <v>11</v>
      </c>
      <c r="J20" s="8">
        <v>45735</v>
      </c>
      <c r="K20" s="8">
        <v>45734</v>
      </c>
      <c r="L20" s="6" t="s">
        <v>3</v>
      </c>
      <c r="M20" s="7" t="s">
        <v>6</v>
      </c>
      <c r="N20" s="5">
        <v>75</v>
      </c>
      <c r="O20" s="6" t="s">
        <v>3</v>
      </c>
      <c r="P20" s="8">
        <v>45734</v>
      </c>
      <c r="Q20" s="6" t="s">
        <v>3</v>
      </c>
      <c r="R20" s="6" t="s">
        <v>3</v>
      </c>
      <c r="S20" s="7" t="s">
        <v>6</v>
      </c>
      <c r="T20" s="6">
        <f t="shared" si="9"/>
        <v>0</v>
      </c>
      <c r="U20" s="6">
        <f t="shared" ref="U20:U51" si="14">IF(AND(C20=I20,I20=O20),1,0)</f>
        <v>0</v>
      </c>
      <c r="V20" s="6">
        <f t="shared" si="10"/>
        <v>0</v>
      </c>
      <c r="W20" s="6">
        <f t="shared" si="11"/>
        <v>0</v>
      </c>
      <c r="X20" s="6">
        <f t="shared" si="12"/>
        <v>0</v>
      </c>
      <c r="Y20" s="6">
        <f t="shared" si="13"/>
        <v>0</v>
      </c>
      <c r="Z20" s="1" t="s">
        <v>231</v>
      </c>
      <c r="AA20" s="1" t="s">
        <v>242</v>
      </c>
    </row>
    <row r="21" spans="1:27" x14ac:dyDescent="0.2">
      <c r="A21" s="1" t="s">
        <v>156</v>
      </c>
      <c r="B21" s="11" t="s">
        <v>3</v>
      </c>
      <c r="C21" s="6" t="s">
        <v>106</v>
      </c>
      <c r="D21" s="8">
        <v>45717</v>
      </c>
      <c r="E21" s="8">
        <v>45717</v>
      </c>
      <c r="F21" s="9">
        <v>0</v>
      </c>
      <c r="G21" s="7" t="s">
        <v>6</v>
      </c>
      <c r="H21" s="11" t="s">
        <v>157</v>
      </c>
      <c r="I21" s="6" t="s">
        <v>15</v>
      </c>
      <c r="J21" s="8">
        <v>45717</v>
      </c>
      <c r="K21" s="8">
        <v>45717</v>
      </c>
      <c r="L21" s="9">
        <v>0</v>
      </c>
      <c r="M21" s="7" t="s">
        <v>6</v>
      </c>
      <c r="N21" s="11" t="s">
        <v>11</v>
      </c>
      <c r="O21" s="6" t="s">
        <v>15</v>
      </c>
      <c r="P21" s="8">
        <v>45717</v>
      </c>
      <c r="Q21" s="6" t="s">
        <v>11</v>
      </c>
      <c r="R21" s="9">
        <v>0</v>
      </c>
      <c r="S21" s="7" t="s">
        <v>6</v>
      </c>
      <c r="T21" s="6">
        <f t="shared" si="9"/>
        <v>0</v>
      </c>
      <c r="U21" s="6">
        <f t="shared" si="14"/>
        <v>0</v>
      </c>
      <c r="V21" s="6">
        <f t="shared" si="10"/>
        <v>1</v>
      </c>
      <c r="W21" s="6">
        <f t="shared" si="11"/>
        <v>0</v>
      </c>
      <c r="X21" s="6">
        <f t="shared" si="12"/>
        <v>1</v>
      </c>
      <c r="Y21" s="6">
        <f t="shared" si="13"/>
        <v>1</v>
      </c>
      <c r="Z21" s="1" t="s">
        <v>229</v>
      </c>
      <c r="AA21" s="1" t="s">
        <v>243</v>
      </c>
    </row>
    <row r="22" spans="1:27" x14ac:dyDescent="0.2">
      <c r="A22" s="1" t="s">
        <v>168</v>
      </c>
      <c r="B22" s="11" t="s">
        <v>169</v>
      </c>
      <c r="C22" s="6" t="s">
        <v>15</v>
      </c>
      <c r="D22" s="8">
        <v>45717</v>
      </c>
      <c r="E22" s="8">
        <v>45717</v>
      </c>
      <c r="F22" s="9">
        <v>0</v>
      </c>
      <c r="G22" s="7" t="s">
        <v>6</v>
      </c>
      <c r="H22" s="11" t="s">
        <v>157</v>
      </c>
      <c r="I22" s="6" t="s">
        <v>15</v>
      </c>
      <c r="J22" s="8">
        <v>45717</v>
      </c>
      <c r="K22" s="8">
        <v>45717</v>
      </c>
      <c r="L22" s="9">
        <v>0</v>
      </c>
      <c r="M22" s="7" t="s">
        <v>6</v>
      </c>
      <c r="N22" s="11" t="s">
        <v>3</v>
      </c>
      <c r="O22" s="6" t="s">
        <v>3</v>
      </c>
      <c r="P22" s="6" t="s">
        <v>3</v>
      </c>
      <c r="Q22" s="6" t="s">
        <v>3</v>
      </c>
      <c r="R22" s="9">
        <v>0</v>
      </c>
      <c r="S22" s="7" t="s">
        <v>6</v>
      </c>
      <c r="T22" s="6">
        <f t="shared" si="9"/>
        <v>0</v>
      </c>
      <c r="U22" s="6">
        <f t="shared" si="14"/>
        <v>0</v>
      </c>
      <c r="V22" s="6">
        <f t="shared" si="10"/>
        <v>0</v>
      </c>
      <c r="W22" s="6">
        <f t="shared" si="11"/>
        <v>0</v>
      </c>
      <c r="X22" s="6">
        <f t="shared" si="12"/>
        <v>1</v>
      </c>
      <c r="Y22" s="6">
        <f t="shared" si="13"/>
        <v>1</v>
      </c>
      <c r="Z22" s="1" t="s">
        <v>229</v>
      </c>
      <c r="AA22" s="1" t="s">
        <v>244</v>
      </c>
    </row>
    <row r="23" spans="1:27" x14ac:dyDescent="0.2">
      <c r="A23" s="1" t="s">
        <v>184</v>
      </c>
      <c r="B23" s="5">
        <v>233.06</v>
      </c>
      <c r="C23" s="6" t="s">
        <v>185</v>
      </c>
      <c r="D23" s="6" t="s">
        <v>186</v>
      </c>
      <c r="E23" s="16">
        <v>45748</v>
      </c>
      <c r="F23" s="9">
        <v>850</v>
      </c>
      <c r="G23" s="7" t="s">
        <v>11</v>
      </c>
      <c r="H23" s="5">
        <v>850</v>
      </c>
      <c r="I23" s="6" t="s">
        <v>3</v>
      </c>
      <c r="J23" s="8">
        <v>45736</v>
      </c>
      <c r="K23" s="8">
        <v>45748</v>
      </c>
      <c r="L23" s="9">
        <v>233.06</v>
      </c>
      <c r="M23" s="7" t="s">
        <v>6</v>
      </c>
      <c r="N23" s="11" t="s">
        <v>11</v>
      </c>
      <c r="O23" s="6" t="s">
        <v>11</v>
      </c>
      <c r="P23" s="6" t="s">
        <v>187</v>
      </c>
      <c r="Q23" s="8">
        <v>45748</v>
      </c>
      <c r="R23" s="6">
        <v>233.06</v>
      </c>
      <c r="S23" s="7" t="s">
        <v>11</v>
      </c>
      <c r="T23" s="6">
        <f t="shared" si="9"/>
        <v>0</v>
      </c>
      <c r="U23" s="6">
        <f t="shared" si="14"/>
        <v>0</v>
      </c>
      <c r="V23" s="6">
        <f t="shared" si="10"/>
        <v>0</v>
      </c>
      <c r="W23" s="6">
        <f t="shared" si="11"/>
        <v>1</v>
      </c>
      <c r="X23" s="6">
        <f t="shared" si="12"/>
        <v>0</v>
      </c>
      <c r="Y23" s="6">
        <f t="shared" si="13"/>
        <v>0</v>
      </c>
      <c r="Z23" s="1" t="s">
        <v>231</v>
      </c>
      <c r="AA23" s="1" t="s">
        <v>245</v>
      </c>
    </row>
    <row r="24" spans="1:27" x14ac:dyDescent="0.2">
      <c r="A24" s="1" t="s">
        <v>194</v>
      </c>
      <c r="B24" s="11" t="s">
        <v>195</v>
      </c>
      <c r="C24" s="6" t="s">
        <v>196</v>
      </c>
      <c r="D24" s="14">
        <v>45992</v>
      </c>
      <c r="E24" s="6" t="s">
        <v>3</v>
      </c>
      <c r="F24" s="9">
        <v>294</v>
      </c>
      <c r="G24" s="7" t="s">
        <v>17</v>
      </c>
      <c r="H24" s="11" t="s">
        <v>195</v>
      </c>
      <c r="I24" s="6" t="s">
        <v>196</v>
      </c>
      <c r="J24" s="14">
        <v>45992</v>
      </c>
      <c r="K24" s="6" t="s">
        <v>3</v>
      </c>
      <c r="L24" s="9">
        <v>294</v>
      </c>
      <c r="M24" s="7" t="s">
        <v>17</v>
      </c>
      <c r="N24" s="11" t="s">
        <v>197</v>
      </c>
      <c r="O24" s="6" t="s">
        <v>198</v>
      </c>
      <c r="P24" s="14">
        <v>45992</v>
      </c>
      <c r="Q24" s="6" t="s">
        <v>11</v>
      </c>
      <c r="R24" s="9">
        <v>294</v>
      </c>
      <c r="S24" s="7" t="s">
        <v>17</v>
      </c>
      <c r="T24" s="6">
        <f t="shared" si="9"/>
        <v>0</v>
      </c>
      <c r="U24" s="6">
        <f t="shared" si="14"/>
        <v>0</v>
      </c>
      <c r="V24" s="6">
        <f t="shared" si="10"/>
        <v>1</v>
      </c>
      <c r="W24" s="6">
        <f t="shared" si="11"/>
        <v>0</v>
      </c>
      <c r="X24" s="6">
        <f t="shared" si="12"/>
        <v>1</v>
      </c>
      <c r="Y24" s="6">
        <f t="shared" si="13"/>
        <v>1</v>
      </c>
      <c r="Z24" s="1" t="s">
        <v>223</v>
      </c>
      <c r="AA24" s="1" t="s">
        <v>240</v>
      </c>
    </row>
    <row r="25" spans="1:27" x14ac:dyDescent="0.2">
      <c r="A25" s="1" t="s">
        <v>58</v>
      </c>
      <c r="B25" s="5">
        <v>42</v>
      </c>
      <c r="C25" s="6" t="s">
        <v>9</v>
      </c>
      <c r="D25" s="8">
        <v>45657</v>
      </c>
      <c r="E25" s="8">
        <v>45839</v>
      </c>
      <c r="F25" s="9">
        <v>106.72</v>
      </c>
      <c r="G25" s="7" t="s">
        <v>17</v>
      </c>
      <c r="H25" s="5">
        <v>42</v>
      </c>
      <c r="I25" s="6" t="s">
        <v>9</v>
      </c>
      <c r="J25" s="8">
        <v>46022</v>
      </c>
      <c r="K25" s="8">
        <v>45839</v>
      </c>
      <c r="L25" s="9">
        <v>106.72</v>
      </c>
      <c r="M25" s="7" t="s">
        <v>17</v>
      </c>
      <c r="N25" s="5">
        <v>42</v>
      </c>
      <c r="O25" s="6" t="s">
        <v>59</v>
      </c>
      <c r="P25" s="8">
        <v>45657</v>
      </c>
      <c r="Q25" s="8">
        <v>45839</v>
      </c>
      <c r="R25" s="9">
        <v>106.72</v>
      </c>
      <c r="S25" s="7" t="s">
        <v>17</v>
      </c>
      <c r="T25" s="6">
        <f t="shared" si="9"/>
        <v>1</v>
      </c>
      <c r="U25" s="6">
        <f t="shared" si="14"/>
        <v>0</v>
      </c>
      <c r="V25" s="6">
        <f t="shared" si="10"/>
        <v>0</v>
      </c>
      <c r="W25" s="6">
        <f t="shared" si="11"/>
        <v>1</v>
      </c>
      <c r="X25" s="6">
        <f t="shared" si="12"/>
        <v>1</v>
      </c>
      <c r="Y25" s="6">
        <f t="shared" si="13"/>
        <v>1</v>
      </c>
      <c r="AA25" s="1" t="s">
        <v>240</v>
      </c>
    </row>
    <row r="26" spans="1:27" x14ac:dyDescent="0.2">
      <c r="A26" s="1" t="s">
        <v>61</v>
      </c>
      <c r="B26" s="5">
        <v>500</v>
      </c>
      <c r="C26" s="6" t="s">
        <v>29</v>
      </c>
      <c r="D26" s="6" t="s">
        <v>62</v>
      </c>
      <c r="E26" s="6" t="s">
        <v>63</v>
      </c>
      <c r="F26" s="6" t="s">
        <v>64</v>
      </c>
      <c r="G26" s="7" t="s">
        <v>6</v>
      </c>
      <c r="H26" s="5">
        <v>500</v>
      </c>
      <c r="I26" s="6" t="s">
        <v>29</v>
      </c>
      <c r="J26" s="10">
        <v>45698</v>
      </c>
      <c r="K26" s="10">
        <v>46023</v>
      </c>
      <c r="L26" s="6" t="s">
        <v>3</v>
      </c>
      <c r="M26" s="7" t="s">
        <v>6</v>
      </c>
      <c r="N26" s="5">
        <v>500</v>
      </c>
      <c r="O26" s="6" t="s">
        <v>13</v>
      </c>
      <c r="P26" s="6" t="s">
        <v>3</v>
      </c>
      <c r="Q26" s="6" t="s">
        <v>62</v>
      </c>
      <c r="R26" s="6" t="s">
        <v>3</v>
      </c>
      <c r="S26" s="7" t="s">
        <v>6</v>
      </c>
      <c r="T26" s="6">
        <f t="shared" si="9"/>
        <v>1</v>
      </c>
      <c r="U26" s="6">
        <f t="shared" si="14"/>
        <v>0</v>
      </c>
      <c r="V26" s="6">
        <f t="shared" si="10"/>
        <v>0</v>
      </c>
      <c r="W26" s="6">
        <f t="shared" si="11"/>
        <v>0</v>
      </c>
      <c r="X26" s="6">
        <f t="shared" si="12"/>
        <v>0</v>
      </c>
      <c r="Y26" s="6">
        <f t="shared" si="13"/>
        <v>1</v>
      </c>
      <c r="AA26" s="1" t="s">
        <v>246</v>
      </c>
    </row>
    <row r="27" spans="1:27" x14ac:dyDescent="0.2">
      <c r="A27" s="1" t="s">
        <v>159</v>
      </c>
      <c r="B27" s="5">
        <v>500</v>
      </c>
      <c r="C27" s="6" t="s">
        <v>29</v>
      </c>
      <c r="D27" s="10">
        <v>46022</v>
      </c>
      <c r="E27" s="10">
        <v>45658</v>
      </c>
      <c r="F27" s="6" t="s">
        <v>160</v>
      </c>
      <c r="G27" s="7" t="s">
        <v>6</v>
      </c>
      <c r="H27" s="5">
        <v>500</v>
      </c>
      <c r="I27" s="6" t="s">
        <v>29</v>
      </c>
      <c r="J27" s="10">
        <v>45698</v>
      </c>
      <c r="K27" s="10">
        <v>46023</v>
      </c>
      <c r="L27" s="6" t="s">
        <v>3</v>
      </c>
      <c r="M27" s="7" t="s">
        <v>6</v>
      </c>
      <c r="N27" s="5">
        <v>500</v>
      </c>
      <c r="O27" s="6" t="s">
        <v>13</v>
      </c>
      <c r="P27" s="6" t="s">
        <v>3</v>
      </c>
      <c r="Q27" s="6" t="s">
        <v>62</v>
      </c>
      <c r="R27" s="6" t="s">
        <v>3</v>
      </c>
      <c r="S27" s="7" t="s">
        <v>6</v>
      </c>
      <c r="T27" s="6">
        <f t="shared" si="9"/>
        <v>1</v>
      </c>
      <c r="U27" s="6">
        <f t="shared" si="14"/>
        <v>0</v>
      </c>
      <c r="V27" s="6">
        <f t="shared" si="10"/>
        <v>0</v>
      </c>
      <c r="W27" s="6">
        <f t="shared" si="11"/>
        <v>0</v>
      </c>
      <c r="X27" s="6">
        <f t="shared" si="12"/>
        <v>0</v>
      </c>
      <c r="Y27" s="6">
        <f t="shared" si="13"/>
        <v>1</v>
      </c>
      <c r="AA27" s="1" t="s">
        <v>246</v>
      </c>
    </row>
    <row r="28" spans="1:27" x14ac:dyDescent="0.2">
      <c r="A28" s="1" t="s">
        <v>39</v>
      </c>
      <c r="B28" s="5">
        <v>116</v>
      </c>
      <c r="C28" s="6" t="s">
        <v>15</v>
      </c>
      <c r="D28" s="8">
        <v>45747</v>
      </c>
      <c r="E28" s="8">
        <v>45748</v>
      </c>
      <c r="F28" s="9">
        <v>0</v>
      </c>
      <c r="G28" s="7" t="s">
        <v>6</v>
      </c>
      <c r="H28" s="5">
        <v>58</v>
      </c>
      <c r="I28" s="6" t="s">
        <v>15</v>
      </c>
      <c r="J28" s="8">
        <v>45747</v>
      </c>
      <c r="K28" s="8">
        <v>45748</v>
      </c>
      <c r="L28" s="9">
        <v>0</v>
      </c>
      <c r="M28" s="7" t="s">
        <v>6</v>
      </c>
      <c r="N28" s="5">
        <v>116</v>
      </c>
      <c r="O28" s="6" t="s">
        <v>15</v>
      </c>
      <c r="P28" s="8">
        <v>45747</v>
      </c>
      <c r="Q28" s="8">
        <v>45748</v>
      </c>
      <c r="R28" s="9">
        <v>0</v>
      </c>
      <c r="S28" s="7" t="s">
        <v>6</v>
      </c>
      <c r="T28" s="6">
        <f t="shared" si="9"/>
        <v>0</v>
      </c>
      <c r="U28" s="6">
        <f t="shared" si="14"/>
        <v>1</v>
      </c>
      <c r="V28" s="6">
        <f t="shared" si="10"/>
        <v>1</v>
      </c>
      <c r="W28" s="6">
        <f t="shared" si="11"/>
        <v>1</v>
      </c>
      <c r="X28" s="6">
        <f t="shared" si="12"/>
        <v>1</v>
      </c>
      <c r="Y28" s="6">
        <f t="shared" si="13"/>
        <v>1</v>
      </c>
      <c r="Z28" s="1" t="s">
        <v>227</v>
      </c>
    </row>
    <row r="29" spans="1:27" x14ac:dyDescent="0.2">
      <c r="A29" s="1" t="s">
        <v>49</v>
      </c>
      <c r="B29" s="5">
        <v>0</v>
      </c>
      <c r="C29" s="6" t="s">
        <v>3</v>
      </c>
      <c r="D29" s="8">
        <v>45716</v>
      </c>
      <c r="E29" s="8">
        <v>45747</v>
      </c>
      <c r="F29" s="9">
        <v>0</v>
      </c>
      <c r="G29" s="7" t="s">
        <v>6</v>
      </c>
      <c r="H29" s="5">
        <v>0</v>
      </c>
      <c r="I29" s="6" t="s">
        <v>3</v>
      </c>
      <c r="J29" s="8">
        <v>45747</v>
      </c>
      <c r="K29" s="8">
        <v>45747</v>
      </c>
      <c r="L29" s="9">
        <v>0</v>
      </c>
      <c r="M29" s="7" t="s">
        <v>6</v>
      </c>
      <c r="N29" s="11" t="s">
        <v>3</v>
      </c>
      <c r="O29" s="6" t="s">
        <v>3</v>
      </c>
      <c r="P29" s="6" t="s">
        <v>3</v>
      </c>
      <c r="Q29" s="6" t="s">
        <v>3</v>
      </c>
      <c r="R29" s="9">
        <v>0</v>
      </c>
      <c r="S29" s="7" t="s">
        <v>6</v>
      </c>
      <c r="T29" s="6">
        <f t="shared" si="9"/>
        <v>0</v>
      </c>
      <c r="U29" s="6">
        <f t="shared" si="14"/>
        <v>1</v>
      </c>
      <c r="V29" s="6">
        <f t="shared" si="10"/>
        <v>0</v>
      </c>
      <c r="W29" s="6">
        <f t="shared" si="11"/>
        <v>0</v>
      </c>
      <c r="X29" s="6">
        <f t="shared" si="12"/>
        <v>1</v>
      </c>
      <c r="Y29" s="6">
        <f t="shared" si="13"/>
        <v>1</v>
      </c>
      <c r="Z29" s="1" t="s">
        <v>228</v>
      </c>
    </row>
    <row r="30" spans="1:27" x14ac:dyDescent="0.2">
      <c r="A30" s="1" t="s">
        <v>72</v>
      </c>
      <c r="B30" s="11" t="s">
        <v>73</v>
      </c>
      <c r="C30" s="6" t="s">
        <v>15</v>
      </c>
      <c r="D30" s="10">
        <v>45747</v>
      </c>
      <c r="E30" s="6" t="s">
        <v>74</v>
      </c>
      <c r="F30" s="9">
        <v>0</v>
      </c>
      <c r="G30" s="7" t="s">
        <v>6</v>
      </c>
      <c r="H30" s="5">
        <v>337.52</v>
      </c>
      <c r="I30" s="6" t="s">
        <v>15</v>
      </c>
      <c r="J30" s="10">
        <v>45747</v>
      </c>
      <c r="K30" s="10">
        <v>45757</v>
      </c>
      <c r="L30" s="9">
        <v>0</v>
      </c>
      <c r="M30" s="7" t="s">
        <v>6</v>
      </c>
      <c r="N30" s="5">
        <v>337.52</v>
      </c>
      <c r="O30" s="6" t="s">
        <v>15</v>
      </c>
      <c r="P30" s="10">
        <v>45747</v>
      </c>
      <c r="Q30" s="6" t="s">
        <v>11</v>
      </c>
      <c r="R30" s="9">
        <v>0</v>
      </c>
      <c r="S30" s="7" t="s">
        <v>6</v>
      </c>
      <c r="T30" s="6">
        <f t="shared" si="9"/>
        <v>0</v>
      </c>
      <c r="U30" s="6">
        <f t="shared" si="14"/>
        <v>1</v>
      </c>
      <c r="V30" s="6">
        <f t="shared" si="10"/>
        <v>1</v>
      </c>
      <c r="W30" s="6">
        <f t="shared" si="11"/>
        <v>0</v>
      </c>
      <c r="X30" s="6">
        <f t="shared" si="12"/>
        <v>1</v>
      </c>
      <c r="Y30" s="6">
        <f t="shared" si="13"/>
        <v>1</v>
      </c>
      <c r="Z30" s="1" t="s">
        <v>223</v>
      </c>
    </row>
    <row r="31" spans="1:27" x14ac:dyDescent="0.2">
      <c r="A31" s="1" t="s">
        <v>84</v>
      </c>
      <c r="B31" s="11" t="s">
        <v>85</v>
      </c>
      <c r="C31" s="6" t="s">
        <v>15</v>
      </c>
      <c r="D31" s="8">
        <v>45717</v>
      </c>
      <c r="E31" s="8">
        <v>45717</v>
      </c>
      <c r="F31" s="9">
        <v>0</v>
      </c>
      <c r="G31" s="7" t="s">
        <v>6</v>
      </c>
      <c r="H31" s="11" t="s">
        <v>86</v>
      </c>
      <c r="I31" s="6" t="s">
        <v>15</v>
      </c>
      <c r="J31" s="8">
        <v>45717</v>
      </c>
      <c r="K31" s="8">
        <v>45717</v>
      </c>
      <c r="L31" s="9">
        <v>0</v>
      </c>
      <c r="M31" s="7" t="s">
        <v>6</v>
      </c>
      <c r="N31" s="11" t="s">
        <v>11</v>
      </c>
      <c r="O31" s="6" t="s">
        <v>15</v>
      </c>
      <c r="P31" s="8">
        <v>45717</v>
      </c>
      <c r="Q31" s="6" t="s">
        <v>11</v>
      </c>
      <c r="R31" s="9">
        <v>0</v>
      </c>
      <c r="S31" s="7" t="s">
        <v>6</v>
      </c>
      <c r="T31" s="6">
        <f t="shared" si="9"/>
        <v>0</v>
      </c>
      <c r="U31" s="6">
        <f t="shared" si="14"/>
        <v>1</v>
      </c>
      <c r="V31" s="6">
        <f t="shared" si="10"/>
        <v>1</v>
      </c>
      <c r="W31" s="6">
        <f t="shared" si="11"/>
        <v>0</v>
      </c>
      <c r="X31" s="6">
        <f t="shared" si="12"/>
        <v>1</v>
      </c>
      <c r="Y31" s="6">
        <f t="shared" si="13"/>
        <v>1</v>
      </c>
      <c r="Z31" s="1" t="s">
        <v>229</v>
      </c>
    </row>
    <row r="32" spans="1:27" x14ac:dyDescent="0.2">
      <c r="A32" s="1" t="s">
        <v>87</v>
      </c>
      <c r="B32" s="11" t="s">
        <v>88</v>
      </c>
      <c r="C32" s="6" t="s">
        <v>2</v>
      </c>
      <c r="D32" s="6" t="s">
        <v>3</v>
      </c>
      <c r="E32" s="6" t="s">
        <v>89</v>
      </c>
      <c r="F32" s="6" t="s">
        <v>90</v>
      </c>
      <c r="G32" s="7" t="s">
        <v>6</v>
      </c>
      <c r="H32" s="5">
        <v>240</v>
      </c>
      <c r="I32" s="6" t="s">
        <v>2</v>
      </c>
      <c r="J32" s="6" t="s">
        <v>3</v>
      </c>
      <c r="K32" s="6" t="s">
        <v>89</v>
      </c>
      <c r="L32" s="9">
        <v>637.28</v>
      </c>
      <c r="M32" s="7" t="s">
        <v>6</v>
      </c>
      <c r="N32" s="11" t="s">
        <v>11</v>
      </c>
      <c r="O32" s="6" t="s">
        <v>2</v>
      </c>
      <c r="P32" s="6" t="s">
        <v>3</v>
      </c>
      <c r="Q32" s="6" t="s">
        <v>89</v>
      </c>
      <c r="R32" s="6" t="s">
        <v>3</v>
      </c>
      <c r="S32" s="7" t="s">
        <v>6</v>
      </c>
      <c r="T32" s="6">
        <f t="shared" si="9"/>
        <v>0</v>
      </c>
      <c r="U32" s="6">
        <f t="shared" si="14"/>
        <v>1</v>
      </c>
      <c r="V32" s="6">
        <f t="shared" si="10"/>
        <v>1</v>
      </c>
      <c r="W32" s="6">
        <f t="shared" si="11"/>
        <v>1</v>
      </c>
      <c r="X32" s="6">
        <f t="shared" si="12"/>
        <v>0</v>
      </c>
      <c r="Y32" s="6">
        <f t="shared" si="13"/>
        <v>1</v>
      </c>
      <c r="Z32" s="1" t="s">
        <v>230</v>
      </c>
    </row>
    <row r="33" spans="1:26" x14ac:dyDescent="0.2">
      <c r="A33" s="1" t="s">
        <v>95</v>
      </c>
      <c r="B33" s="11" t="s">
        <v>96</v>
      </c>
      <c r="C33" s="6" t="s">
        <v>2</v>
      </c>
      <c r="D33" s="10">
        <v>45748</v>
      </c>
      <c r="E33" s="10">
        <v>45748</v>
      </c>
      <c r="F33" s="9">
        <v>4963.3999999999996</v>
      </c>
      <c r="G33" s="7" t="s">
        <v>6</v>
      </c>
      <c r="H33" s="5">
        <v>1289.96</v>
      </c>
      <c r="I33" s="6" t="s">
        <v>2</v>
      </c>
      <c r="J33" s="10">
        <v>45748</v>
      </c>
      <c r="K33" s="10">
        <v>45762</v>
      </c>
      <c r="L33" s="9">
        <v>4963.3999999999996</v>
      </c>
      <c r="M33" s="7" t="s">
        <v>6</v>
      </c>
      <c r="N33" s="11" t="s">
        <v>11</v>
      </c>
      <c r="O33" s="6" t="s">
        <v>2</v>
      </c>
      <c r="P33" s="6" t="s">
        <v>3</v>
      </c>
      <c r="Q33" s="10">
        <v>45748</v>
      </c>
      <c r="R33" s="15">
        <v>4963.3999999999996</v>
      </c>
      <c r="S33" s="7" t="s">
        <v>17</v>
      </c>
      <c r="T33" s="6">
        <f t="shared" si="9"/>
        <v>0</v>
      </c>
      <c r="U33" s="6">
        <f t="shared" si="14"/>
        <v>1</v>
      </c>
      <c r="V33" s="6">
        <f t="shared" si="10"/>
        <v>0</v>
      </c>
      <c r="W33" s="6">
        <f t="shared" si="11"/>
        <v>0</v>
      </c>
      <c r="X33" s="6">
        <f t="shared" si="12"/>
        <v>1</v>
      </c>
      <c r="Y33" s="6">
        <f t="shared" si="13"/>
        <v>0</v>
      </c>
      <c r="Z33" s="1" t="s">
        <v>230</v>
      </c>
    </row>
    <row r="34" spans="1:26" x14ac:dyDescent="0.2">
      <c r="A34" s="1" t="s">
        <v>138</v>
      </c>
      <c r="B34" s="11" t="s">
        <v>139</v>
      </c>
      <c r="C34" s="6" t="s">
        <v>2</v>
      </c>
      <c r="D34" s="6" t="s">
        <v>3</v>
      </c>
      <c r="E34" s="10">
        <v>45748</v>
      </c>
      <c r="F34" s="13">
        <v>0</v>
      </c>
      <c r="G34" s="7" t="s">
        <v>6</v>
      </c>
      <c r="H34" s="12">
        <v>600</v>
      </c>
      <c r="I34" s="6" t="s">
        <v>2</v>
      </c>
      <c r="J34" s="6" t="s">
        <v>3</v>
      </c>
      <c r="K34" s="10">
        <v>45748</v>
      </c>
      <c r="L34" s="13">
        <v>150</v>
      </c>
      <c r="M34" s="7" t="s">
        <v>6</v>
      </c>
      <c r="N34" s="12">
        <v>150</v>
      </c>
      <c r="O34" s="6" t="s">
        <v>2</v>
      </c>
      <c r="P34" s="6" t="s">
        <v>3</v>
      </c>
      <c r="Q34" s="10">
        <v>45748</v>
      </c>
      <c r="R34" s="13">
        <v>0</v>
      </c>
      <c r="S34" s="7" t="s">
        <v>6</v>
      </c>
      <c r="T34" s="6">
        <f t="shared" si="9"/>
        <v>0</v>
      </c>
      <c r="U34" s="6">
        <f t="shared" si="14"/>
        <v>1</v>
      </c>
      <c r="V34" s="6">
        <f t="shared" si="10"/>
        <v>1</v>
      </c>
      <c r="W34" s="6">
        <f t="shared" si="11"/>
        <v>1</v>
      </c>
      <c r="X34" s="6">
        <f t="shared" si="12"/>
        <v>0</v>
      </c>
      <c r="Y34" s="6">
        <f t="shared" si="13"/>
        <v>1</v>
      </c>
      <c r="Z34" s="1" t="s">
        <v>230</v>
      </c>
    </row>
    <row r="35" spans="1:26" x14ac:dyDescent="0.2">
      <c r="A35" s="1" t="s">
        <v>143</v>
      </c>
      <c r="B35" s="5">
        <v>282</v>
      </c>
      <c r="C35" s="6" t="s">
        <v>15</v>
      </c>
      <c r="D35" s="8">
        <v>45747</v>
      </c>
      <c r="E35" s="8">
        <v>45748</v>
      </c>
      <c r="F35" s="9">
        <v>0</v>
      </c>
      <c r="G35" s="7" t="s">
        <v>6</v>
      </c>
      <c r="H35" s="5">
        <v>267</v>
      </c>
      <c r="I35" s="6" t="s">
        <v>15</v>
      </c>
      <c r="J35" s="8">
        <v>45747</v>
      </c>
      <c r="K35" s="8">
        <v>45748</v>
      </c>
      <c r="L35" s="9">
        <v>0</v>
      </c>
      <c r="M35" s="7" t="s">
        <v>6</v>
      </c>
      <c r="N35" s="5">
        <v>282</v>
      </c>
      <c r="O35" s="6" t="s">
        <v>15</v>
      </c>
      <c r="P35" s="8">
        <v>45747</v>
      </c>
      <c r="Q35" s="8">
        <v>45748</v>
      </c>
      <c r="R35" s="9">
        <v>0</v>
      </c>
      <c r="S35" s="7" t="s">
        <v>6</v>
      </c>
      <c r="T35" s="6">
        <f t="shared" si="9"/>
        <v>0</v>
      </c>
      <c r="U35" s="6">
        <f t="shared" si="14"/>
        <v>1</v>
      </c>
      <c r="V35" s="6">
        <f t="shared" si="10"/>
        <v>1</v>
      </c>
      <c r="W35" s="6">
        <f t="shared" si="11"/>
        <v>1</v>
      </c>
      <c r="X35" s="6">
        <f t="shared" si="12"/>
        <v>1</v>
      </c>
      <c r="Y35" s="6">
        <f t="shared" si="13"/>
        <v>1</v>
      </c>
      <c r="Z35" s="1" t="s">
        <v>232</v>
      </c>
    </row>
    <row r="36" spans="1:26" x14ac:dyDescent="0.2">
      <c r="A36" s="1" t="s">
        <v>151</v>
      </c>
      <c r="B36" s="11" t="s">
        <v>152</v>
      </c>
      <c r="C36" s="6" t="s">
        <v>15</v>
      </c>
      <c r="D36" s="8">
        <v>45747</v>
      </c>
      <c r="E36" s="8">
        <v>45748</v>
      </c>
      <c r="F36" s="9">
        <v>296</v>
      </c>
      <c r="G36" s="7" t="s">
        <v>6</v>
      </c>
      <c r="H36" s="11" t="s">
        <v>153</v>
      </c>
      <c r="I36" s="6" t="s">
        <v>15</v>
      </c>
      <c r="J36" s="8">
        <v>45747</v>
      </c>
      <c r="K36" s="8">
        <v>45748</v>
      </c>
      <c r="L36" s="9">
        <v>296</v>
      </c>
      <c r="M36" s="7" t="s">
        <v>6</v>
      </c>
      <c r="N36" s="5">
        <v>296</v>
      </c>
      <c r="O36" s="6" t="s">
        <v>15</v>
      </c>
      <c r="P36" s="8">
        <v>45747</v>
      </c>
      <c r="Q36" s="8">
        <v>45748</v>
      </c>
      <c r="R36" s="9">
        <v>296</v>
      </c>
      <c r="S36" s="7" t="s">
        <v>6</v>
      </c>
      <c r="T36" s="6">
        <f t="shared" si="9"/>
        <v>0</v>
      </c>
      <c r="U36" s="6">
        <f t="shared" si="14"/>
        <v>1</v>
      </c>
      <c r="V36" s="6">
        <f t="shared" si="10"/>
        <v>1</v>
      </c>
      <c r="W36" s="6">
        <f t="shared" si="11"/>
        <v>1</v>
      </c>
      <c r="X36" s="6">
        <f t="shared" si="12"/>
        <v>1</v>
      </c>
      <c r="Y36" s="6">
        <f t="shared" si="13"/>
        <v>1</v>
      </c>
      <c r="Z36" s="1" t="s">
        <v>233</v>
      </c>
    </row>
    <row r="37" spans="1:26" x14ac:dyDescent="0.2">
      <c r="A37" s="1" t="s">
        <v>191</v>
      </c>
      <c r="B37" s="11" t="s">
        <v>192</v>
      </c>
      <c r="C37" s="6" t="s">
        <v>193</v>
      </c>
      <c r="D37" s="8">
        <v>45838</v>
      </c>
      <c r="E37" s="8">
        <v>45658</v>
      </c>
      <c r="F37" s="9">
        <v>250</v>
      </c>
      <c r="G37" s="7" t="s">
        <v>6</v>
      </c>
      <c r="H37" s="12">
        <v>250</v>
      </c>
      <c r="I37" s="6" t="s">
        <v>193</v>
      </c>
      <c r="J37" s="8">
        <v>45838</v>
      </c>
      <c r="K37" s="8">
        <v>45658</v>
      </c>
      <c r="L37" s="9">
        <v>250</v>
      </c>
      <c r="M37" s="7" t="s">
        <v>6</v>
      </c>
      <c r="N37" s="12">
        <v>250</v>
      </c>
      <c r="O37" s="6" t="s">
        <v>193</v>
      </c>
      <c r="P37" s="8">
        <v>45838</v>
      </c>
      <c r="Q37" s="6" t="s">
        <v>11</v>
      </c>
      <c r="R37" s="9">
        <v>0</v>
      </c>
      <c r="S37" s="7" t="s">
        <v>6</v>
      </c>
      <c r="T37" s="6">
        <f t="shared" si="9"/>
        <v>0</v>
      </c>
      <c r="U37" s="6">
        <f t="shared" si="14"/>
        <v>1</v>
      </c>
      <c r="V37" s="6">
        <f t="shared" si="10"/>
        <v>1</v>
      </c>
      <c r="W37" s="6">
        <f t="shared" si="11"/>
        <v>0</v>
      </c>
      <c r="X37" s="6">
        <f t="shared" si="12"/>
        <v>0</v>
      </c>
      <c r="Y37" s="6">
        <f t="shared" si="13"/>
        <v>1</v>
      </c>
      <c r="Z37" s="1" t="s">
        <v>223</v>
      </c>
    </row>
    <row r="38" spans="1:26" x14ac:dyDescent="0.2">
      <c r="A38" s="1" t="s">
        <v>202</v>
      </c>
      <c r="B38" s="12">
        <v>400</v>
      </c>
      <c r="C38" s="6" t="s">
        <v>15</v>
      </c>
      <c r="D38" s="8">
        <v>45747</v>
      </c>
      <c r="E38" s="8">
        <v>45748</v>
      </c>
      <c r="F38" s="9">
        <v>520</v>
      </c>
      <c r="G38" s="7" t="s">
        <v>17</v>
      </c>
      <c r="H38" s="5">
        <v>50</v>
      </c>
      <c r="I38" s="6" t="s">
        <v>15</v>
      </c>
      <c r="J38" s="8">
        <v>45747</v>
      </c>
      <c r="K38" s="8">
        <v>45748</v>
      </c>
      <c r="L38" s="9">
        <v>520</v>
      </c>
      <c r="M38" s="7" t="s">
        <v>6</v>
      </c>
      <c r="N38" s="5">
        <v>520</v>
      </c>
      <c r="O38" s="6" t="s">
        <v>15</v>
      </c>
      <c r="P38" s="8">
        <v>45747</v>
      </c>
      <c r="Q38" s="8">
        <v>45748</v>
      </c>
      <c r="R38" s="9">
        <v>0</v>
      </c>
      <c r="S38" s="7" t="s">
        <v>6</v>
      </c>
      <c r="T38" s="6">
        <f t="shared" si="9"/>
        <v>0</v>
      </c>
      <c r="U38" s="6">
        <f t="shared" si="14"/>
        <v>1</v>
      </c>
      <c r="V38" s="6">
        <f t="shared" si="10"/>
        <v>1</v>
      </c>
      <c r="W38" s="6">
        <f t="shared" si="11"/>
        <v>1</v>
      </c>
      <c r="X38" s="6">
        <f t="shared" si="12"/>
        <v>0</v>
      </c>
      <c r="Y38" s="6">
        <f t="shared" si="13"/>
        <v>0</v>
      </c>
      <c r="Z38" s="1" t="s">
        <v>232</v>
      </c>
    </row>
    <row r="39" spans="1:26" x14ac:dyDescent="0.2">
      <c r="A39" s="1" t="s">
        <v>208</v>
      </c>
      <c r="B39" s="11" t="s">
        <v>209</v>
      </c>
      <c r="C39" s="6" t="s">
        <v>15</v>
      </c>
      <c r="D39" s="8">
        <v>45473</v>
      </c>
      <c r="E39" s="8">
        <v>45748</v>
      </c>
      <c r="F39" s="9">
        <v>3857.03</v>
      </c>
      <c r="G39" s="7" t="s">
        <v>6</v>
      </c>
      <c r="H39" s="11" t="s">
        <v>209</v>
      </c>
      <c r="I39" s="6" t="s">
        <v>15</v>
      </c>
      <c r="J39" s="8">
        <v>45473</v>
      </c>
      <c r="K39" s="8">
        <v>45748</v>
      </c>
      <c r="L39" s="9">
        <v>3857.03</v>
      </c>
      <c r="M39" s="7" t="s">
        <v>6</v>
      </c>
      <c r="N39" s="5">
        <v>398.07</v>
      </c>
      <c r="O39" s="6" t="s">
        <v>15</v>
      </c>
      <c r="P39" s="8">
        <v>45473</v>
      </c>
      <c r="Q39" s="8">
        <v>45748</v>
      </c>
      <c r="R39" s="9">
        <v>3857.03</v>
      </c>
      <c r="S39" s="7" t="s">
        <v>17</v>
      </c>
      <c r="T39" s="6">
        <f t="shared" si="9"/>
        <v>0</v>
      </c>
      <c r="U39" s="6">
        <f t="shared" si="14"/>
        <v>1</v>
      </c>
      <c r="V39" s="6">
        <f t="shared" si="10"/>
        <v>1</v>
      </c>
      <c r="W39" s="6">
        <f t="shared" si="11"/>
        <v>1</v>
      </c>
      <c r="X39" s="6">
        <f t="shared" si="12"/>
        <v>1</v>
      </c>
      <c r="Y39" s="6">
        <f t="shared" si="13"/>
        <v>0</v>
      </c>
      <c r="Z39" s="1" t="s">
        <v>233</v>
      </c>
    </row>
    <row r="40" spans="1:26" x14ac:dyDescent="0.2">
      <c r="A40" s="1" t="s">
        <v>1</v>
      </c>
      <c r="B40" s="5">
        <v>62.5</v>
      </c>
      <c r="C40" s="6" t="s">
        <v>2</v>
      </c>
      <c r="D40" s="6" t="s">
        <v>3</v>
      </c>
      <c r="E40" s="6" t="s">
        <v>4</v>
      </c>
      <c r="F40" s="6" t="s">
        <v>5</v>
      </c>
      <c r="G40" s="7" t="s">
        <v>6</v>
      </c>
      <c r="H40" s="5">
        <v>62.5</v>
      </c>
      <c r="I40" s="6" t="s">
        <v>2</v>
      </c>
      <c r="J40" s="6" t="s">
        <v>3</v>
      </c>
      <c r="K40" s="8">
        <v>45838</v>
      </c>
      <c r="L40" s="9">
        <v>62.5</v>
      </c>
      <c r="M40" s="7" t="s">
        <v>6</v>
      </c>
      <c r="N40" s="5">
        <v>62.5</v>
      </c>
      <c r="O40" s="6" t="s">
        <v>7</v>
      </c>
      <c r="P40" s="6" t="s">
        <v>3</v>
      </c>
      <c r="Q40" s="6" t="s">
        <v>4</v>
      </c>
      <c r="R40" s="9">
        <v>0</v>
      </c>
      <c r="S40" s="7" t="s">
        <v>6</v>
      </c>
      <c r="T40" s="6">
        <f t="shared" si="9"/>
        <v>1</v>
      </c>
      <c r="U40" s="6">
        <f t="shared" si="14"/>
        <v>1</v>
      </c>
      <c r="V40" s="6">
        <f t="shared" si="10"/>
        <v>1</v>
      </c>
      <c r="W40" s="6">
        <f t="shared" si="11"/>
        <v>0</v>
      </c>
      <c r="X40" s="6">
        <f t="shared" si="12"/>
        <v>0</v>
      </c>
      <c r="Y40" s="6">
        <f t="shared" si="13"/>
        <v>1</v>
      </c>
    </row>
    <row r="41" spans="1:26" x14ac:dyDescent="0.2">
      <c r="A41" s="1" t="s">
        <v>8</v>
      </c>
      <c r="B41" s="5">
        <v>258</v>
      </c>
      <c r="C41" s="6" t="s">
        <v>9</v>
      </c>
      <c r="D41" s="8">
        <v>45838</v>
      </c>
      <c r="E41" s="6" t="s">
        <v>10</v>
      </c>
      <c r="F41" s="9">
        <v>0</v>
      </c>
      <c r="G41" s="7" t="s">
        <v>6</v>
      </c>
      <c r="H41" s="5">
        <v>258</v>
      </c>
      <c r="I41" s="6" t="s">
        <v>9</v>
      </c>
      <c r="J41" s="8">
        <v>45838</v>
      </c>
      <c r="K41" s="8">
        <v>45658</v>
      </c>
      <c r="L41" s="9">
        <v>0</v>
      </c>
      <c r="M41" s="7" t="s">
        <v>6</v>
      </c>
      <c r="N41" s="5">
        <v>258</v>
      </c>
      <c r="O41" s="6" t="s">
        <v>9</v>
      </c>
      <c r="P41" s="8">
        <v>45838</v>
      </c>
      <c r="Q41" s="10">
        <v>45658</v>
      </c>
      <c r="R41" s="9">
        <v>0</v>
      </c>
      <c r="S41" s="7" t="s">
        <v>11</v>
      </c>
      <c r="T41" s="6">
        <f t="shared" si="9"/>
        <v>1</v>
      </c>
      <c r="U41" s="6">
        <f t="shared" si="14"/>
        <v>1</v>
      </c>
      <c r="V41" s="6">
        <f t="shared" si="10"/>
        <v>1</v>
      </c>
      <c r="W41" s="6">
        <f t="shared" si="11"/>
        <v>0</v>
      </c>
      <c r="X41" s="6">
        <f t="shared" si="12"/>
        <v>1</v>
      </c>
      <c r="Y41" s="6">
        <f t="shared" si="13"/>
        <v>0</v>
      </c>
    </row>
    <row r="42" spans="1:26" x14ac:dyDescent="0.2">
      <c r="A42" s="1" t="s">
        <v>14</v>
      </c>
      <c r="B42" s="5">
        <v>390</v>
      </c>
      <c r="C42" s="6" t="s">
        <v>15</v>
      </c>
      <c r="D42" s="8">
        <v>45351</v>
      </c>
      <c r="E42" s="6" t="s">
        <v>16</v>
      </c>
      <c r="F42" s="9">
        <v>7104.07</v>
      </c>
      <c r="G42" s="7" t="s">
        <v>17</v>
      </c>
      <c r="H42" s="5">
        <v>390</v>
      </c>
      <c r="I42" s="6" t="s">
        <v>15</v>
      </c>
      <c r="J42" s="8">
        <v>45351</v>
      </c>
      <c r="K42" s="6" t="s">
        <v>18</v>
      </c>
      <c r="L42" s="9">
        <v>6324.07</v>
      </c>
      <c r="M42" s="7" t="s">
        <v>17</v>
      </c>
      <c r="N42" s="5">
        <v>390</v>
      </c>
      <c r="O42" s="6" t="s">
        <v>15</v>
      </c>
      <c r="P42" s="8">
        <v>45351</v>
      </c>
      <c r="Q42" s="6" t="s">
        <v>11</v>
      </c>
      <c r="R42" s="9">
        <v>6324.07</v>
      </c>
      <c r="S42" s="7" t="s">
        <v>17</v>
      </c>
      <c r="T42" s="6">
        <f t="shared" si="9"/>
        <v>1</v>
      </c>
      <c r="U42" s="6">
        <f t="shared" si="14"/>
        <v>1</v>
      </c>
      <c r="V42" s="6">
        <f t="shared" si="10"/>
        <v>1</v>
      </c>
      <c r="W42" s="6">
        <f t="shared" si="11"/>
        <v>0</v>
      </c>
      <c r="X42" s="6">
        <f t="shared" si="12"/>
        <v>0</v>
      </c>
      <c r="Y42" s="6">
        <f t="shared" si="13"/>
        <v>1</v>
      </c>
    </row>
    <row r="43" spans="1:26" x14ac:dyDescent="0.2">
      <c r="A43" s="1" t="s">
        <v>19</v>
      </c>
      <c r="B43" s="5">
        <v>350</v>
      </c>
      <c r="C43" s="6" t="s">
        <v>20</v>
      </c>
      <c r="D43" s="6" t="s">
        <v>3</v>
      </c>
      <c r="E43" s="8">
        <v>45839</v>
      </c>
      <c r="F43" s="9">
        <v>0</v>
      </c>
      <c r="G43" s="7" t="s">
        <v>6</v>
      </c>
      <c r="H43" s="5">
        <v>350</v>
      </c>
      <c r="I43" s="6" t="s">
        <v>20</v>
      </c>
      <c r="J43" s="8">
        <v>45771</v>
      </c>
      <c r="K43" s="8">
        <v>45839</v>
      </c>
      <c r="L43" s="9">
        <v>0</v>
      </c>
      <c r="M43" s="7" t="s">
        <v>6</v>
      </c>
      <c r="N43" s="5">
        <v>350</v>
      </c>
      <c r="O43" s="6" t="s">
        <v>20</v>
      </c>
      <c r="P43" s="6" t="s">
        <v>3</v>
      </c>
      <c r="Q43" s="8">
        <v>45839</v>
      </c>
      <c r="R43" s="9">
        <v>0</v>
      </c>
      <c r="S43" s="7" t="s">
        <v>6</v>
      </c>
      <c r="T43" s="6">
        <f t="shared" si="9"/>
        <v>1</v>
      </c>
      <c r="U43" s="6">
        <f t="shared" si="14"/>
        <v>1</v>
      </c>
      <c r="V43" s="6">
        <f t="shared" si="10"/>
        <v>0</v>
      </c>
      <c r="W43" s="6">
        <f t="shared" si="11"/>
        <v>1</v>
      </c>
      <c r="X43" s="6">
        <f t="shared" si="12"/>
        <v>1</v>
      </c>
      <c r="Y43" s="6">
        <f t="shared" si="13"/>
        <v>1</v>
      </c>
    </row>
    <row r="44" spans="1:26" x14ac:dyDescent="0.2">
      <c r="A44" s="1" t="s">
        <v>21</v>
      </c>
      <c r="B44" s="5">
        <v>365</v>
      </c>
      <c r="C44" s="6" t="s">
        <v>15</v>
      </c>
      <c r="D44" s="8">
        <v>45747</v>
      </c>
      <c r="E44" s="8">
        <v>45748</v>
      </c>
      <c r="F44" s="9">
        <v>0</v>
      </c>
      <c r="G44" s="7" t="s">
        <v>6</v>
      </c>
      <c r="H44" s="5">
        <v>365</v>
      </c>
      <c r="I44" s="6" t="s">
        <v>15</v>
      </c>
      <c r="J44" s="8">
        <v>45747</v>
      </c>
      <c r="K44" s="8">
        <v>45748</v>
      </c>
      <c r="L44" s="9">
        <v>0</v>
      </c>
      <c r="M44" s="7" t="s">
        <v>6</v>
      </c>
      <c r="N44" s="11">
        <v>365</v>
      </c>
      <c r="O44" s="6" t="s">
        <v>15</v>
      </c>
      <c r="P44" s="8">
        <v>45747</v>
      </c>
      <c r="Q44" s="8">
        <v>45748</v>
      </c>
      <c r="R44" s="9">
        <v>0</v>
      </c>
      <c r="S44" s="7" t="s">
        <v>6</v>
      </c>
      <c r="T44" s="6">
        <f t="shared" si="9"/>
        <v>1</v>
      </c>
      <c r="U44" s="6">
        <f t="shared" si="14"/>
        <v>1</v>
      </c>
      <c r="V44" s="6">
        <f t="shared" si="10"/>
        <v>1</v>
      </c>
      <c r="W44" s="6">
        <f t="shared" si="11"/>
        <v>1</v>
      </c>
      <c r="X44" s="6">
        <f t="shared" si="12"/>
        <v>1</v>
      </c>
      <c r="Y44" s="6">
        <f t="shared" si="13"/>
        <v>1</v>
      </c>
    </row>
    <row r="45" spans="1:26" x14ac:dyDescent="0.2">
      <c r="A45" s="1" t="s">
        <v>22</v>
      </c>
      <c r="B45" s="5">
        <v>19</v>
      </c>
      <c r="C45" s="6" t="s">
        <v>9</v>
      </c>
      <c r="D45" s="8">
        <v>45838</v>
      </c>
      <c r="E45" s="8">
        <v>45839</v>
      </c>
      <c r="F45" s="9">
        <v>38.26</v>
      </c>
      <c r="G45" s="7" t="s">
        <v>6</v>
      </c>
      <c r="H45" s="5">
        <v>19</v>
      </c>
      <c r="I45" s="6" t="s">
        <v>23</v>
      </c>
      <c r="J45" s="8">
        <v>45838</v>
      </c>
      <c r="K45" s="8">
        <v>45839</v>
      </c>
      <c r="L45" s="9">
        <v>19.260000000000002</v>
      </c>
      <c r="M45" s="7" t="s">
        <v>6</v>
      </c>
      <c r="N45" s="5">
        <v>19</v>
      </c>
      <c r="O45" s="6" t="s">
        <v>23</v>
      </c>
      <c r="P45" s="8">
        <v>45838</v>
      </c>
      <c r="Q45" s="8">
        <v>45839</v>
      </c>
      <c r="R45" s="9">
        <v>0.26</v>
      </c>
      <c r="S45" s="7" t="s">
        <v>6</v>
      </c>
      <c r="T45" s="6">
        <f t="shared" si="9"/>
        <v>1</v>
      </c>
      <c r="U45" s="6">
        <f t="shared" si="14"/>
        <v>1</v>
      </c>
      <c r="V45" s="6">
        <f t="shared" si="10"/>
        <v>1</v>
      </c>
      <c r="W45" s="6">
        <f t="shared" si="11"/>
        <v>1</v>
      </c>
      <c r="X45" s="6">
        <f t="shared" si="12"/>
        <v>0</v>
      </c>
      <c r="Y45" s="6">
        <f t="shared" si="13"/>
        <v>1</v>
      </c>
    </row>
    <row r="46" spans="1:26" x14ac:dyDescent="0.2">
      <c r="A46" s="1" t="s">
        <v>24</v>
      </c>
      <c r="B46" s="12">
        <v>435</v>
      </c>
      <c r="C46" s="6" t="s">
        <v>25</v>
      </c>
      <c r="D46" s="10">
        <v>45747</v>
      </c>
      <c r="E46" s="10">
        <v>45748</v>
      </c>
      <c r="F46" s="13">
        <v>0</v>
      </c>
      <c r="G46" s="7" t="s">
        <v>26</v>
      </c>
      <c r="H46" s="12">
        <v>435</v>
      </c>
      <c r="I46" s="6" t="s">
        <v>25</v>
      </c>
      <c r="J46" s="10">
        <v>45747</v>
      </c>
      <c r="K46" s="10">
        <v>45748</v>
      </c>
      <c r="L46" s="13">
        <v>0</v>
      </c>
      <c r="M46" s="7" t="s">
        <v>6</v>
      </c>
      <c r="N46" s="12">
        <v>435</v>
      </c>
      <c r="O46" s="6" t="s">
        <v>25</v>
      </c>
      <c r="P46" s="10">
        <v>45747</v>
      </c>
      <c r="Q46" s="10">
        <v>45748</v>
      </c>
      <c r="R46" s="13">
        <v>0</v>
      </c>
      <c r="S46" s="7" t="s">
        <v>26</v>
      </c>
      <c r="T46" s="6">
        <f t="shared" si="9"/>
        <v>1</v>
      </c>
      <c r="U46" s="6">
        <f t="shared" si="14"/>
        <v>1</v>
      </c>
      <c r="V46" s="6">
        <f t="shared" si="10"/>
        <v>1</v>
      </c>
      <c r="W46" s="6">
        <f t="shared" si="11"/>
        <v>1</v>
      </c>
      <c r="X46" s="6">
        <f t="shared" si="12"/>
        <v>1</v>
      </c>
      <c r="Y46" s="6">
        <f t="shared" si="13"/>
        <v>1</v>
      </c>
    </row>
    <row r="47" spans="1:26" x14ac:dyDescent="0.2">
      <c r="A47" s="1" t="s">
        <v>27</v>
      </c>
      <c r="B47" s="5">
        <v>350</v>
      </c>
      <c r="C47" s="6" t="s">
        <v>20</v>
      </c>
      <c r="D47" s="8">
        <v>45838</v>
      </c>
      <c r="E47" s="8">
        <v>45839</v>
      </c>
      <c r="F47" s="9">
        <v>0</v>
      </c>
      <c r="G47" s="7" t="s">
        <v>6</v>
      </c>
      <c r="H47" s="5">
        <v>350</v>
      </c>
      <c r="I47" s="6" t="s">
        <v>20</v>
      </c>
      <c r="J47" s="8">
        <v>45771</v>
      </c>
      <c r="K47" s="8">
        <v>45839</v>
      </c>
      <c r="L47" s="9">
        <v>0</v>
      </c>
      <c r="M47" s="7" t="s">
        <v>6</v>
      </c>
      <c r="N47" s="5">
        <v>350</v>
      </c>
      <c r="O47" s="6" t="s">
        <v>20</v>
      </c>
      <c r="P47" s="8">
        <v>45838</v>
      </c>
      <c r="Q47" s="8">
        <v>45839</v>
      </c>
      <c r="R47" s="9">
        <v>0</v>
      </c>
      <c r="S47" s="7" t="s">
        <v>6</v>
      </c>
      <c r="T47" s="6">
        <f t="shared" si="9"/>
        <v>1</v>
      </c>
      <c r="U47" s="6">
        <f t="shared" si="14"/>
        <v>1</v>
      </c>
      <c r="V47" s="6">
        <f t="shared" si="10"/>
        <v>0</v>
      </c>
      <c r="W47" s="6">
        <f t="shared" si="11"/>
        <v>1</v>
      </c>
      <c r="X47" s="6">
        <f t="shared" si="12"/>
        <v>1</v>
      </c>
      <c r="Y47" s="6">
        <f t="shared" si="13"/>
        <v>1</v>
      </c>
    </row>
    <row r="48" spans="1:26" x14ac:dyDescent="0.2">
      <c r="A48" s="1" t="s">
        <v>28</v>
      </c>
      <c r="B48" s="5">
        <v>33</v>
      </c>
      <c r="C48" s="6" t="s">
        <v>29</v>
      </c>
      <c r="D48" s="8">
        <v>46022</v>
      </c>
      <c r="E48" s="8">
        <v>46054</v>
      </c>
      <c r="F48" s="9">
        <v>0</v>
      </c>
      <c r="G48" s="7" t="s">
        <v>6</v>
      </c>
      <c r="H48" s="5">
        <v>33</v>
      </c>
      <c r="I48" s="6" t="s">
        <v>29</v>
      </c>
      <c r="J48" s="8">
        <v>46022</v>
      </c>
      <c r="K48" s="8">
        <v>46054</v>
      </c>
      <c r="L48" s="9">
        <v>0</v>
      </c>
      <c r="M48" s="7" t="s">
        <v>6</v>
      </c>
      <c r="N48" s="5">
        <v>33</v>
      </c>
      <c r="O48" s="6" t="s">
        <v>29</v>
      </c>
      <c r="P48" s="8">
        <v>46022</v>
      </c>
      <c r="Q48" s="8">
        <v>46054</v>
      </c>
      <c r="R48" s="9">
        <v>0</v>
      </c>
      <c r="S48" s="7" t="s">
        <v>6</v>
      </c>
      <c r="T48" s="6">
        <f t="shared" si="9"/>
        <v>1</v>
      </c>
      <c r="U48" s="6">
        <f t="shared" si="14"/>
        <v>1</v>
      </c>
      <c r="V48" s="6">
        <f t="shared" si="10"/>
        <v>1</v>
      </c>
      <c r="W48" s="6">
        <f t="shared" si="11"/>
        <v>1</v>
      </c>
      <c r="X48" s="6">
        <f t="shared" si="12"/>
        <v>1</v>
      </c>
      <c r="Y48" s="6">
        <f t="shared" si="13"/>
        <v>1</v>
      </c>
    </row>
    <row r="49" spans="1:25" x14ac:dyDescent="0.2">
      <c r="A49" s="1" t="s">
        <v>30</v>
      </c>
      <c r="B49" s="5">
        <v>300</v>
      </c>
      <c r="C49" s="6" t="s">
        <v>13</v>
      </c>
      <c r="D49" s="8">
        <v>46022</v>
      </c>
      <c r="E49" s="6" t="s">
        <v>3</v>
      </c>
      <c r="F49" s="9">
        <v>0</v>
      </c>
      <c r="G49" s="7" t="s">
        <v>6</v>
      </c>
      <c r="H49" s="5">
        <v>300</v>
      </c>
      <c r="I49" s="6" t="s">
        <v>13</v>
      </c>
      <c r="J49" s="8">
        <v>46022</v>
      </c>
      <c r="K49" s="8">
        <v>46023</v>
      </c>
      <c r="L49" s="9">
        <v>0</v>
      </c>
      <c r="M49" s="7" t="s">
        <v>6</v>
      </c>
      <c r="N49" s="5">
        <v>300</v>
      </c>
      <c r="O49" s="6" t="s">
        <v>13</v>
      </c>
      <c r="P49" s="8">
        <v>46022</v>
      </c>
      <c r="Q49" s="6" t="s">
        <v>3</v>
      </c>
      <c r="R49" s="9">
        <v>0</v>
      </c>
      <c r="S49" s="7" t="s">
        <v>6</v>
      </c>
      <c r="T49" s="6">
        <f t="shared" si="9"/>
        <v>1</v>
      </c>
      <c r="U49" s="6">
        <f t="shared" si="14"/>
        <v>1</v>
      </c>
      <c r="V49" s="6">
        <f t="shared" si="10"/>
        <v>1</v>
      </c>
      <c r="W49" s="6">
        <f t="shared" si="11"/>
        <v>0</v>
      </c>
      <c r="X49" s="6">
        <f t="shared" si="12"/>
        <v>1</v>
      </c>
      <c r="Y49" s="6">
        <f t="shared" si="13"/>
        <v>1</v>
      </c>
    </row>
    <row r="50" spans="1:25" x14ac:dyDescent="0.2">
      <c r="A50" s="1" t="s">
        <v>33</v>
      </c>
      <c r="B50" s="5">
        <v>101</v>
      </c>
      <c r="C50" s="6" t="s">
        <v>15</v>
      </c>
      <c r="D50" s="8">
        <v>45716</v>
      </c>
      <c r="E50" s="8">
        <v>45717</v>
      </c>
      <c r="F50" s="9">
        <v>0</v>
      </c>
      <c r="G50" s="7" t="s">
        <v>6</v>
      </c>
      <c r="H50" s="5">
        <v>101</v>
      </c>
      <c r="I50" s="6" t="s">
        <v>15</v>
      </c>
      <c r="J50" s="8">
        <v>45716</v>
      </c>
      <c r="K50" s="8">
        <v>45717</v>
      </c>
      <c r="L50" s="9">
        <v>0</v>
      </c>
      <c r="M50" s="7" t="s">
        <v>6</v>
      </c>
      <c r="N50" s="5">
        <v>101</v>
      </c>
      <c r="O50" s="6" t="s">
        <v>15</v>
      </c>
      <c r="P50" s="8">
        <v>45716</v>
      </c>
      <c r="Q50" s="8">
        <v>45717</v>
      </c>
      <c r="R50" s="9">
        <v>0</v>
      </c>
      <c r="S50" s="7" t="s">
        <v>6</v>
      </c>
      <c r="T50" s="6">
        <f t="shared" si="9"/>
        <v>1</v>
      </c>
      <c r="U50" s="6">
        <f t="shared" si="14"/>
        <v>1</v>
      </c>
      <c r="V50" s="6">
        <f t="shared" si="10"/>
        <v>1</v>
      </c>
      <c r="W50" s="6">
        <f t="shared" si="11"/>
        <v>1</v>
      </c>
      <c r="X50" s="6">
        <f t="shared" si="12"/>
        <v>1</v>
      </c>
      <c r="Y50" s="6">
        <f t="shared" si="13"/>
        <v>1</v>
      </c>
    </row>
    <row r="51" spans="1:25" x14ac:dyDescent="0.2">
      <c r="A51" s="1" t="s">
        <v>38</v>
      </c>
      <c r="B51" s="5">
        <v>201</v>
      </c>
      <c r="C51" s="6" t="s">
        <v>29</v>
      </c>
      <c r="D51" s="8">
        <v>46022</v>
      </c>
      <c r="E51" s="6" t="s">
        <v>3</v>
      </c>
      <c r="F51" s="9">
        <v>0</v>
      </c>
      <c r="G51" s="7" t="s">
        <v>6</v>
      </c>
      <c r="H51" s="5">
        <v>201</v>
      </c>
      <c r="I51" s="6" t="s">
        <v>29</v>
      </c>
      <c r="J51" s="8">
        <v>46022</v>
      </c>
      <c r="K51" s="6" t="s">
        <v>3</v>
      </c>
      <c r="L51" s="9">
        <v>0</v>
      </c>
      <c r="M51" s="7" t="s">
        <v>6</v>
      </c>
      <c r="N51" s="5">
        <v>201</v>
      </c>
      <c r="O51" s="6" t="s">
        <v>29</v>
      </c>
      <c r="P51" s="8">
        <v>46022</v>
      </c>
      <c r="Q51" s="6" t="s">
        <v>3</v>
      </c>
      <c r="R51" s="9">
        <v>0</v>
      </c>
      <c r="S51" s="7" t="s">
        <v>6</v>
      </c>
      <c r="T51" s="6">
        <f t="shared" ref="T51:T82" si="15">IF(AND(B51=H51,H51=N51),1,0)</f>
        <v>1</v>
      </c>
      <c r="U51" s="6">
        <f t="shared" si="14"/>
        <v>1</v>
      </c>
      <c r="V51" s="6">
        <f t="shared" ref="V51:V82" si="16">IF(AND(D51=J51,J51=P51),1,0)</f>
        <v>1</v>
      </c>
      <c r="W51" s="6">
        <f t="shared" ref="W51:W82" si="17">IF(AND(E51=K51,K51=Q51),1,0)</f>
        <v>1</v>
      </c>
      <c r="X51" s="6">
        <f t="shared" ref="X51:X82" si="18">IF(AND(F51=L51,L51=R51),1,0)</f>
        <v>1</v>
      </c>
      <c r="Y51" s="6">
        <f t="shared" ref="Y51:Y82" si="19">IF(AND(G51=M51,M51=S51),1,0)</f>
        <v>1</v>
      </c>
    </row>
    <row r="52" spans="1:25" x14ac:dyDescent="0.2">
      <c r="A52" s="1" t="s">
        <v>40</v>
      </c>
      <c r="B52" s="5">
        <v>140</v>
      </c>
      <c r="C52" s="6" t="s">
        <v>15</v>
      </c>
      <c r="D52" s="8">
        <v>45747</v>
      </c>
      <c r="E52" s="8">
        <v>45778</v>
      </c>
      <c r="F52" s="9">
        <v>140</v>
      </c>
      <c r="G52" s="7" t="s">
        <v>6</v>
      </c>
      <c r="H52" s="11">
        <v>140</v>
      </c>
      <c r="I52" s="6" t="s">
        <v>15</v>
      </c>
      <c r="J52" s="8">
        <v>45747</v>
      </c>
      <c r="K52" s="8">
        <v>45778</v>
      </c>
      <c r="L52" s="6">
        <v>140</v>
      </c>
      <c r="M52" s="7" t="s">
        <v>6</v>
      </c>
      <c r="N52" s="5">
        <v>140</v>
      </c>
      <c r="O52" s="6" t="s">
        <v>15</v>
      </c>
      <c r="P52" s="8">
        <v>45747</v>
      </c>
      <c r="Q52" s="8">
        <v>45778</v>
      </c>
      <c r="R52" s="9">
        <v>140</v>
      </c>
      <c r="S52" s="7" t="s">
        <v>6</v>
      </c>
      <c r="T52" s="6">
        <f t="shared" si="15"/>
        <v>1</v>
      </c>
      <c r="U52" s="6">
        <f t="shared" ref="U52:U83" si="20">IF(AND(C52=I52,I52=O52),1,0)</f>
        <v>1</v>
      </c>
      <c r="V52" s="6">
        <f t="shared" si="16"/>
        <v>1</v>
      </c>
      <c r="W52" s="6">
        <f t="shared" si="17"/>
        <v>1</v>
      </c>
      <c r="X52" s="6">
        <f t="shared" si="18"/>
        <v>1</v>
      </c>
      <c r="Y52" s="6">
        <f t="shared" si="19"/>
        <v>1</v>
      </c>
    </row>
    <row r="53" spans="1:25" x14ac:dyDescent="0.2">
      <c r="A53" s="1" t="s">
        <v>45</v>
      </c>
      <c r="B53" s="12">
        <v>375</v>
      </c>
      <c r="C53" s="6" t="s">
        <v>29</v>
      </c>
      <c r="D53" s="6" t="s">
        <v>3</v>
      </c>
      <c r="E53" s="6" t="s">
        <v>11</v>
      </c>
      <c r="F53" s="13">
        <v>0</v>
      </c>
      <c r="G53" s="7" t="s">
        <v>6</v>
      </c>
      <c r="H53" s="12">
        <v>375</v>
      </c>
      <c r="I53" s="6" t="s">
        <v>29</v>
      </c>
      <c r="J53" s="6" t="s">
        <v>3</v>
      </c>
      <c r="K53" s="6" t="s">
        <v>3</v>
      </c>
      <c r="L53" s="13">
        <v>0</v>
      </c>
      <c r="M53" s="7" t="s">
        <v>6</v>
      </c>
      <c r="N53" s="12">
        <v>375</v>
      </c>
      <c r="O53" s="6" t="s">
        <v>29</v>
      </c>
      <c r="P53" s="6" t="s">
        <v>3</v>
      </c>
      <c r="Q53" s="6" t="s">
        <v>3</v>
      </c>
      <c r="R53" s="13">
        <v>0</v>
      </c>
      <c r="S53" s="7" t="s">
        <v>6</v>
      </c>
      <c r="T53" s="6">
        <f t="shared" si="15"/>
        <v>1</v>
      </c>
      <c r="U53" s="6">
        <f t="shared" si="20"/>
        <v>1</v>
      </c>
      <c r="V53" s="6">
        <f t="shared" si="16"/>
        <v>1</v>
      </c>
      <c r="W53" s="6">
        <f t="shared" si="17"/>
        <v>0</v>
      </c>
      <c r="X53" s="6">
        <f t="shared" si="18"/>
        <v>1</v>
      </c>
      <c r="Y53" s="6">
        <f t="shared" si="19"/>
        <v>1</v>
      </c>
    </row>
    <row r="54" spans="1:25" x14ac:dyDescent="0.2">
      <c r="A54" s="1" t="s">
        <v>46</v>
      </c>
      <c r="B54" s="5">
        <v>100</v>
      </c>
      <c r="C54" s="6" t="s">
        <v>15</v>
      </c>
      <c r="D54" s="6" t="s">
        <v>3</v>
      </c>
      <c r="E54" s="6" t="s">
        <v>3</v>
      </c>
      <c r="F54" s="9">
        <v>0</v>
      </c>
      <c r="G54" s="7" t="s">
        <v>6</v>
      </c>
      <c r="H54" s="5">
        <v>100</v>
      </c>
      <c r="I54" s="6" t="s">
        <v>15</v>
      </c>
      <c r="J54" s="6" t="s">
        <v>3</v>
      </c>
      <c r="K54" s="6" t="s">
        <v>3</v>
      </c>
      <c r="L54" s="9">
        <v>0</v>
      </c>
      <c r="M54" s="7" t="s">
        <v>6</v>
      </c>
      <c r="N54" s="5">
        <v>100</v>
      </c>
      <c r="O54" s="6" t="s">
        <v>15</v>
      </c>
      <c r="P54" s="6" t="s">
        <v>3</v>
      </c>
      <c r="Q54" s="6" t="s">
        <v>3</v>
      </c>
      <c r="R54" s="9">
        <v>0</v>
      </c>
      <c r="S54" s="7" t="s">
        <v>6</v>
      </c>
      <c r="T54" s="6">
        <f t="shared" si="15"/>
        <v>1</v>
      </c>
      <c r="U54" s="6">
        <f t="shared" si="20"/>
        <v>1</v>
      </c>
      <c r="V54" s="6">
        <f t="shared" si="16"/>
        <v>1</v>
      </c>
      <c r="W54" s="6">
        <f t="shared" si="17"/>
        <v>1</v>
      </c>
      <c r="X54" s="6">
        <f t="shared" si="18"/>
        <v>1</v>
      </c>
      <c r="Y54" s="6">
        <f t="shared" si="19"/>
        <v>1</v>
      </c>
    </row>
    <row r="55" spans="1:25" x14ac:dyDescent="0.2">
      <c r="A55" s="1" t="s">
        <v>47</v>
      </c>
      <c r="B55" s="11" t="s">
        <v>3</v>
      </c>
      <c r="C55" s="6" t="s">
        <v>3</v>
      </c>
      <c r="D55" s="8">
        <v>45709</v>
      </c>
      <c r="E55" s="6" t="s">
        <v>3</v>
      </c>
      <c r="F55" s="9">
        <v>190.3</v>
      </c>
      <c r="G55" s="7" t="s">
        <v>11</v>
      </c>
      <c r="H55" s="11" t="s">
        <v>3</v>
      </c>
      <c r="I55" s="6" t="s">
        <v>3</v>
      </c>
      <c r="J55" s="6" t="s">
        <v>3</v>
      </c>
      <c r="K55" s="6" t="s">
        <v>3</v>
      </c>
      <c r="L55" s="9">
        <v>190.3</v>
      </c>
      <c r="M55" s="7" t="s">
        <v>11</v>
      </c>
      <c r="N55" s="11" t="s">
        <v>3</v>
      </c>
      <c r="O55" s="6" t="s">
        <v>3</v>
      </c>
      <c r="P55" s="6" t="s">
        <v>3</v>
      </c>
      <c r="Q55" s="6" t="s">
        <v>3</v>
      </c>
      <c r="R55" s="6" t="s">
        <v>3</v>
      </c>
      <c r="S55" s="7" t="s">
        <v>3</v>
      </c>
      <c r="T55" s="6">
        <f t="shared" si="15"/>
        <v>1</v>
      </c>
      <c r="U55" s="6">
        <f t="shared" si="20"/>
        <v>1</v>
      </c>
      <c r="V55" s="6">
        <f t="shared" si="16"/>
        <v>0</v>
      </c>
      <c r="W55" s="6">
        <f t="shared" si="17"/>
        <v>1</v>
      </c>
      <c r="X55" s="6">
        <f t="shared" si="18"/>
        <v>0</v>
      </c>
      <c r="Y55" s="6">
        <f t="shared" si="19"/>
        <v>0</v>
      </c>
    </row>
    <row r="56" spans="1:25" x14ac:dyDescent="0.2">
      <c r="A56" s="1" t="s">
        <v>48</v>
      </c>
      <c r="B56" s="5">
        <v>362.25</v>
      </c>
      <c r="C56" s="6" t="s">
        <v>15</v>
      </c>
      <c r="D56" s="8">
        <v>45716</v>
      </c>
      <c r="E56" s="8">
        <v>45717</v>
      </c>
      <c r="F56" s="9">
        <v>12652.29</v>
      </c>
      <c r="G56" s="7" t="s">
        <v>6</v>
      </c>
      <c r="H56" s="5">
        <v>362.25</v>
      </c>
      <c r="I56" s="6" t="s">
        <v>15</v>
      </c>
      <c r="J56" s="8">
        <v>45716</v>
      </c>
      <c r="K56" s="8">
        <v>45717</v>
      </c>
      <c r="L56" s="9">
        <v>12652.29</v>
      </c>
      <c r="M56" s="7" t="s">
        <v>6</v>
      </c>
      <c r="N56" s="5">
        <v>362.25</v>
      </c>
      <c r="O56" s="6" t="s">
        <v>15</v>
      </c>
      <c r="P56" s="8">
        <v>45716</v>
      </c>
      <c r="Q56" s="8">
        <v>45717</v>
      </c>
      <c r="R56" s="9">
        <v>12652.29</v>
      </c>
      <c r="S56" s="7" t="s">
        <v>11</v>
      </c>
      <c r="T56" s="6">
        <f t="shared" si="15"/>
        <v>1</v>
      </c>
      <c r="U56" s="6">
        <f t="shared" si="20"/>
        <v>1</v>
      </c>
      <c r="V56" s="6">
        <f t="shared" si="16"/>
        <v>1</v>
      </c>
      <c r="W56" s="6">
        <f t="shared" si="17"/>
        <v>1</v>
      </c>
      <c r="X56" s="6">
        <f t="shared" si="18"/>
        <v>1</v>
      </c>
      <c r="Y56" s="6">
        <f t="shared" si="19"/>
        <v>0</v>
      </c>
    </row>
    <row r="57" spans="1:25" x14ac:dyDescent="0.2">
      <c r="A57" s="1" t="s">
        <v>50</v>
      </c>
      <c r="B57" s="11" t="s">
        <v>3</v>
      </c>
      <c r="C57" s="6" t="s">
        <v>3</v>
      </c>
      <c r="D57" s="6" t="s">
        <v>3</v>
      </c>
      <c r="E57" s="6" t="s">
        <v>3</v>
      </c>
      <c r="F57" s="9">
        <v>0</v>
      </c>
      <c r="G57" s="7" t="s">
        <v>6</v>
      </c>
      <c r="H57" s="11" t="s">
        <v>3</v>
      </c>
      <c r="I57" s="6" t="s">
        <v>3</v>
      </c>
      <c r="J57" s="6" t="s">
        <v>3</v>
      </c>
      <c r="K57" s="6" t="s">
        <v>3</v>
      </c>
      <c r="L57" s="9">
        <v>0</v>
      </c>
      <c r="M57" s="7" t="s">
        <v>6</v>
      </c>
      <c r="N57" s="11" t="s">
        <v>3</v>
      </c>
      <c r="O57" s="6" t="s">
        <v>3</v>
      </c>
      <c r="P57" s="6" t="s">
        <v>3</v>
      </c>
      <c r="Q57" s="6" t="s">
        <v>3</v>
      </c>
      <c r="R57" s="9">
        <v>0</v>
      </c>
      <c r="S57" s="7" t="s">
        <v>6</v>
      </c>
      <c r="T57" s="6">
        <f t="shared" si="15"/>
        <v>1</v>
      </c>
      <c r="U57" s="6">
        <f t="shared" si="20"/>
        <v>1</v>
      </c>
      <c r="V57" s="6">
        <f t="shared" si="16"/>
        <v>1</v>
      </c>
      <c r="W57" s="6">
        <f t="shared" si="17"/>
        <v>1</v>
      </c>
      <c r="X57" s="6">
        <f t="shared" si="18"/>
        <v>1</v>
      </c>
      <c r="Y57" s="6">
        <f t="shared" si="19"/>
        <v>1</v>
      </c>
    </row>
    <row r="58" spans="1:25" x14ac:dyDescent="0.2">
      <c r="A58" s="1" t="s">
        <v>51</v>
      </c>
      <c r="B58" s="5">
        <v>320</v>
      </c>
      <c r="C58" s="6" t="s">
        <v>13</v>
      </c>
      <c r="D58" s="8">
        <v>46022</v>
      </c>
      <c r="E58" s="8">
        <v>46023</v>
      </c>
      <c r="F58" s="9">
        <v>0</v>
      </c>
      <c r="G58" s="7" t="s">
        <v>6</v>
      </c>
      <c r="H58" s="5">
        <v>320</v>
      </c>
      <c r="I58" s="6" t="s">
        <v>13</v>
      </c>
      <c r="J58" s="8">
        <v>46022</v>
      </c>
      <c r="K58" s="8">
        <v>46023</v>
      </c>
      <c r="L58" s="9">
        <v>0</v>
      </c>
      <c r="M58" s="7" t="s">
        <v>6</v>
      </c>
      <c r="N58" s="5">
        <v>320</v>
      </c>
      <c r="O58" s="6" t="s">
        <v>13</v>
      </c>
      <c r="P58" s="8">
        <v>46022</v>
      </c>
      <c r="Q58" s="8">
        <v>46023</v>
      </c>
      <c r="R58" s="9">
        <v>0</v>
      </c>
      <c r="S58" s="7" t="s">
        <v>6</v>
      </c>
      <c r="T58" s="6">
        <f t="shared" si="15"/>
        <v>1</v>
      </c>
      <c r="U58" s="6">
        <f t="shared" si="20"/>
        <v>1</v>
      </c>
      <c r="V58" s="6">
        <f t="shared" si="16"/>
        <v>1</v>
      </c>
      <c r="W58" s="6">
        <f t="shared" si="17"/>
        <v>1</v>
      </c>
      <c r="X58" s="6">
        <f t="shared" si="18"/>
        <v>1</v>
      </c>
      <c r="Y58" s="6">
        <f t="shared" si="19"/>
        <v>1</v>
      </c>
    </row>
    <row r="59" spans="1:25" x14ac:dyDescent="0.2">
      <c r="A59" s="1" t="s">
        <v>52</v>
      </c>
      <c r="B59" s="5">
        <v>56</v>
      </c>
      <c r="C59" s="6" t="s">
        <v>15</v>
      </c>
      <c r="D59" s="6" t="s">
        <v>53</v>
      </c>
      <c r="E59" s="6" t="s">
        <v>54</v>
      </c>
      <c r="F59" s="9">
        <v>0</v>
      </c>
      <c r="G59" s="7" t="s">
        <v>6</v>
      </c>
      <c r="H59" s="5">
        <v>56</v>
      </c>
      <c r="I59" s="6" t="s">
        <v>15</v>
      </c>
      <c r="J59" s="8">
        <v>45736</v>
      </c>
      <c r="K59" s="8">
        <v>45748</v>
      </c>
      <c r="L59" s="9">
        <v>0</v>
      </c>
      <c r="M59" s="7" t="s">
        <v>6</v>
      </c>
      <c r="N59" s="5">
        <v>56</v>
      </c>
      <c r="O59" s="6" t="s">
        <v>15</v>
      </c>
      <c r="P59" s="6" t="s">
        <v>11</v>
      </c>
      <c r="Q59" s="6" t="s">
        <v>11</v>
      </c>
      <c r="R59" s="9">
        <v>0</v>
      </c>
      <c r="S59" s="7" t="s">
        <v>6</v>
      </c>
      <c r="T59" s="6">
        <f t="shared" si="15"/>
        <v>1</v>
      </c>
      <c r="U59" s="6">
        <f t="shared" si="20"/>
        <v>1</v>
      </c>
      <c r="V59" s="6">
        <f t="shared" si="16"/>
        <v>0</v>
      </c>
      <c r="W59" s="6">
        <f t="shared" si="17"/>
        <v>0</v>
      </c>
      <c r="X59" s="6">
        <f t="shared" si="18"/>
        <v>1</v>
      </c>
      <c r="Y59" s="6">
        <f t="shared" si="19"/>
        <v>1</v>
      </c>
    </row>
    <row r="60" spans="1:25" x14ac:dyDescent="0.2">
      <c r="A60" s="1" t="s">
        <v>55</v>
      </c>
      <c r="B60" s="5">
        <v>255</v>
      </c>
      <c r="C60" s="6" t="s">
        <v>15</v>
      </c>
      <c r="D60" s="8">
        <v>45504</v>
      </c>
      <c r="E60" s="6" t="s">
        <v>56</v>
      </c>
      <c r="F60" s="9">
        <v>4827.83</v>
      </c>
      <c r="G60" s="7" t="s">
        <v>11</v>
      </c>
      <c r="H60" s="5">
        <v>255</v>
      </c>
      <c r="I60" s="6" t="s">
        <v>15</v>
      </c>
      <c r="J60" s="8">
        <v>45504</v>
      </c>
      <c r="K60" s="6" t="s">
        <v>57</v>
      </c>
      <c r="L60" s="9">
        <v>4317.83</v>
      </c>
      <c r="M60" s="7" t="s">
        <v>17</v>
      </c>
      <c r="N60" s="5">
        <v>255</v>
      </c>
      <c r="O60" s="6" t="s">
        <v>15</v>
      </c>
      <c r="P60" s="8">
        <v>45504</v>
      </c>
      <c r="Q60" s="6" t="s">
        <v>11</v>
      </c>
      <c r="R60" s="9">
        <v>4317.83</v>
      </c>
      <c r="S60" s="7" t="s">
        <v>17</v>
      </c>
      <c r="T60" s="6">
        <f t="shared" si="15"/>
        <v>1</v>
      </c>
      <c r="U60" s="6">
        <f t="shared" si="20"/>
        <v>1</v>
      </c>
      <c r="V60" s="6">
        <f t="shared" si="16"/>
        <v>1</v>
      </c>
      <c r="W60" s="6">
        <f t="shared" si="17"/>
        <v>0</v>
      </c>
      <c r="X60" s="6">
        <f t="shared" si="18"/>
        <v>0</v>
      </c>
      <c r="Y60" s="6">
        <f t="shared" si="19"/>
        <v>0</v>
      </c>
    </row>
    <row r="61" spans="1:25" x14ac:dyDescent="0.2">
      <c r="A61" s="1" t="s">
        <v>60</v>
      </c>
      <c r="B61" s="5">
        <v>135</v>
      </c>
      <c r="C61" s="6" t="s">
        <v>2</v>
      </c>
      <c r="D61" s="6" t="s">
        <v>3</v>
      </c>
      <c r="E61" s="6" t="s">
        <v>11</v>
      </c>
      <c r="F61" s="9">
        <v>3158.2</v>
      </c>
      <c r="G61" s="7" t="s">
        <v>11</v>
      </c>
      <c r="H61" s="5">
        <v>135</v>
      </c>
      <c r="I61" s="6" t="s">
        <v>2</v>
      </c>
      <c r="J61" s="6" t="s">
        <v>3</v>
      </c>
      <c r="K61" s="14">
        <v>45748</v>
      </c>
      <c r="L61" s="9">
        <v>3158.2</v>
      </c>
      <c r="M61" s="7" t="s">
        <v>6</v>
      </c>
      <c r="N61" s="5">
        <v>135</v>
      </c>
      <c r="O61" s="6" t="s">
        <v>2</v>
      </c>
      <c r="P61" s="6" t="s">
        <v>3</v>
      </c>
      <c r="Q61" s="14">
        <v>45748</v>
      </c>
      <c r="R61" s="9">
        <v>3158.2</v>
      </c>
      <c r="S61" s="7" t="s">
        <v>17</v>
      </c>
      <c r="T61" s="6">
        <f t="shared" si="15"/>
        <v>1</v>
      </c>
      <c r="U61" s="6">
        <f t="shared" si="20"/>
        <v>1</v>
      </c>
      <c r="V61" s="6">
        <f t="shared" si="16"/>
        <v>1</v>
      </c>
      <c r="W61" s="6">
        <f t="shared" si="17"/>
        <v>0</v>
      </c>
      <c r="X61" s="6">
        <f t="shared" si="18"/>
        <v>1</v>
      </c>
      <c r="Y61" s="6">
        <f t="shared" si="19"/>
        <v>0</v>
      </c>
    </row>
    <row r="62" spans="1:25" x14ac:dyDescent="0.2">
      <c r="A62" s="1" t="s">
        <v>65</v>
      </c>
      <c r="B62" s="5">
        <v>85</v>
      </c>
      <c r="C62" s="6" t="s">
        <v>15</v>
      </c>
      <c r="D62" s="10">
        <v>45777</v>
      </c>
      <c r="E62" s="6" t="s">
        <v>3</v>
      </c>
      <c r="F62" s="6" t="s">
        <v>66</v>
      </c>
      <c r="G62" s="7" t="s">
        <v>6</v>
      </c>
      <c r="H62" s="5">
        <v>85</v>
      </c>
      <c r="I62" s="6" t="s">
        <v>15</v>
      </c>
      <c r="J62" s="10">
        <v>45777</v>
      </c>
      <c r="K62" s="6" t="s">
        <v>3</v>
      </c>
      <c r="L62" s="9">
        <v>0</v>
      </c>
      <c r="M62" s="7" t="s">
        <v>6</v>
      </c>
      <c r="N62" s="5">
        <v>85</v>
      </c>
      <c r="O62" s="6" t="s">
        <v>15</v>
      </c>
      <c r="P62" s="10">
        <v>45777</v>
      </c>
      <c r="Q62" s="6" t="s">
        <v>11</v>
      </c>
      <c r="R62" s="9">
        <v>0</v>
      </c>
      <c r="S62" s="7" t="s">
        <v>6</v>
      </c>
      <c r="T62" s="6">
        <f t="shared" si="15"/>
        <v>1</v>
      </c>
      <c r="U62" s="6">
        <f t="shared" si="20"/>
        <v>1</v>
      </c>
      <c r="V62" s="6">
        <f t="shared" si="16"/>
        <v>1</v>
      </c>
      <c r="W62" s="6">
        <f t="shared" si="17"/>
        <v>0</v>
      </c>
      <c r="X62" s="6">
        <f t="shared" si="18"/>
        <v>0</v>
      </c>
      <c r="Y62" s="6">
        <f t="shared" si="19"/>
        <v>1</v>
      </c>
    </row>
    <row r="63" spans="1:25" x14ac:dyDescent="0.2">
      <c r="A63" s="1" t="s">
        <v>67</v>
      </c>
      <c r="B63" s="5">
        <v>220</v>
      </c>
      <c r="C63" s="6" t="s">
        <v>13</v>
      </c>
      <c r="D63" s="8">
        <v>45657</v>
      </c>
      <c r="E63" s="6" t="s">
        <v>68</v>
      </c>
      <c r="F63" s="6" t="s">
        <v>69</v>
      </c>
      <c r="G63" s="7" t="s">
        <v>6</v>
      </c>
      <c r="H63" s="5">
        <v>220</v>
      </c>
      <c r="I63" s="6" t="s">
        <v>13</v>
      </c>
      <c r="J63" s="8">
        <v>45657</v>
      </c>
      <c r="K63" s="8">
        <v>45658</v>
      </c>
      <c r="L63" s="9">
        <v>220</v>
      </c>
      <c r="M63" s="7" t="s">
        <v>6</v>
      </c>
      <c r="N63" s="5">
        <v>220</v>
      </c>
      <c r="O63" s="6" t="s">
        <v>13</v>
      </c>
      <c r="P63" s="8">
        <v>45657</v>
      </c>
      <c r="Q63" s="6" t="s">
        <v>11</v>
      </c>
      <c r="R63" s="13">
        <v>220</v>
      </c>
      <c r="S63" s="7" t="s">
        <v>17</v>
      </c>
      <c r="T63" s="6">
        <f t="shared" si="15"/>
        <v>1</v>
      </c>
      <c r="U63" s="6">
        <f t="shared" si="20"/>
        <v>1</v>
      </c>
      <c r="V63" s="6">
        <f t="shared" si="16"/>
        <v>1</v>
      </c>
      <c r="W63" s="6">
        <f t="shared" si="17"/>
        <v>0</v>
      </c>
      <c r="X63" s="6">
        <f t="shared" si="18"/>
        <v>0</v>
      </c>
      <c r="Y63" s="6">
        <f t="shared" si="19"/>
        <v>0</v>
      </c>
    </row>
    <row r="64" spans="1:25" x14ac:dyDescent="0.2">
      <c r="A64" s="1" t="s">
        <v>70</v>
      </c>
      <c r="B64" s="5">
        <v>500</v>
      </c>
      <c r="C64" s="6" t="s">
        <v>15</v>
      </c>
      <c r="D64" s="8">
        <v>45747</v>
      </c>
      <c r="E64" s="8">
        <v>45748</v>
      </c>
      <c r="F64" s="9">
        <v>0</v>
      </c>
      <c r="G64" s="7" t="s">
        <v>6</v>
      </c>
      <c r="H64" s="11">
        <v>500</v>
      </c>
      <c r="I64" s="6" t="s">
        <v>15</v>
      </c>
      <c r="J64" s="8">
        <v>45747</v>
      </c>
      <c r="K64" s="8">
        <v>45748</v>
      </c>
      <c r="L64" s="9">
        <v>0</v>
      </c>
      <c r="M64" s="7" t="s">
        <v>6</v>
      </c>
      <c r="N64" s="11">
        <v>500</v>
      </c>
      <c r="O64" s="6" t="s">
        <v>15</v>
      </c>
      <c r="P64" s="8">
        <v>45747</v>
      </c>
      <c r="Q64" s="8">
        <v>45748</v>
      </c>
      <c r="R64" s="9">
        <v>0</v>
      </c>
      <c r="S64" s="7" t="s">
        <v>6</v>
      </c>
      <c r="T64" s="6">
        <f t="shared" si="15"/>
        <v>1</v>
      </c>
      <c r="U64" s="6">
        <f t="shared" si="20"/>
        <v>1</v>
      </c>
      <c r="V64" s="6">
        <f t="shared" si="16"/>
        <v>1</v>
      </c>
      <c r="W64" s="6">
        <f t="shared" si="17"/>
        <v>1</v>
      </c>
      <c r="X64" s="6">
        <f t="shared" si="18"/>
        <v>1</v>
      </c>
      <c r="Y64" s="6">
        <f t="shared" si="19"/>
        <v>1</v>
      </c>
    </row>
    <row r="65" spans="1:25" x14ac:dyDescent="0.2">
      <c r="A65" s="1" t="s">
        <v>71</v>
      </c>
      <c r="B65" s="5">
        <v>950</v>
      </c>
      <c r="C65" s="6" t="s">
        <v>13</v>
      </c>
      <c r="D65" s="8">
        <v>45657</v>
      </c>
      <c r="E65" s="8">
        <v>45658</v>
      </c>
      <c r="F65" s="9">
        <v>0</v>
      </c>
      <c r="G65" s="7" t="s">
        <v>6</v>
      </c>
      <c r="H65" s="11">
        <v>950</v>
      </c>
      <c r="I65" s="6" t="s">
        <v>13</v>
      </c>
      <c r="J65" s="8">
        <v>45657</v>
      </c>
      <c r="K65" s="8">
        <v>45658</v>
      </c>
      <c r="L65" s="9">
        <v>0</v>
      </c>
      <c r="M65" s="7" t="s">
        <v>6</v>
      </c>
      <c r="N65" s="5">
        <v>950</v>
      </c>
      <c r="O65" s="6" t="s">
        <v>13</v>
      </c>
      <c r="P65" s="8">
        <v>45657</v>
      </c>
      <c r="Q65" s="8">
        <v>45658</v>
      </c>
      <c r="R65" s="9">
        <v>0</v>
      </c>
      <c r="S65" s="7" t="s">
        <v>6</v>
      </c>
      <c r="T65" s="6">
        <f t="shared" si="15"/>
        <v>1</v>
      </c>
      <c r="U65" s="6">
        <f t="shared" si="20"/>
        <v>1</v>
      </c>
      <c r="V65" s="6">
        <f t="shared" si="16"/>
        <v>1</v>
      </c>
      <c r="W65" s="6">
        <f t="shared" si="17"/>
        <v>1</v>
      </c>
      <c r="X65" s="6">
        <f t="shared" si="18"/>
        <v>1</v>
      </c>
      <c r="Y65" s="6">
        <f t="shared" si="19"/>
        <v>1</v>
      </c>
    </row>
    <row r="66" spans="1:25" x14ac:dyDescent="0.2">
      <c r="A66" s="1" t="s">
        <v>75</v>
      </c>
      <c r="B66" s="5">
        <v>110</v>
      </c>
      <c r="C66" s="6" t="s">
        <v>9</v>
      </c>
      <c r="D66" s="8">
        <v>45838</v>
      </c>
      <c r="E66" s="8">
        <v>45839</v>
      </c>
      <c r="F66" s="9">
        <v>250</v>
      </c>
      <c r="G66" s="7" t="s">
        <v>6</v>
      </c>
      <c r="H66" s="5">
        <v>110</v>
      </c>
      <c r="I66" s="6" t="s">
        <v>23</v>
      </c>
      <c r="J66" s="8">
        <v>45838</v>
      </c>
      <c r="K66" s="8">
        <v>45839</v>
      </c>
      <c r="L66" s="9">
        <v>250</v>
      </c>
      <c r="M66" s="7" t="s">
        <v>6</v>
      </c>
      <c r="N66" s="5">
        <v>110</v>
      </c>
      <c r="O66" s="6" t="s">
        <v>23</v>
      </c>
      <c r="P66" s="8">
        <v>45838</v>
      </c>
      <c r="Q66" s="8">
        <v>45839</v>
      </c>
      <c r="R66" s="9">
        <v>140</v>
      </c>
      <c r="S66" s="7" t="s">
        <v>11</v>
      </c>
      <c r="T66" s="6">
        <f t="shared" si="15"/>
        <v>1</v>
      </c>
      <c r="U66" s="6">
        <f t="shared" si="20"/>
        <v>1</v>
      </c>
      <c r="V66" s="6">
        <f t="shared" si="16"/>
        <v>1</v>
      </c>
      <c r="W66" s="6">
        <f t="shared" si="17"/>
        <v>1</v>
      </c>
      <c r="X66" s="6">
        <f t="shared" si="18"/>
        <v>0</v>
      </c>
      <c r="Y66" s="6">
        <f t="shared" si="19"/>
        <v>0</v>
      </c>
    </row>
    <row r="67" spans="1:25" x14ac:dyDescent="0.2">
      <c r="A67" s="1" t="s">
        <v>76</v>
      </c>
      <c r="B67" s="5">
        <v>85</v>
      </c>
      <c r="C67" s="6" t="s">
        <v>15</v>
      </c>
      <c r="D67" s="6" t="s">
        <v>3</v>
      </c>
      <c r="E67" s="6" t="s">
        <v>11</v>
      </c>
      <c r="F67" s="9">
        <v>100</v>
      </c>
      <c r="G67" s="7" t="s">
        <v>6</v>
      </c>
      <c r="H67" s="5">
        <v>85</v>
      </c>
      <c r="I67" s="6" t="s">
        <v>15</v>
      </c>
      <c r="J67" s="6" t="s">
        <v>3</v>
      </c>
      <c r="K67" s="6" t="s">
        <v>3</v>
      </c>
      <c r="L67" s="9">
        <v>100</v>
      </c>
      <c r="M67" s="7" t="s">
        <v>6</v>
      </c>
      <c r="N67" s="5">
        <v>85</v>
      </c>
      <c r="O67" s="6" t="s">
        <v>15</v>
      </c>
      <c r="P67" s="6" t="s">
        <v>3</v>
      </c>
      <c r="Q67" s="6" t="s">
        <v>3</v>
      </c>
      <c r="R67" s="6" t="s">
        <v>77</v>
      </c>
      <c r="S67" s="7" t="s">
        <v>6</v>
      </c>
      <c r="T67" s="6">
        <f t="shared" si="15"/>
        <v>1</v>
      </c>
      <c r="U67" s="6">
        <f t="shared" si="20"/>
        <v>1</v>
      </c>
      <c r="V67" s="6">
        <f t="shared" si="16"/>
        <v>1</v>
      </c>
      <c r="W67" s="6">
        <f t="shared" si="17"/>
        <v>0</v>
      </c>
      <c r="X67" s="6">
        <f t="shared" si="18"/>
        <v>0</v>
      </c>
      <c r="Y67" s="6">
        <f t="shared" si="19"/>
        <v>1</v>
      </c>
    </row>
    <row r="68" spans="1:25" x14ac:dyDescent="0.2">
      <c r="A68" s="1" t="s">
        <v>83</v>
      </c>
      <c r="B68" s="11" t="s">
        <v>3</v>
      </c>
      <c r="C68" s="6" t="s">
        <v>3</v>
      </c>
      <c r="D68" s="6" t="s">
        <v>3</v>
      </c>
      <c r="E68" s="6" t="s">
        <v>3</v>
      </c>
      <c r="F68" s="9">
        <v>0</v>
      </c>
      <c r="G68" s="7" t="s">
        <v>6</v>
      </c>
      <c r="H68" s="11" t="s">
        <v>3</v>
      </c>
      <c r="I68" s="6" t="s">
        <v>3</v>
      </c>
      <c r="J68" s="6" t="s">
        <v>3</v>
      </c>
      <c r="K68" s="6" t="s">
        <v>3</v>
      </c>
      <c r="L68" s="9">
        <v>0</v>
      </c>
      <c r="M68" s="7" t="s">
        <v>6</v>
      </c>
      <c r="N68" s="11" t="s">
        <v>3</v>
      </c>
      <c r="O68" s="6" t="s">
        <v>3</v>
      </c>
      <c r="P68" s="6" t="s">
        <v>3</v>
      </c>
      <c r="Q68" s="6" t="s">
        <v>3</v>
      </c>
      <c r="R68" s="9">
        <v>0</v>
      </c>
      <c r="S68" s="7" t="s">
        <v>6</v>
      </c>
      <c r="T68" s="6">
        <f t="shared" si="15"/>
        <v>1</v>
      </c>
      <c r="U68" s="6">
        <f t="shared" si="20"/>
        <v>1</v>
      </c>
      <c r="V68" s="6">
        <f t="shared" si="16"/>
        <v>1</v>
      </c>
      <c r="W68" s="6">
        <f t="shared" si="17"/>
        <v>1</v>
      </c>
      <c r="X68" s="6">
        <f t="shared" si="18"/>
        <v>1</v>
      </c>
      <c r="Y68" s="6">
        <f t="shared" si="19"/>
        <v>1</v>
      </c>
    </row>
    <row r="69" spans="1:25" x14ac:dyDescent="0.2">
      <c r="A69" s="1" t="s">
        <v>91</v>
      </c>
      <c r="B69" s="5">
        <v>78</v>
      </c>
      <c r="C69" s="6" t="s">
        <v>15</v>
      </c>
      <c r="D69" s="6" t="s">
        <v>3</v>
      </c>
      <c r="E69" s="8">
        <v>45748</v>
      </c>
      <c r="F69" s="9">
        <v>0</v>
      </c>
      <c r="G69" s="7" t="s">
        <v>6</v>
      </c>
      <c r="H69" s="5">
        <v>78</v>
      </c>
      <c r="I69" s="6" t="s">
        <v>15</v>
      </c>
      <c r="J69" s="8">
        <v>45741</v>
      </c>
      <c r="K69" s="8">
        <v>45748</v>
      </c>
      <c r="L69" s="9">
        <v>0</v>
      </c>
      <c r="M69" s="7" t="s">
        <v>6</v>
      </c>
      <c r="N69" s="5">
        <v>78</v>
      </c>
      <c r="O69" s="6" t="s">
        <v>15</v>
      </c>
      <c r="P69" s="8">
        <v>45741</v>
      </c>
      <c r="Q69" s="8">
        <v>45748</v>
      </c>
      <c r="R69" s="9">
        <v>0</v>
      </c>
      <c r="S69" s="7" t="s">
        <v>6</v>
      </c>
      <c r="T69" s="6">
        <f t="shared" si="15"/>
        <v>1</v>
      </c>
      <c r="U69" s="6">
        <f t="shared" si="20"/>
        <v>1</v>
      </c>
      <c r="V69" s="6">
        <f t="shared" si="16"/>
        <v>0</v>
      </c>
      <c r="W69" s="6">
        <f t="shared" si="17"/>
        <v>1</v>
      </c>
      <c r="X69" s="6">
        <f t="shared" si="18"/>
        <v>1</v>
      </c>
      <c r="Y69" s="6">
        <f t="shared" si="19"/>
        <v>1</v>
      </c>
    </row>
    <row r="70" spans="1:25" x14ac:dyDescent="0.2">
      <c r="A70" s="1" t="s">
        <v>92</v>
      </c>
      <c r="B70" s="5">
        <v>110</v>
      </c>
      <c r="C70" s="6" t="s">
        <v>20</v>
      </c>
      <c r="D70" s="8">
        <v>46022</v>
      </c>
      <c r="E70" s="8">
        <v>45839</v>
      </c>
      <c r="F70" s="9">
        <v>297.57</v>
      </c>
      <c r="G70" s="7" t="s">
        <v>17</v>
      </c>
      <c r="H70" s="5">
        <v>110</v>
      </c>
      <c r="I70" s="6" t="s">
        <v>20</v>
      </c>
      <c r="J70" s="8">
        <v>45657</v>
      </c>
      <c r="K70" s="8">
        <v>45839</v>
      </c>
      <c r="L70" s="9">
        <v>76.11</v>
      </c>
      <c r="M70" s="7" t="s">
        <v>17</v>
      </c>
      <c r="N70" s="5">
        <v>110</v>
      </c>
      <c r="O70" s="6" t="s">
        <v>20</v>
      </c>
      <c r="P70" s="8">
        <v>45657</v>
      </c>
      <c r="Q70" s="8">
        <v>45839</v>
      </c>
      <c r="R70" s="9">
        <v>76.11</v>
      </c>
      <c r="S70" s="7" t="s">
        <v>17</v>
      </c>
      <c r="T70" s="6">
        <f t="shared" si="15"/>
        <v>1</v>
      </c>
      <c r="U70" s="6">
        <f t="shared" si="20"/>
        <v>1</v>
      </c>
      <c r="V70" s="6">
        <f t="shared" si="16"/>
        <v>0</v>
      </c>
      <c r="W70" s="6">
        <f t="shared" si="17"/>
        <v>1</v>
      </c>
      <c r="X70" s="6">
        <f t="shared" si="18"/>
        <v>0</v>
      </c>
      <c r="Y70" s="6">
        <f t="shared" si="19"/>
        <v>1</v>
      </c>
    </row>
    <row r="71" spans="1:25" x14ac:dyDescent="0.2">
      <c r="A71" s="1" t="s">
        <v>93</v>
      </c>
      <c r="B71" s="5">
        <v>639</v>
      </c>
      <c r="C71" s="6" t="s">
        <v>15</v>
      </c>
      <c r="D71" s="8">
        <v>45199</v>
      </c>
      <c r="E71" s="8">
        <v>45748</v>
      </c>
      <c r="F71" s="9">
        <v>7008.52</v>
      </c>
      <c r="G71" s="7" t="s">
        <v>11</v>
      </c>
      <c r="H71" s="5">
        <v>639</v>
      </c>
      <c r="I71" s="6" t="s">
        <v>15</v>
      </c>
      <c r="J71" s="8">
        <v>45199</v>
      </c>
      <c r="K71" s="8">
        <v>45748</v>
      </c>
      <c r="L71" s="9">
        <v>7008.52</v>
      </c>
      <c r="M71" s="7" t="s">
        <v>17</v>
      </c>
      <c r="N71" s="5">
        <v>639</v>
      </c>
      <c r="O71" s="6" t="s">
        <v>15</v>
      </c>
      <c r="P71" s="8">
        <v>45199</v>
      </c>
      <c r="Q71" s="8">
        <v>45748</v>
      </c>
      <c r="R71" s="9">
        <v>7008.52</v>
      </c>
      <c r="S71" s="7" t="s">
        <v>17</v>
      </c>
      <c r="T71" s="6">
        <f t="shared" si="15"/>
        <v>1</v>
      </c>
      <c r="U71" s="6">
        <f t="shared" si="20"/>
        <v>1</v>
      </c>
      <c r="V71" s="6">
        <f t="shared" si="16"/>
        <v>1</v>
      </c>
      <c r="W71" s="6">
        <f t="shared" si="17"/>
        <v>1</v>
      </c>
      <c r="X71" s="6">
        <f t="shared" si="18"/>
        <v>1</v>
      </c>
      <c r="Y71" s="6">
        <f t="shared" si="19"/>
        <v>0</v>
      </c>
    </row>
    <row r="72" spans="1:25" x14ac:dyDescent="0.2">
      <c r="A72" s="1" t="s">
        <v>94</v>
      </c>
      <c r="B72" s="5">
        <v>171</v>
      </c>
      <c r="C72" s="6" t="s">
        <v>2</v>
      </c>
      <c r="D72" s="8">
        <v>45747</v>
      </c>
      <c r="E72" s="8">
        <v>45748</v>
      </c>
      <c r="F72" s="9">
        <v>0</v>
      </c>
      <c r="G72" s="7" t="s">
        <v>6</v>
      </c>
      <c r="H72" s="11">
        <v>171</v>
      </c>
      <c r="I72" s="6" t="s">
        <v>2</v>
      </c>
      <c r="J72" s="8">
        <v>45747</v>
      </c>
      <c r="K72" s="8">
        <v>45748</v>
      </c>
      <c r="L72" s="6">
        <v>0</v>
      </c>
      <c r="M72" s="7" t="s">
        <v>6</v>
      </c>
      <c r="N72" s="5">
        <v>171</v>
      </c>
      <c r="O72" s="6" t="s">
        <v>2</v>
      </c>
      <c r="P72" s="8">
        <v>45747</v>
      </c>
      <c r="Q72" s="8">
        <v>45748</v>
      </c>
      <c r="R72" s="9">
        <v>0</v>
      </c>
      <c r="S72" s="7" t="s">
        <v>6</v>
      </c>
      <c r="T72" s="6">
        <f t="shared" si="15"/>
        <v>1</v>
      </c>
      <c r="U72" s="6">
        <f t="shared" si="20"/>
        <v>1</v>
      </c>
      <c r="V72" s="6">
        <f t="shared" si="16"/>
        <v>1</v>
      </c>
      <c r="W72" s="6">
        <f t="shared" si="17"/>
        <v>1</v>
      </c>
      <c r="X72" s="6">
        <f t="shared" si="18"/>
        <v>1</v>
      </c>
      <c r="Y72" s="6">
        <f t="shared" si="19"/>
        <v>1</v>
      </c>
    </row>
    <row r="73" spans="1:25" x14ac:dyDescent="0.2">
      <c r="A73" s="1" t="s">
        <v>97</v>
      </c>
      <c r="B73" s="5">
        <v>50</v>
      </c>
      <c r="C73" s="6" t="s">
        <v>15</v>
      </c>
      <c r="D73" s="8">
        <v>45747</v>
      </c>
      <c r="E73" s="8">
        <v>45748</v>
      </c>
      <c r="F73" s="6" t="s">
        <v>3</v>
      </c>
      <c r="G73" s="7" t="s">
        <v>6</v>
      </c>
      <c r="H73" s="5">
        <v>50</v>
      </c>
      <c r="I73" s="6" t="s">
        <v>15</v>
      </c>
      <c r="J73" s="8">
        <v>45747</v>
      </c>
      <c r="K73" s="8">
        <v>45748</v>
      </c>
      <c r="L73" s="6" t="s">
        <v>3</v>
      </c>
      <c r="M73" s="7" t="s">
        <v>6</v>
      </c>
      <c r="N73" s="5">
        <v>50</v>
      </c>
      <c r="O73" s="6" t="s">
        <v>15</v>
      </c>
      <c r="P73" s="8">
        <v>45747</v>
      </c>
      <c r="Q73" s="8">
        <v>45748</v>
      </c>
      <c r="R73" s="9">
        <v>50</v>
      </c>
      <c r="S73" s="7" t="s">
        <v>11</v>
      </c>
      <c r="T73" s="6">
        <f t="shared" si="15"/>
        <v>1</v>
      </c>
      <c r="U73" s="6">
        <f t="shared" si="20"/>
        <v>1</v>
      </c>
      <c r="V73" s="6">
        <f t="shared" si="16"/>
        <v>1</v>
      </c>
      <c r="W73" s="6">
        <f t="shared" si="17"/>
        <v>1</v>
      </c>
      <c r="X73" s="6">
        <f t="shared" si="18"/>
        <v>0</v>
      </c>
      <c r="Y73" s="6">
        <f t="shared" si="19"/>
        <v>0</v>
      </c>
    </row>
    <row r="74" spans="1:25" x14ac:dyDescent="0.2">
      <c r="A74" s="1" t="s">
        <v>98</v>
      </c>
      <c r="B74" s="12">
        <v>312</v>
      </c>
      <c r="C74" s="6" t="s">
        <v>2</v>
      </c>
      <c r="D74" s="8">
        <v>45747</v>
      </c>
      <c r="E74" s="8">
        <v>45748</v>
      </c>
      <c r="F74" s="9">
        <v>-138.80000000000001</v>
      </c>
      <c r="G74" s="7" t="s">
        <v>6</v>
      </c>
      <c r="H74" s="12">
        <v>312</v>
      </c>
      <c r="I74" s="6" t="s">
        <v>2</v>
      </c>
      <c r="J74" s="8">
        <v>45747</v>
      </c>
      <c r="K74" s="8">
        <v>45748</v>
      </c>
      <c r="L74" s="9">
        <v>138.80000000000001</v>
      </c>
      <c r="M74" s="7" t="s">
        <v>6</v>
      </c>
      <c r="N74" s="11">
        <v>312</v>
      </c>
      <c r="O74" s="6" t="s">
        <v>2</v>
      </c>
      <c r="P74" s="8">
        <v>45747</v>
      </c>
      <c r="Q74" s="8">
        <v>45748</v>
      </c>
      <c r="R74" s="9">
        <v>-138.80000000000001</v>
      </c>
      <c r="S74" s="7" t="s">
        <v>6</v>
      </c>
      <c r="T74" s="6">
        <f t="shared" si="15"/>
        <v>1</v>
      </c>
      <c r="U74" s="6">
        <f t="shared" si="20"/>
        <v>1</v>
      </c>
      <c r="V74" s="6">
        <f t="shared" si="16"/>
        <v>1</v>
      </c>
      <c r="W74" s="6">
        <f t="shared" si="17"/>
        <v>1</v>
      </c>
      <c r="X74" s="6">
        <f t="shared" si="18"/>
        <v>0</v>
      </c>
      <c r="Y74" s="6">
        <f t="shared" si="19"/>
        <v>1</v>
      </c>
    </row>
    <row r="75" spans="1:25" x14ac:dyDescent="0.2">
      <c r="A75" s="1" t="s">
        <v>99</v>
      </c>
      <c r="B75" s="12">
        <v>100</v>
      </c>
      <c r="C75" s="6" t="s">
        <v>29</v>
      </c>
      <c r="D75" s="10">
        <v>45747</v>
      </c>
      <c r="E75" s="10">
        <v>45710</v>
      </c>
      <c r="F75" s="9">
        <v>935</v>
      </c>
      <c r="G75" s="7" t="s">
        <v>17</v>
      </c>
      <c r="H75" s="12">
        <v>100</v>
      </c>
      <c r="I75" s="6" t="s">
        <v>29</v>
      </c>
      <c r="J75" s="10">
        <v>45747</v>
      </c>
      <c r="K75" s="10">
        <v>45748</v>
      </c>
      <c r="L75" s="9">
        <v>935</v>
      </c>
      <c r="M75" s="7" t="s">
        <v>17</v>
      </c>
      <c r="N75" s="12">
        <v>100</v>
      </c>
      <c r="O75" s="6" t="s">
        <v>29</v>
      </c>
      <c r="P75" s="14">
        <v>45323</v>
      </c>
      <c r="Q75" s="14">
        <v>45383</v>
      </c>
      <c r="R75" s="9">
        <v>935</v>
      </c>
      <c r="S75" s="7" t="s">
        <v>17</v>
      </c>
      <c r="T75" s="6">
        <f t="shared" si="15"/>
        <v>1</v>
      </c>
      <c r="U75" s="6">
        <f t="shared" si="20"/>
        <v>1</v>
      </c>
      <c r="V75" s="6">
        <f t="shared" si="16"/>
        <v>0</v>
      </c>
      <c r="W75" s="6">
        <f t="shared" si="17"/>
        <v>0</v>
      </c>
      <c r="X75" s="6">
        <f t="shared" si="18"/>
        <v>1</v>
      </c>
      <c r="Y75" s="6">
        <f t="shared" si="19"/>
        <v>1</v>
      </c>
    </row>
    <row r="76" spans="1:25" x14ac:dyDescent="0.2">
      <c r="A76" s="1" t="s">
        <v>103</v>
      </c>
      <c r="B76" s="5">
        <v>50</v>
      </c>
      <c r="C76" s="6" t="s">
        <v>15</v>
      </c>
      <c r="D76" s="8">
        <v>46022</v>
      </c>
      <c r="E76" s="6" t="s">
        <v>3</v>
      </c>
      <c r="F76" s="6" t="s">
        <v>104</v>
      </c>
      <c r="G76" s="7" t="s">
        <v>6</v>
      </c>
      <c r="H76" s="5">
        <v>50</v>
      </c>
      <c r="I76" s="6" t="s">
        <v>15</v>
      </c>
      <c r="J76" s="8">
        <v>46022</v>
      </c>
      <c r="K76" s="6" t="s">
        <v>3</v>
      </c>
      <c r="L76" s="9">
        <v>0</v>
      </c>
      <c r="M76" s="7" t="s">
        <v>6</v>
      </c>
      <c r="N76" s="5">
        <v>50</v>
      </c>
      <c r="O76" s="6" t="s">
        <v>15</v>
      </c>
      <c r="P76" s="8">
        <v>46022</v>
      </c>
      <c r="Q76" s="6" t="s">
        <v>11</v>
      </c>
      <c r="R76" s="9">
        <v>0</v>
      </c>
      <c r="S76" s="7" t="s">
        <v>6</v>
      </c>
      <c r="T76" s="6">
        <f t="shared" si="15"/>
        <v>1</v>
      </c>
      <c r="U76" s="6">
        <f t="shared" si="20"/>
        <v>1</v>
      </c>
      <c r="V76" s="6">
        <f t="shared" si="16"/>
        <v>1</v>
      </c>
      <c r="W76" s="6">
        <f t="shared" si="17"/>
        <v>0</v>
      </c>
      <c r="X76" s="6">
        <f t="shared" si="18"/>
        <v>0</v>
      </c>
      <c r="Y76" s="6">
        <f t="shared" si="19"/>
        <v>1</v>
      </c>
    </row>
    <row r="77" spans="1:25" x14ac:dyDescent="0.2">
      <c r="A77" s="1" t="s">
        <v>109</v>
      </c>
      <c r="B77" s="12">
        <v>150</v>
      </c>
      <c r="C77" s="6" t="s">
        <v>2</v>
      </c>
      <c r="D77" s="8">
        <v>45747</v>
      </c>
      <c r="E77" s="8">
        <v>45762</v>
      </c>
      <c r="F77" s="13">
        <v>350</v>
      </c>
      <c r="G77" s="7" t="s">
        <v>6</v>
      </c>
      <c r="H77" s="5">
        <v>150</v>
      </c>
      <c r="I77" s="6" t="s">
        <v>2</v>
      </c>
      <c r="J77" s="8">
        <v>45747</v>
      </c>
      <c r="K77" s="8">
        <v>45748</v>
      </c>
      <c r="L77" s="6" t="s">
        <v>3</v>
      </c>
      <c r="M77" s="7" t="s">
        <v>6</v>
      </c>
      <c r="N77" s="5">
        <v>150</v>
      </c>
      <c r="O77" s="6" t="s">
        <v>2</v>
      </c>
      <c r="P77" s="8">
        <v>45747</v>
      </c>
      <c r="Q77" s="8">
        <v>45748</v>
      </c>
      <c r="R77" s="9">
        <v>0</v>
      </c>
      <c r="S77" s="7" t="s">
        <v>6</v>
      </c>
      <c r="T77" s="6">
        <f t="shared" si="15"/>
        <v>1</v>
      </c>
      <c r="U77" s="6">
        <f t="shared" si="20"/>
        <v>1</v>
      </c>
      <c r="V77" s="6">
        <f t="shared" si="16"/>
        <v>1</v>
      </c>
      <c r="W77" s="6">
        <f t="shared" si="17"/>
        <v>0</v>
      </c>
      <c r="X77" s="6">
        <f t="shared" si="18"/>
        <v>0</v>
      </c>
      <c r="Y77" s="6">
        <f t="shared" si="19"/>
        <v>1</v>
      </c>
    </row>
    <row r="78" spans="1:25" x14ac:dyDescent="0.2">
      <c r="A78" s="1" t="s">
        <v>110</v>
      </c>
      <c r="B78" s="5">
        <v>300</v>
      </c>
      <c r="C78" s="6" t="s">
        <v>2</v>
      </c>
      <c r="D78" s="8">
        <v>45747</v>
      </c>
      <c r="E78" s="8">
        <v>45748</v>
      </c>
      <c r="F78" s="9">
        <v>300</v>
      </c>
      <c r="G78" s="7" t="s">
        <v>6</v>
      </c>
      <c r="H78" s="11">
        <v>300</v>
      </c>
      <c r="I78" s="6" t="s">
        <v>2</v>
      </c>
      <c r="J78" s="8">
        <v>45747</v>
      </c>
      <c r="K78" s="8">
        <v>45748</v>
      </c>
      <c r="L78" s="6">
        <v>300</v>
      </c>
      <c r="M78" s="7" t="s">
        <v>6</v>
      </c>
      <c r="N78" s="11">
        <v>300</v>
      </c>
      <c r="O78" s="6" t="s">
        <v>2</v>
      </c>
      <c r="P78" s="8">
        <v>45747</v>
      </c>
      <c r="Q78" s="8">
        <v>45748</v>
      </c>
      <c r="R78" s="9">
        <v>300</v>
      </c>
      <c r="S78" s="7" t="s">
        <v>6</v>
      </c>
      <c r="T78" s="6">
        <f t="shared" si="15"/>
        <v>1</v>
      </c>
      <c r="U78" s="6">
        <f t="shared" si="20"/>
        <v>1</v>
      </c>
      <c r="V78" s="6">
        <f t="shared" si="16"/>
        <v>1</v>
      </c>
      <c r="W78" s="6">
        <f t="shared" si="17"/>
        <v>1</v>
      </c>
      <c r="X78" s="6">
        <f t="shared" si="18"/>
        <v>1</v>
      </c>
      <c r="Y78" s="6">
        <f t="shared" si="19"/>
        <v>1</v>
      </c>
    </row>
    <row r="79" spans="1:25" x14ac:dyDescent="0.2">
      <c r="A79" s="1" t="s">
        <v>111</v>
      </c>
      <c r="B79" s="5">
        <v>361.94</v>
      </c>
      <c r="C79" s="6" t="s">
        <v>15</v>
      </c>
      <c r="D79" s="8">
        <v>45747</v>
      </c>
      <c r="E79" s="8">
        <v>45748</v>
      </c>
      <c r="F79" s="9">
        <v>0</v>
      </c>
      <c r="G79" s="7" t="s">
        <v>6</v>
      </c>
      <c r="H79" s="5">
        <v>361.94</v>
      </c>
      <c r="I79" s="6" t="s">
        <v>15</v>
      </c>
      <c r="J79" s="8">
        <v>45747</v>
      </c>
      <c r="K79" s="8">
        <v>45748</v>
      </c>
      <c r="L79" s="9">
        <v>0</v>
      </c>
      <c r="M79" s="7" t="s">
        <v>6</v>
      </c>
      <c r="N79" s="5">
        <v>361.94</v>
      </c>
      <c r="O79" s="6" t="s">
        <v>15</v>
      </c>
      <c r="P79" s="8">
        <v>45747</v>
      </c>
      <c r="Q79" s="8">
        <v>45748</v>
      </c>
      <c r="R79" s="9">
        <v>0</v>
      </c>
      <c r="S79" s="7" t="s">
        <v>6</v>
      </c>
      <c r="T79" s="6">
        <f t="shared" si="15"/>
        <v>1</v>
      </c>
      <c r="U79" s="6">
        <f t="shared" si="20"/>
        <v>1</v>
      </c>
      <c r="V79" s="6">
        <f t="shared" si="16"/>
        <v>1</v>
      </c>
      <c r="W79" s="6">
        <f t="shared" si="17"/>
        <v>1</v>
      </c>
      <c r="X79" s="6">
        <f t="shared" si="18"/>
        <v>1</v>
      </c>
      <c r="Y79" s="6">
        <f t="shared" si="19"/>
        <v>1</v>
      </c>
    </row>
    <row r="80" spans="1:25" x14ac:dyDescent="0.2">
      <c r="A80" s="1" t="s">
        <v>113</v>
      </c>
      <c r="B80" s="11" t="s">
        <v>3</v>
      </c>
      <c r="C80" s="6" t="s">
        <v>3</v>
      </c>
      <c r="D80" s="6" t="s">
        <v>3</v>
      </c>
      <c r="E80" s="6" t="s">
        <v>3</v>
      </c>
      <c r="F80" s="13">
        <v>0</v>
      </c>
      <c r="G80" s="7" t="s">
        <v>6</v>
      </c>
      <c r="H80" s="11" t="s">
        <v>3</v>
      </c>
      <c r="I80" s="6" t="s">
        <v>3</v>
      </c>
      <c r="J80" s="6" t="s">
        <v>3</v>
      </c>
      <c r="K80" s="6" t="s">
        <v>3</v>
      </c>
      <c r="L80" s="13">
        <v>0</v>
      </c>
      <c r="M80" s="7" t="s">
        <v>6</v>
      </c>
      <c r="N80" s="11" t="s">
        <v>3</v>
      </c>
      <c r="O80" s="6" t="s">
        <v>3</v>
      </c>
      <c r="P80" s="6" t="s">
        <v>3</v>
      </c>
      <c r="Q80" s="6" t="s">
        <v>3</v>
      </c>
      <c r="R80" s="13">
        <v>0</v>
      </c>
      <c r="S80" s="7" t="s">
        <v>6</v>
      </c>
      <c r="T80" s="6">
        <f t="shared" si="15"/>
        <v>1</v>
      </c>
      <c r="U80" s="6">
        <f t="shared" si="20"/>
        <v>1</v>
      </c>
      <c r="V80" s="6">
        <f t="shared" si="16"/>
        <v>1</v>
      </c>
      <c r="W80" s="6">
        <f t="shared" si="17"/>
        <v>1</v>
      </c>
      <c r="X80" s="6">
        <f t="shared" si="18"/>
        <v>1</v>
      </c>
      <c r="Y80" s="6">
        <f t="shared" si="19"/>
        <v>1</v>
      </c>
    </row>
    <row r="81" spans="1:25" x14ac:dyDescent="0.2">
      <c r="A81" s="1" t="s">
        <v>114</v>
      </c>
      <c r="B81" s="5">
        <v>78</v>
      </c>
      <c r="C81" s="6" t="s">
        <v>15</v>
      </c>
      <c r="D81" s="6" t="s">
        <v>3</v>
      </c>
      <c r="E81" s="8">
        <v>45748</v>
      </c>
      <c r="F81" s="9">
        <v>0</v>
      </c>
      <c r="G81" s="7" t="s">
        <v>6</v>
      </c>
      <c r="H81" s="5">
        <v>78</v>
      </c>
      <c r="I81" s="6" t="s">
        <v>15</v>
      </c>
      <c r="J81" s="8">
        <v>45736</v>
      </c>
      <c r="K81" s="8">
        <v>45748</v>
      </c>
      <c r="L81" s="9">
        <v>0</v>
      </c>
      <c r="M81" s="7" t="s">
        <v>6</v>
      </c>
      <c r="N81" s="5">
        <v>78</v>
      </c>
      <c r="O81" s="6" t="s">
        <v>15</v>
      </c>
      <c r="P81" s="8">
        <v>45736</v>
      </c>
      <c r="Q81" s="8">
        <v>45748</v>
      </c>
      <c r="R81" s="9">
        <v>0</v>
      </c>
      <c r="S81" s="7" t="s">
        <v>6</v>
      </c>
      <c r="T81" s="6">
        <f t="shared" si="15"/>
        <v>1</v>
      </c>
      <c r="U81" s="6">
        <f t="shared" si="20"/>
        <v>1</v>
      </c>
      <c r="V81" s="6">
        <f t="shared" si="16"/>
        <v>0</v>
      </c>
      <c r="W81" s="6">
        <f t="shared" si="17"/>
        <v>1</v>
      </c>
      <c r="X81" s="6">
        <f t="shared" si="18"/>
        <v>1</v>
      </c>
      <c r="Y81" s="6">
        <f t="shared" si="19"/>
        <v>1</v>
      </c>
    </row>
    <row r="82" spans="1:25" x14ac:dyDescent="0.2">
      <c r="A82" s="1" t="s">
        <v>115</v>
      </c>
      <c r="B82" s="5">
        <v>200</v>
      </c>
      <c r="C82" s="6" t="s">
        <v>2</v>
      </c>
      <c r="D82" s="10">
        <v>45768</v>
      </c>
      <c r="E82" s="10">
        <v>45782</v>
      </c>
      <c r="F82" s="9">
        <v>1600</v>
      </c>
      <c r="G82" s="7" t="s">
        <v>6</v>
      </c>
      <c r="H82" s="5">
        <v>200</v>
      </c>
      <c r="I82" s="6" t="s">
        <v>2</v>
      </c>
      <c r="J82" s="10">
        <v>45768</v>
      </c>
      <c r="K82" s="10">
        <v>45782</v>
      </c>
      <c r="L82" s="9">
        <v>1600</v>
      </c>
      <c r="M82" s="7" t="s">
        <v>6</v>
      </c>
      <c r="N82" s="5">
        <v>200</v>
      </c>
      <c r="O82" s="6" t="s">
        <v>2</v>
      </c>
      <c r="P82" s="10">
        <v>45768</v>
      </c>
      <c r="Q82" s="6" t="s">
        <v>11</v>
      </c>
      <c r="R82" s="9">
        <v>1600</v>
      </c>
      <c r="S82" s="7" t="s">
        <v>11</v>
      </c>
      <c r="T82" s="6">
        <f t="shared" si="15"/>
        <v>1</v>
      </c>
      <c r="U82" s="6">
        <f t="shared" si="20"/>
        <v>1</v>
      </c>
      <c r="V82" s="6">
        <f t="shared" si="16"/>
        <v>1</v>
      </c>
      <c r="W82" s="6">
        <f t="shared" si="17"/>
        <v>0</v>
      </c>
      <c r="X82" s="6">
        <f t="shared" si="18"/>
        <v>1</v>
      </c>
      <c r="Y82" s="6">
        <f t="shared" si="19"/>
        <v>0</v>
      </c>
    </row>
    <row r="83" spans="1:25" x14ac:dyDescent="0.2">
      <c r="A83" s="1" t="s">
        <v>116</v>
      </c>
      <c r="B83" s="5">
        <v>260</v>
      </c>
      <c r="C83" s="6" t="s">
        <v>2</v>
      </c>
      <c r="D83" s="8">
        <v>45747</v>
      </c>
      <c r="E83" s="8">
        <v>45748</v>
      </c>
      <c r="F83" s="9">
        <v>260</v>
      </c>
      <c r="G83" s="7" t="s">
        <v>6</v>
      </c>
      <c r="H83" s="5">
        <v>260</v>
      </c>
      <c r="I83" s="6" t="s">
        <v>2</v>
      </c>
      <c r="J83" s="8">
        <v>45755</v>
      </c>
      <c r="K83" s="8">
        <v>45748</v>
      </c>
      <c r="L83" s="9">
        <v>260</v>
      </c>
      <c r="M83" s="7" t="s">
        <v>6</v>
      </c>
      <c r="N83" s="5">
        <v>260</v>
      </c>
      <c r="O83" s="6" t="s">
        <v>2</v>
      </c>
      <c r="P83" s="8">
        <v>45755</v>
      </c>
      <c r="Q83" s="8">
        <v>45748</v>
      </c>
      <c r="R83" s="9">
        <v>260</v>
      </c>
      <c r="S83" s="7" t="s">
        <v>6</v>
      </c>
      <c r="T83" s="6">
        <f t="shared" ref="T83:T114" si="21">IF(AND(B83=H83,H83=N83),1,0)</f>
        <v>1</v>
      </c>
      <c r="U83" s="6">
        <f t="shared" si="20"/>
        <v>1</v>
      </c>
      <c r="V83" s="6">
        <f t="shared" ref="V83:V114" si="22">IF(AND(D83=J83,J83=P83),1,0)</f>
        <v>0</v>
      </c>
      <c r="W83" s="6">
        <f t="shared" ref="W83:W114" si="23">IF(AND(E83=K83,K83=Q83),1,0)</f>
        <v>1</v>
      </c>
      <c r="X83" s="6">
        <f t="shared" ref="X83:X114" si="24">IF(AND(F83=L83,L83=R83),1,0)</f>
        <v>1</v>
      </c>
      <c r="Y83" s="6">
        <f t="shared" ref="Y83:Y114" si="25">IF(AND(G83=M83,M83=S83),1,0)</f>
        <v>1</v>
      </c>
    </row>
    <row r="84" spans="1:25" x14ac:dyDescent="0.2">
      <c r="A84" s="1" t="s">
        <v>117</v>
      </c>
      <c r="B84" s="5">
        <v>197</v>
      </c>
      <c r="C84" s="6" t="s">
        <v>2</v>
      </c>
      <c r="D84" s="8">
        <v>45747</v>
      </c>
      <c r="E84" s="8">
        <v>45748</v>
      </c>
      <c r="F84" s="9">
        <v>699.19</v>
      </c>
      <c r="G84" s="7" t="s">
        <v>6</v>
      </c>
      <c r="H84" s="5">
        <v>197</v>
      </c>
      <c r="I84" s="6" t="s">
        <v>2</v>
      </c>
      <c r="J84" s="8">
        <v>45747</v>
      </c>
      <c r="K84" s="8">
        <v>45748</v>
      </c>
      <c r="L84" s="9">
        <v>699.19</v>
      </c>
      <c r="M84" s="7" t="s">
        <v>6</v>
      </c>
      <c r="N84" s="5">
        <v>197</v>
      </c>
      <c r="O84" s="6" t="s">
        <v>2</v>
      </c>
      <c r="P84" s="8">
        <v>45747</v>
      </c>
      <c r="Q84" s="8">
        <v>45748</v>
      </c>
      <c r="R84" s="9">
        <v>699.19</v>
      </c>
      <c r="S84" s="7" t="s">
        <v>11</v>
      </c>
      <c r="T84" s="6">
        <f t="shared" si="21"/>
        <v>1</v>
      </c>
      <c r="U84" s="6">
        <f t="shared" ref="U84:U115" si="26">IF(AND(C84=I84,I84=O84),1,0)</f>
        <v>1</v>
      </c>
      <c r="V84" s="6">
        <f t="shared" si="22"/>
        <v>1</v>
      </c>
      <c r="W84" s="6">
        <f t="shared" si="23"/>
        <v>1</v>
      </c>
      <c r="X84" s="6">
        <f t="shared" si="24"/>
        <v>1</v>
      </c>
      <c r="Y84" s="6">
        <f t="shared" si="25"/>
        <v>0</v>
      </c>
    </row>
    <row r="85" spans="1:25" x14ac:dyDescent="0.2">
      <c r="A85" s="1" t="s">
        <v>118</v>
      </c>
      <c r="B85" s="5">
        <v>290</v>
      </c>
      <c r="C85" s="6" t="s">
        <v>15</v>
      </c>
      <c r="D85" s="6" t="s">
        <v>3</v>
      </c>
      <c r="E85" s="10">
        <v>45778</v>
      </c>
      <c r="F85" s="9">
        <v>870</v>
      </c>
      <c r="G85" s="7" t="s">
        <v>6</v>
      </c>
      <c r="H85" s="5">
        <v>290</v>
      </c>
      <c r="I85" s="6" t="s">
        <v>15</v>
      </c>
      <c r="J85" s="6" t="s">
        <v>3</v>
      </c>
      <c r="K85" s="10">
        <v>45748</v>
      </c>
      <c r="L85" s="9">
        <v>870</v>
      </c>
      <c r="M85" s="7" t="s">
        <v>17</v>
      </c>
      <c r="N85" s="5">
        <v>290</v>
      </c>
      <c r="O85" s="6" t="s">
        <v>15</v>
      </c>
      <c r="P85" s="6" t="s">
        <v>11</v>
      </c>
      <c r="Q85" s="10">
        <v>45748</v>
      </c>
      <c r="R85" s="9">
        <v>870</v>
      </c>
      <c r="S85" s="7" t="s">
        <v>6</v>
      </c>
      <c r="T85" s="6">
        <f t="shared" si="21"/>
        <v>1</v>
      </c>
      <c r="U85" s="6">
        <f t="shared" si="26"/>
        <v>1</v>
      </c>
      <c r="V85" s="6">
        <f t="shared" si="22"/>
        <v>0</v>
      </c>
      <c r="W85" s="6">
        <f t="shared" si="23"/>
        <v>0</v>
      </c>
      <c r="X85" s="6">
        <f t="shared" si="24"/>
        <v>1</v>
      </c>
      <c r="Y85" s="6">
        <f t="shared" si="25"/>
        <v>0</v>
      </c>
    </row>
    <row r="86" spans="1:25" x14ac:dyDescent="0.2">
      <c r="A86" s="1" t="s">
        <v>119</v>
      </c>
      <c r="B86" s="5">
        <v>48</v>
      </c>
      <c r="C86" s="6" t="s">
        <v>15</v>
      </c>
      <c r="D86" s="8">
        <v>45777</v>
      </c>
      <c r="E86" s="8">
        <v>45778</v>
      </c>
      <c r="F86" s="9">
        <v>96</v>
      </c>
      <c r="G86" s="7" t="s">
        <v>6</v>
      </c>
      <c r="H86" s="5">
        <v>48</v>
      </c>
      <c r="I86" s="6" t="s">
        <v>25</v>
      </c>
      <c r="J86" s="8">
        <v>45777</v>
      </c>
      <c r="K86" s="8">
        <v>45778</v>
      </c>
      <c r="L86" s="9">
        <v>96</v>
      </c>
      <c r="M86" s="7" t="s">
        <v>6</v>
      </c>
      <c r="N86" s="5">
        <v>48</v>
      </c>
      <c r="O86" s="6" t="s">
        <v>25</v>
      </c>
      <c r="P86" s="8">
        <v>45777</v>
      </c>
      <c r="Q86" s="8">
        <v>45778</v>
      </c>
      <c r="R86" s="9">
        <v>96</v>
      </c>
      <c r="S86" s="7" t="s">
        <v>6</v>
      </c>
      <c r="T86" s="6">
        <f t="shared" si="21"/>
        <v>1</v>
      </c>
      <c r="U86" s="6">
        <f t="shared" si="26"/>
        <v>1</v>
      </c>
      <c r="V86" s="6">
        <f t="shared" si="22"/>
        <v>1</v>
      </c>
      <c r="W86" s="6">
        <f t="shared" si="23"/>
        <v>1</v>
      </c>
      <c r="X86" s="6">
        <f t="shared" si="24"/>
        <v>1</v>
      </c>
      <c r="Y86" s="6">
        <f t="shared" si="25"/>
        <v>1</v>
      </c>
    </row>
    <row r="87" spans="1:25" x14ac:dyDescent="0.2">
      <c r="A87" s="1" t="s">
        <v>120</v>
      </c>
      <c r="B87" s="5">
        <v>414.08</v>
      </c>
      <c r="C87" s="6" t="s">
        <v>15</v>
      </c>
      <c r="D87" s="8">
        <v>45900</v>
      </c>
      <c r="E87" s="14">
        <v>45748</v>
      </c>
      <c r="F87" s="9">
        <v>741.78</v>
      </c>
      <c r="G87" s="7" t="s">
        <v>6</v>
      </c>
      <c r="H87" s="5">
        <v>414.08</v>
      </c>
      <c r="I87" s="6" t="s">
        <v>15</v>
      </c>
      <c r="J87" s="8">
        <v>45900</v>
      </c>
      <c r="K87" s="14">
        <v>45748</v>
      </c>
      <c r="L87" s="9">
        <v>414.08</v>
      </c>
      <c r="M87" s="7" t="s">
        <v>17</v>
      </c>
      <c r="N87" s="5">
        <v>414.08</v>
      </c>
      <c r="O87" s="6" t="s">
        <v>15</v>
      </c>
      <c r="P87" s="8">
        <v>45900</v>
      </c>
      <c r="Q87" s="6" t="s">
        <v>3</v>
      </c>
      <c r="R87" s="6" t="s">
        <v>3</v>
      </c>
      <c r="S87" s="7" t="s">
        <v>6</v>
      </c>
      <c r="T87" s="6">
        <f t="shared" si="21"/>
        <v>1</v>
      </c>
      <c r="U87" s="6">
        <f t="shared" si="26"/>
        <v>1</v>
      </c>
      <c r="V87" s="6">
        <f t="shared" si="22"/>
        <v>1</v>
      </c>
      <c r="W87" s="6">
        <f t="shared" si="23"/>
        <v>0</v>
      </c>
      <c r="X87" s="6">
        <f t="shared" si="24"/>
        <v>0</v>
      </c>
      <c r="Y87" s="6">
        <f t="shared" si="25"/>
        <v>0</v>
      </c>
    </row>
    <row r="88" spans="1:25" x14ac:dyDescent="0.2">
      <c r="A88" s="1" t="s">
        <v>122</v>
      </c>
      <c r="B88" s="5">
        <v>231</v>
      </c>
      <c r="C88" s="6" t="s">
        <v>13</v>
      </c>
      <c r="D88" s="8">
        <v>46022</v>
      </c>
      <c r="E88" s="8">
        <v>46023</v>
      </c>
      <c r="F88" s="9">
        <v>0</v>
      </c>
      <c r="G88" s="7" t="s">
        <v>6</v>
      </c>
      <c r="H88" s="5">
        <v>231</v>
      </c>
      <c r="I88" s="6" t="s">
        <v>13</v>
      </c>
      <c r="J88" s="8">
        <v>46022</v>
      </c>
      <c r="K88" s="8">
        <v>46023</v>
      </c>
      <c r="L88" s="9">
        <v>0</v>
      </c>
      <c r="M88" s="7" t="s">
        <v>6</v>
      </c>
      <c r="N88" s="5">
        <v>231</v>
      </c>
      <c r="O88" s="6" t="s">
        <v>13</v>
      </c>
      <c r="P88" s="8">
        <v>46022</v>
      </c>
      <c r="Q88" s="8">
        <v>46023</v>
      </c>
      <c r="R88" s="9">
        <v>0</v>
      </c>
      <c r="S88" s="7" t="s">
        <v>6</v>
      </c>
      <c r="T88" s="6">
        <f t="shared" si="21"/>
        <v>1</v>
      </c>
      <c r="U88" s="6">
        <f t="shared" si="26"/>
        <v>1</v>
      </c>
      <c r="V88" s="6">
        <f t="shared" si="22"/>
        <v>1</v>
      </c>
      <c r="W88" s="6">
        <f t="shared" si="23"/>
        <v>1</v>
      </c>
      <c r="X88" s="6">
        <f t="shared" si="24"/>
        <v>1</v>
      </c>
      <c r="Y88" s="6">
        <f t="shared" si="25"/>
        <v>1</v>
      </c>
    </row>
    <row r="89" spans="1:25" x14ac:dyDescent="0.2">
      <c r="A89" s="1" t="s">
        <v>123</v>
      </c>
      <c r="B89" s="5">
        <v>65</v>
      </c>
      <c r="C89" s="6" t="s">
        <v>15</v>
      </c>
      <c r="D89" s="6" t="s">
        <v>3</v>
      </c>
      <c r="E89" s="8">
        <v>45748</v>
      </c>
      <c r="F89" s="9">
        <v>0</v>
      </c>
      <c r="G89" s="7" t="s">
        <v>6</v>
      </c>
      <c r="H89" s="5">
        <v>65</v>
      </c>
      <c r="I89" s="6" t="s">
        <v>15</v>
      </c>
      <c r="J89" s="8">
        <v>45772</v>
      </c>
      <c r="K89" s="8">
        <v>45748</v>
      </c>
      <c r="L89" s="9">
        <v>0</v>
      </c>
      <c r="M89" s="7" t="s">
        <v>6</v>
      </c>
      <c r="N89" s="5">
        <v>65</v>
      </c>
      <c r="O89" s="6" t="s">
        <v>15</v>
      </c>
      <c r="P89" s="6" t="s">
        <v>3</v>
      </c>
      <c r="Q89" s="8">
        <v>45748</v>
      </c>
      <c r="R89" s="9">
        <v>0</v>
      </c>
      <c r="S89" s="7" t="s">
        <v>6</v>
      </c>
      <c r="T89" s="6">
        <f t="shared" si="21"/>
        <v>1</v>
      </c>
      <c r="U89" s="6">
        <f t="shared" si="26"/>
        <v>1</v>
      </c>
      <c r="V89" s="6">
        <f t="shared" si="22"/>
        <v>0</v>
      </c>
      <c r="W89" s="6">
        <f t="shared" si="23"/>
        <v>1</v>
      </c>
      <c r="X89" s="6">
        <f t="shared" si="24"/>
        <v>1</v>
      </c>
      <c r="Y89" s="6">
        <f t="shared" si="25"/>
        <v>1</v>
      </c>
    </row>
    <row r="90" spans="1:25" x14ac:dyDescent="0.2">
      <c r="A90" s="1" t="s">
        <v>124</v>
      </c>
      <c r="B90" s="5">
        <v>120</v>
      </c>
      <c r="C90" s="6" t="s">
        <v>13</v>
      </c>
      <c r="D90" s="8">
        <v>46022</v>
      </c>
      <c r="E90" s="6" t="s">
        <v>125</v>
      </c>
      <c r="F90" s="9">
        <v>0</v>
      </c>
      <c r="G90" s="7" t="s">
        <v>6</v>
      </c>
      <c r="H90" s="5">
        <v>120</v>
      </c>
      <c r="I90" s="6" t="s">
        <v>13</v>
      </c>
      <c r="J90" s="8">
        <v>46022</v>
      </c>
      <c r="K90" s="8">
        <v>46023</v>
      </c>
      <c r="L90" s="9">
        <v>0</v>
      </c>
      <c r="M90" s="7" t="s">
        <v>6</v>
      </c>
      <c r="N90" s="5">
        <v>120</v>
      </c>
      <c r="O90" s="6" t="s">
        <v>13</v>
      </c>
      <c r="P90" s="8">
        <v>46022</v>
      </c>
      <c r="Q90" s="6" t="s">
        <v>11</v>
      </c>
      <c r="R90" s="9">
        <v>0</v>
      </c>
      <c r="S90" s="7" t="s">
        <v>6</v>
      </c>
      <c r="T90" s="6">
        <f t="shared" si="21"/>
        <v>1</v>
      </c>
      <c r="U90" s="6">
        <f t="shared" si="26"/>
        <v>1</v>
      </c>
      <c r="V90" s="6">
        <f t="shared" si="22"/>
        <v>1</v>
      </c>
      <c r="W90" s="6">
        <f t="shared" si="23"/>
        <v>0</v>
      </c>
      <c r="X90" s="6">
        <f t="shared" si="24"/>
        <v>1</v>
      </c>
      <c r="Y90" s="6">
        <f t="shared" si="25"/>
        <v>1</v>
      </c>
    </row>
    <row r="91" spans="1:25" x14ac:dyDescent="0.2">
      <c r="A91" s="1" t="s">
        <v>128</v>
      </c>
      <c r="B91" s="5">
        <v>171</v>
      </c>
      <c r="C91" s="6" t="s">
        <v>2</v>
      </c>
      <c r="D91" s="8">
        <v>45747</v>
      </c>
      <c r="E91" s="8">
        <v>45748</v>
      </c>
      <c r="F91" s="9">
        <v>0</v>
      </c>
      <c r="G91" s="7" t="s">
        <v>6</v>
      </c>
      <c r="H91" s="5">
        <v>171</v>
      </c>
      <c r="I91" s="6" t="s">
        <v>2</v>
      </c>
      <c r="J91" s="8">
        <v>45747</v>
      </c>
      <c r="K91" s="8">
        <v>45748</v>
      </c>
      <c r="L91" s="9">
        <v>0</v>
      </c>
      <c r="M91" s="7" t="s">
        <v>6</v>
      </c>
      <c r="N91" s="5">
        <v>171</v>
      </c>
      <c r="O91" s="6" t="s">
        <v>2</v>
      </c>
      <c r="P91" s="8">
        <v>45747</v>
      </c>
      <c r="Q91" s="8">
        <v>45748</v>
      </c>
      <c r="R91" s="9">
        <v>0</v>
      </c>
      <c r="S91" s="7" t="s">
        <v>6</v>
      </c>
      <c r="T91" s="6">
        <f t="shared" si="21"/>
        <v>1</v>
      </c>
      <c r="U91" s="6">
        <f t="shared" si="26"/>
        <v>1</v>
      </c>
      <c r="V91" s="6">
        <f t="shared" si="22"/>
        <v>1</v>
      </c>
      <c r="W91" s="6">
        <f t="shared" si="23"/>
        <v>1</v>
      </c>
      <c r="X91" s="6">
        <f t="shared" si="24"/>
        <v>1</v>
      </c>
      <c r="Y91" s="6">
        <f t="shared" si="25"/>
        <v>1</v>
      </c>
    </row>
    <row r="92" spans="1:25" x14ac:dyDescent="0.2">
      <c r="A92" s="1" t="s">
        <v>129</v>
      </c>
      <c r="B92" s="5">
        <v>60</v>
      </c>
      <c r="C92" s="6" t="s">
        <v>29</v>
      </c>
      <c r="D92" s="8">
        <v>45678</v>
      </c>
      <c r="E92" s="6" t="s">
        <v>130</v>
      </c>
      <c r="F92" s="9">
        <v>0</v>
      </c>
      <c r="G92" s="7" t="s">
        <v>6</v>
      </c>
      <c r="H92" s="5">
        <v>60</v>
      </c>
      <c r="I92" s="6" t="s">
        <v>29</v>
      </c>
      <c r="J92" s="6" t="s">
        <v>3</v>
      </c>
      <c r="K92" s="10">
        <v>46023</v>
      </c>
      <c r="L92" s="9">
        <v>0</v>
      </c>
      <c r="M92" s="7" t="s">
        <v>6</v>
      </c>
      <c r="N92" s="5">
        <v>60</v>
      </c>
      <c r="O92" s="6" t="s">
        <v>29</v>
      </c>
      <c r="P92" s="6" t="s">
        <v>3</v>
      </c>
      <c r="Q92" s="6" t="s">
        <v>3</v>
      </c>
      <c r="R92" s="9">
        <v>0</v>
      </c>
      <c r="S92" s="7" t="s">
        <v>6</v>
      </c>
      <c r="T92" s="6">
        <f t="shared" si="21"/>
        <v>1</v>
      </c>
      <c r="U92" s="6">
        <f t="shared" si="26"/>
        <v>1</v>
      </c>
      <c r="V92" s="6">
        <f t="shared" si="22"/>
        <v>0</v>
      </c>
      <c r="W92" s="6">
        <f t="shared" si="23"/>
        <v>0</v>
      </c>
      <c r="X92" s="6">
        <f t="shared" si="24"/>
        <v>1</v>
      </c>
      <c r="Y92" s="6">
        <f t="shared" si="25"/>
        <v>1</v>
      </c>
    </row>
    <row r="93" spans="1:25" x14ac:dyDescent="0.2">
      <c r="A93" s="1" t="s">
        <v>131</v>
      </c>
      <c r="B93" s="5">
        <v>346.36</v>
      </c>
      <c r="C93" s="6" t="s">
        <v>15</v>
      </c>
      <c r="D93" s="8">
        <v>45747</v>
      </c>
      <c r="E93" s="8">
        <v>45748</v>
      </c>
      <c r="F93" s="9">
        <v>406.11</v>
      </c>
      <c r="G93" s="7" t="s">
        <v>6</v>
      </c>
      <c r="H93" s="5">
        <v>346.36</v>
      </c>
      <c r="I93" s="6" t="s">
        <v>15</v>
      </c>
      <c r="J93" s="8">
        <v>45747</v>
      </c>
      <c r="K93" s="8">
        <v>45748</v>
      </c>
      <c r="L93" s="9">
        <v>406.11</v>
      </c>
      <c r="M93" s="7" t="s">
        <v>6</v>
      </c>
      <c r="N93" s="5">
        <v>346.36</v>
      </c>
      <c r="O93" s="6" t="s">
        <v>15</v>
      </c>
      <c r="P93" s="8">
        <v>45747</v>
      </c>
      <c r="Q93" s="8">
        <v>45748</v>
      </c>
      <c r="R93" s="9">
        <v>406.11</v>
      </c>
      <c r="S93" s="7" t="s">
        <v>11</v>
      </c>
      <c r="T93" s="6">
        <f t="shared" si="21"/>
        <v>1</v>
      </c>
      <c r="U93" s="6">
        <f t="shared" si="26"/>
        <v>1</v>
      </c>
      <c r="V93" s="6">
        <f t="shared" si="22"/>
        <v>1</v>
      </c>
      <c r="W93" s="6">
        <f t="shared" si="23"/>
        <v>1</v>
      </c>
      <c r="X93" s="6">
        <f t="shared" si="24"/>
        <v>1</v>
      </c>
      <c r="Y93" s="6">
        <f t="shared" si="25"/>
        <v>0</v>
      </c>
    </row>
    <row r="94" spans="1:25" x14ac:dyDescent="0.2">
      <c r="A94" s="1" t="s">
        <v>135</v>
      </c>
      <c r="B94" s="11" t="s">
        <v>3</v>
      </c>
      <c r="C94" s="6" t="s">
        <v>3</v>
      </c>
      <c r="D94" s="8">
        <v>45726</v>
      </c>
      <c r="E94" s="8">
        <v>45671</v>
      </c>
      <c r="F94" s="9">
        <v>190.54</v>
      </c>
      <c r="G94" s="7" t="s">
        <v>11</v>
      </c>
      <c r="H94" s="11" t="s">
        <v>3</v>
      </c>
      <c r="I94" s="6" t="s">
        <v>3</v>
      </c>
      <c r="J94" s="8">
        <v>45671</v>
      </c>
      <c r="K94" s="8">
        <v>45726</v>
      </c>
      <c r="L94" s="9">
        <v>190.54</v>
      </c>
      <c r="M94" s="7" t="s">
        <v>11</v>
      </c>
      <c r="N94" s="11" t="s">
        <v>3</v>
      </c>
      <c r="O94" s="6" t="s">
        <v>3</v>
      </c>
      <c r="P94" s="6" t="s">
        <v>3</v>
      </c>
      <c r="Q94" s="6" t="s">
        <v>3</v>
      </c>
      <c r="R94" s="9">
        <v>190.54</v>
      </c>
      <c r="S94" s="7" t="s">
        <v>11</v>
      </c>
      <c r="T94" s="6">
        <f t="shared" si="21"/>
        <v>1</v>
      </c>
      <c r="U94" s="6">
        <f t="shared" si="26"/>
        <v>1</v>
      </c>
      <c r="V94" s="6">
        <f t="shared" si="22"/>
        <v>0</v>
      </c>
      <c r="W94" s="6">
        <f t="shared" si="23"/>
        <v>0</v>
      </c>
      <c r="X94" s="6">
        <f t="shared" si="24"/>
        <v>1</v>
      </c>
      <c r="Y94" s="6">
        <f t="shared" si="25"/>
        <v>1</v>
      </c>
    </row>
    <row r="95" spans="1:25" x14ac:dyDescent="0.2">
      <c r="A95" s="1" t="s">
        <v>136</v>
      </c>
      <c r="B95" s="11" t="s">
        <v>3</v>
      </c>
      <c r="C95" s="6" t="s">
        <v>3</v>
      </c>
      <c r="D95" s="6" t="s">
        <v>3</v>
      </c>
      <c r="E95" s="6" t="s">
        <v>3</v>
      </c>
      <c r="F95" s="9">
        <v>0</v>
      </c>
      <c r="G95" s="7" t="s">
        <v>6</v>
      </c>
      <c r="H95" s="11" t="s">
        <v>3</v>
      </c>
      <c r="I95" s="6" t="s">
        <v>3</v>
      </c>
      <c r="J95" s="6" t="s">
        <v>3</v>
      </c>
      <c r="K95" s="6" t="s">
        <v>3</v>
      </c>
      <c r="L95" s="9">
        <v>0</v>
      </c>
      <c r="M95" s="7" t="s">
        <v>6</v>
      </c>
      <c r="N95" s="11" t="s">
        <v>3</v>
      </c>
      <c r="O95" s="6" t="s">
        <v>3</v>
      </c>
      <c r="P95" s="6" t="s">
        <v>3</v>
      </c>
      <c r="Q95" s="6" t="s">
        <v>3</v>
      </c>
      <c r="R95" s="9">
        <v>0</v>
      </c>
      <c r="S95" s="7" t="s">
        <v>6</v>
      </c>
      <c r="T95" s="6">
        <f t="shared" si="21"/>
        <v>1</v>
      </c>
      <c r="U95" s="6">
        <f t="shared" si="26"/>
        <v>1</v>
      </c>
      <c r="V95" s="6">
        <f t="shared" si="22"/>
        <v>1</v>
      </c>
      <c r="W95" s="6">
        <f t="shared" si="23"/>
        <v>1</v>
      </c>
      <c r="X95" s="6">
        <f t="shared" si="24"/>
        <v>1</v>
      </c>
      <c r="Y95" s="6">
        <f t="shared" si="25"/>
        <v>1</v>
      </c>
    </row>
    <row r="96" spans="1:25" x14ac:dyDescent="0.2">
      <c r="A96" s="1" t="s">
        <v>137</v>
      </c>
      <c r="B96" s="5">
        <v>225</v>
      </c>
      <c r="C96" s="6" t="s">
        <v>2</v>
      </c>
      <c r="D96" s="6" t="s">
        <v>3</v>
      </c>
      <c r="E96" s="6" t="s">
        <v>3</v>
      </c>
      <c r="F96" s="9">
        <v>0</v>
      </c>
      <c r="G96" s="7" t="s">
        <v>6</v>
      </c>
      <c r="H96" s="5">
        <v>225</v>
      </c>
      <c r="I96" s="6" t="s">
        <v>2</v>
      </c>
      <c r="J96" s="6" t="s">
        <v>3</v>
      </c>
      <c r="K96" s="6" t="s">
        <v>3</v>
      </c>
      <c r="L96" s="9">
        <v>0</v>
      </c>
      <c r="M96" s="7" t="s">
        <v>6</v>
      </c>
      <c r="N96" s="5">
        <v>225</v>
      </c>
      <c r="O96" s="6" t="s">
        <v>2</v>
      </c>
      <c r="P96" s="6" t="s">
        <v>3</v>
      </c>
      <c r="Q96" s="6" t="s">
        <v>3</v>
      </c>
      <c r="R96" s="9">
        <v>0</v>
      </c>
      <c r="S96" s="7" t="s">
        <v>6</v>
      </c>
      <c r="T96" s="6">
        <f t="shared" si="21"/>
        <v>1</v>
      </c>
      <c r="U96" s="6">
        <f t="shared" si="26"/>
        <v>1</v>
      </c>
      <c r="V96" s="6">
        <f t="shared" si="22"/>
        <v>1</v>
      </c>
      <c r="W96" s="6">
        <f t="shared" si="23"/>
        <v>1</v>
      </c>
      <c r="X96" s="6">
        <f t="shared" si="24"/>
        <v>1</v>
      </c>
      <c r="Y96" s="6">
        <f t="shared" si="25"/>
        <v>1</v>
      </c>
    </row>
    <row r="97" spans="1:25" x14ac:dyDescent="0.2">
      <c r="A97" s="1" t="s">
        <v>140</v>
      </c>
      <c r="B97" s="5">
        <v>219</v>
      </c>
      <c r="C97" s="6" t="s">
        <v>2</v>
      </c>
      <c r="D97" s="6" t="s">
        <v>3</v>
      </c>
      <c r="E97" s="8">
        <v>45658</v>
      </c>
      <c r="F97" s="9">
        <v>219</v>
      </c>
      <c r="G97" s="7" t="s">
        <v>6</v>
      </c>
      <c r="H97" s="5">
        <v>219</v>
      </c>
      <c r="I97" s="6" t="s">
        <v>2</v>
      </c>
      <c r="J97" s="8">
        <v>45658</v>
      </c>
      <c r="K97" s="6" t="s">
        <v>3</v>
      </c>
      <c r="L97" s="9">
        <v>219</v>
      </c>
      <c r="M97" s="7" t="s">
        <v>6</v>
      </c>
      <c r="N97" s="5">
        <v>219</v>
      </c>
      <c r="O97" s="6" t="s">
        <v>2</v>
      </c>
      <c r="P97" s="6" t="s">
        <v>3</v>
      </c>
      <c r="Q97" s="8">
        <v>45658</v>
      </c>
      <c r="R97" s="9">
        <v>219</v>
      </c>
      <c r="S97" s="7" t="s">
        <v>11</v>
      </c>
      <c r="T97" s="6">
        <f t="shared" si="21"/>
        <v>1</v>
      </c>
      <c r="U97" s="6">
        <f t="shared" si="26"/>
        <v>1</v>
      </c>
      <c r="V97" s="6">
        <f t="shared" si="22"/>
        <v>0</v>
      </c>
      <c r="W97" s="6">
        <f t="shared" si="23"/>
        <v>0</v>
      </c>
      <c r="X97" s="6">
        <f t="shared" si="24"/>
        <v>1</v>
      </c>
      <c r="Y97" s="6">
        <f t="shared" si="25"/>
        <v>0</v>
      </c>
    </row>
    <row r="98" spans="1:25" x14ac:dyDescent="0.2">
      <c r="A98" s="1" t="s">
        <v>141</v>
      </c>
      <c r="B98" s="5">
        <v>260</v>
      </c>
      <c r="C98" s="6" t="s">
        <v>13</v>
      </c>
      <c r="D98" s="8">
        <v>46022</v>
      </c>
      <c r="E98" s="8">
        <v>46023</v>
      </c>
      <c r="F98" s="9">
        <v>0</v>
      </c>
      <c r="G98" s="7" t="s">
        <v>6</v>
      </c>
      <c r="H98" s="11">
        <v>260</v>
      </c>
      <c r="I98" s="6" t="s">
        <v>13</v>
      </c>
      <c r="J98" s="8">
        <v>46022</v>
      </c>
      <c r="K98" s="8">
        <v>46023</v>
      </c>
      <c r="L98" s="9">
        <v>0</v>
      </c>
      <c r="M98" s="7" t="s">
        <v>6</v>
      </c>
      <c r="N98" s="11">
        <v>260</v>
      </c>
      <c r="O98" s="6" t="s">
        <v>13</v>
      </c>
      <c r="P98" s="8">
        <v>46022</v>
      </c>
      <c r="Q98" s="8">
        <v>46023</v>
      </c>
      <c r="R98" s="9">
        <v>0</v>
      </c>
      <c r="S98" s="7" t="s">
        <v>6</v>
      </c>
      <c r="T98" s="6">
        <f t="shared" si="21"/>
        <v>1</v>
      </c>
      <c r="U98" s="6">
        <f t="shared" si="26"/>
        <v>1</v>
      </c>
      <c r="V98" s="6">
        <f t="shared" si="22"/>
        <v>1</v>
      </c>
      <c r="W98" s="6">
        <f t="shared" si="23"/>
        <v>1</v>
      </c>
      <c r="X98" s="6">
        <f t="shared" si="24"/>
        <v>1</v>
      </c>
      <c r="Y98" s="6">
        <f t="shared" si="25"/>
        <v>1</v>
      </c>
    </row>
    <row r="99" spans="1:25" x14ac:dyDescent="0.2">
      <c r="A99" s="1" t="s">
        <v>144</v>
      </c>
      <c r="B99" s="5">
        <v>220</v>
      </c>
      <c r="C99" s="6" t="s">
        <v>15</v>
      </c>
      <c r="D99" s="6" t="s">
        <v>3</v>
      </c>
      <c r="E99" s="10">
        <v>45748</v>
      </c>
      <c r="F99" s="9">
        <v>660</v>
      </c>
      <c r="G99" s="7" t="s">
        <v>6</v>
      </c>
      <c r="H99" s="5">
        <v>220</v>
      </c>
      <c r="I99" s="6" t="s">
        <v>15</v>
      </c>
      <c r="J99" s="6" t="s">
        <v>3</v>
      </c>
      <c r="K99" s="10">
        <v>45748</v>
      </c>
      <c r="L99" s="9">
        <v>660</v>
      </c>
      <c r="M99" s="7" t="s">
        <v>6</v>
      </c>
      <c r="N99" s="5">
        <v>220</v>
      </c>
      <c r="O99" s="6" t="s">
        <v>15</v>
      </c>
      <c r="P99" s="6" t="s">
        <v>11</v>
      </c>
      <c r="Q99" s="10">
        <v>45748</v>
      </c>
      <c r="R99" s="9">
        <v>660</v>
      </c>
      <c r="S99" s="7" t="s">
        <v>6</v>
      </c>
      <c r="T99" s="6">
        <f t="shared" si="21"/>
        <v>1</v>
      </c>
      <c r="U99" s="6">
        <f t="shared" si="26"/>
        <v>1</v>
      </c>
      <c r="V99" s="6">
        <f t="shared" si="22"/>
        <v>0</v>
      </c>
      <c r="W99" s="6">
        <f t="shared" si="23"/>
        <v>1</v>
      </c>
      <c r="X99" s="6">
        <f t="shared" si="24"/>
        <v>1</v>
      </c>
      <c r="Y99" s="6">
        <f t="shared" si="25"/>
        <v>1</v>
      </c>
    </row>
    <row r="100" spans="1:25" x14ac:dyDescent="0.2">
      <c r="A100" s="1" t="s">
        <v>145</v>
      </c>
      <c r="B100" s="5">
        <v>54</v>
      </c>
      <c r="C100" s="6" t="s">
        <v>15</v>
      </c>
      <c r="D100" s="8">
        <v>45716</v>
      </c>
      <c r="E100" s="8">
        <v>45717</v>
      </c>
      <c r="F100" s="9">
        <v>0</v>
      </c>
      <c r="G100" s="7" t="s">
        <v>6</v>
      </c>
      <c r="H100" s="5">
        <v>54</v>
      </c>
      <c r="I100" s="6" t="s">
        <v>15</v>
      </c>
      <c r="J100" s="8">
        <v>45716</v>
      </c>
      <c r="K100" s="8">
        <v>45717</v>
      </c>
      <c r="L100" s="9">
        <v>0</v>
      </c>
      <c r="M100" s="7" t="s">
        <v>6</v>
      </c>
      <c r="N100" s="5">
        <v>54</v>
      </c>
      <c r="O100" s="6" t="s">
        <v>15</v>
      </c>
      <c r="P100" s="8">
        <v>45716</v>
      </c>
      <c r="Q100" s="8">
        <v>45717</v>
      </c>
      <c r="R100" s="9">
        <v>0</v>
      </c>
      <c r="S100" s="7" t="s">
        <v>6</v>
      </c>
      <c r="T100" s="6">
        <f t="shared" si="21"/>
        <v>1</v>
      </c>
      <c r="U100" s="6">
        <f t="shared" si="26"/>
        <v>1</v>
      </c>
      <c r="V100" s="6">
        <f t="shared" si="22"/>
        <v>1</v>
      </c>
      <c r="W100" s="6">
        <f t="shared" si="23"/>
        <v>1</v>
      </c>
      <c r="X100" s="6">
        <f t="shared" si="24"/>
        <v>1</v>
      </c>
      <c r="Y100" s="6">
        <f t="shared" si="25"/>
        <v>1</v>
      </c>
    </row>
    <row r="101" spans="1:25" x14ac:dyDescent="0.2">
      <c r="A101" s="1" t="s">
        <v>146</v>
      </c>
      <c r="B101" s="12">
        <v>100</v>
      </c>
      <c r="C101" s="6" t="s">
        <v>13</v>
      </c>
      <c r="D101" s="6" t="s">
        <v>147</v>
      </c>
      <c r="E101" s="6" t="s">
        <v>148</v>
      </c>
      <c r="F101" s="9">
        <v>0</v>
      </c>
      <c r="G101" s="7" t="s">
        <v>6</v>
      </c>
      <c r="H101" s="12">
        <v>100</v>
      </c>
      <c r="I101" s="6" t="s">
        <v>13</v>
      </c>
      <c r="J101" s="10">
        <v>45688</v>
      </c>
      <c r="K101" s="10">
        <v>46053</v>
      </c>
      <c r="L101" s="9">
        <v>0</v>
      </c>
      <c r="M101" s="7" t="s">
        <v>6</v>
      </c>
      <c r="N101" s="12">
        <v>100</v>
      </c>
      <c r="O101" s="6" t="s">
        <v>13</v>
      </c>
      <c r="P101" s="6" t="s">
        <v>3</v>
      </c>
      <c r="Q101" s="6" t="s">
        <v>147</v>
      </c>
      <c r="R101" s="9">
        <v>0</v>
      </c>
      <c r="S101" s="7" t="s">
        <v>6</v>
      </c>
      <c r="T101" s="6">
        <f t="shared" si="21"/>
        <v>1</v>
      </c>
      <c r="U101" s="6">
        <f t="shared" si="26"/>
        <v>1</v>
      </c>
      <c r="V101" s="6">
        <f t="shared" si="22"/>
        <v>0</v>
      </c>
      <c r="W101" s="6">
        <f t="shared" si="23"/>
        <v>0</v>
      </c>
      <c r="X101" s="6">
        <f t="shared" si="24"/>
        <v>1</v>
      </c>
      <c r="Y101" s="6">
        <f t="shared" si="25"/>
        <v>1</v>
      </c>
    </row>
    <row r="102" spans="1:25" x14ac:dyDescent="0.2">
      <c r="A102" s="1" t="s">
        <v>149</v>
      </c>
      <c r="B102" s="5">
        <v>225</v>
      </c>
      <c r="C102" s="6" t="s">
        <v>2</v>
      </c>
      <c r="D102" s="6" t="s">
        <v>3</v>
      </c>
      <c r="E102" s="6" t="s">
        <v>3</v>
      </c>
      <c r="F102" s="9">
        <v>0</v>
      </c>
      <c r="G102" s="7" t="s">
        <v>6</v>
      </c>
      <c r="H102" s="5">
        <v>225</v>
      </c>
      <c r="I102" s="6" t="s">
        <v>2</v>
      </c>
      <c r="J102" s="6" t="s">
        <v>3</v>
      </c>
      <c r="K102" s="6" t="s">
        <v>3</v>
      </c>
      <c r="L102" s="9">
        <v>0</v>
      </c>
      <c r="M102" s="7" t="s">
        <v>6</v>
      </c>
      <c r="N102" s="5">
        <v>225</v>
      </c>
      <c r="O102" s="6" t="s">
        <v>2</v>
      </c>
      <c r="P102" s="6" t="s">
        <v>3</v>
      </c>
      <c r="Q102" s="6" t="s">
        <v>3</v>
      </c>
      <c r="R102" s="9">
        <v>0</v>
      </c>
      <c r="S102" s="7" t="s">
        <v>6</v>
      </c>
      <c r="T102" s="6">
        <f t="shared" si="21"/>
        <v>1</v>
      </c>
      <c r="U102" s="6">
        <f t="shared" si="26"/>
        <v>1</v>
      </c>
      <c r="V102" s="6">
        <f t="shared" si="22"/>
        <v>1</v>
      </c>
      <c r="W102" s="6">
        <f t="shared" si="23"/>
        <v>1</v>
      </c>
      <c r="X102" s="6">
        <f t="shared" si="24"/>
        <v>1</v>
      </c>
      <c r="Y102" s="6">
        <f t="shared" si="25"/>
        <v>1</v>
      </c>
    </row>
    <row r="103" spans="1:25" x14ac:dyDescent="0.2">
      <c r="A103" s="1" t="s">
        <v>150</v>
      </c>
      <c r="B103" s="11" t="s">
        <v>3</v>
      </c>
      <c r="C103" s="6" t="s">
        <v>3</v>
      </c>
      <c r="D103" s="6" t="s">
        <v>3</v>
      </c>
      <c r="E103" s="6" t="s">
        <v>3</v>
      </c>
      <c r="F103" s="9">
        <v>0</v>
      </c>
      <c r="G103" s="7" t="s">
        <v>6</v>
      </c>
      <c r="H103" s="11" t="s">
        <v>3</v>
      </c>
      <c r="I103" s="6" t="s">
        <v>3</v>
      </c>
      <c r="J103" s="6" t="s">
        <v>3</v>
      </c>
      <c r="K103" s="6" t="s">
        <v>3</v>
      </c>
      <c r="L103" s="9">
        <v>0</v>
      </c>
      <c r="M103" s="7" t="s">
        <v>6</v>
      </c>
      <c r="N103" s="11" t="s">
        <v>3</v>
      </c>
      <c r="O103" s="6" t="s">
        <v>3</v>
      </c>
      <c r="P103" s="6" t="s">
        <v>3</v>
      </c>
      <c r="Q103" s="6" t="s">
        <v>3</v>
      </c>
      <c r="R103" s="9">
        <v>0</v>
      </c>
      <c r="S103" s="7" t="s">
        <v>6</v>
      </c>
      <c r="T103" s="6">
        <f t="shared" si="21"/>
        <v>1</v>
      </c>
      <c r="U103" s="6">
        <f t="shared" si="26"/>
        <v>1</v>
      </c>
      <c r="V103" s="6">
        <f t="shared" si="22"/>
        <v>1</v>
      </c>
      <c r="W103" s="6">
        <f t="shared" si="23"/>
        <v>1</v>
      </c>
      <c r="X103" s="6">
        <f t="shared" si="24"/>
        <v>1</v>
      </c>
      <c r="Y103" s="6">
        <f t="shared" si="25"/>
        <v>1</v>
      </c>
    </row>
    <row r="104" spans="1:25" x14ac:dyDescent="0.2">
      <c r="A104" s="1" t="s">
        <v>154</v>
      </c>
      <c r="B104" s="5">
        <v>0</v>
      </c>
      <c r="C104" s="6" t="s">
        <v>15</v>
      </c>
      <c r="D104" s="6" t="s">
        <v>3</v>
      </c>
      <c r="E104" s="6" t="s">
        <v>56</v>
      </c>
      <c r="F104" s="9">
        <v>1225.5999999999999</v>
      </c>
      <c r="G104" s="7" t="s">
        <v>11</v>
      </c>
      <c r="H104" s="5">
        <v>0</v>
      </c>
      <c r="I104" s="6" t="s">
        <v>15</v>
      </c>
      <c r="J104" s="8">
        <v>45747</v>
      </c>
      <c r="K104" s="6" t="s">
        <v>56</v>
      </c>
      <c r="L104" s="9">
        <v>1225.5999999999999</v>
      </c>
      <c r="M104" s="7" t="s">
        <v>17</v>
      </c>
      <c r="N104" s="5">
        <v>0</v>
      </c>
      <c r="O104" s="6" t="s">
        <v>15</v>
      </c>
      <c r="P104" s="8">
        <v>45747</v>
      </c>
      <c r="Q104" s="6" t="s">
        <v>3</v>
      </c>
      <c r="R104" s="9">
        <v>1225.5999999999999</v>
      </c>
      <c r="S104" s="7" t="s">
        <v>6</v>
      </c>
      <c r="T104" s="6">
        <f t="shared" si="21"/>
        <v>1</v>
      </c>
      <c r="U104" s="6">
        <f t="shared" si="26"/>
        <v>1</v>
      </c>
      <c r="V104" s="6">
        <f t="shared" si="22"/>
        <v>0</v>
      </c>
      <c r="W104" s="6">
        <f t="shared" si="23"/>
        <v>0</v>
      </c>
      <c r="X104" s="6">
        <f t="shared" si="24"/>
        <v>1</v>
      </c>
      <c r="Y104" s="6">
        <f t="shared" si="25"/>
        <v>0</v>
      </c>
    </row>
    <row r="105" spans="1:25" x14ac:dyDescent="0.2">
      <c r="A105" s="1" t="s">
        <v>155</v>
      </c>
      <c r="B105" s="5">
        <v>427.23</v>
      </c>
      <c r="C105" s="6" t="s">
        <v>15</v>
      </c>
      <c r="D105" s="8">
        <v>45747</v>
      </c>
      <c r="E105" s="8">
        <v>45748</v>
      </c>
      <c r="F105" s="6" t="s">
        <v>3</v>
      </c>
      <c r="G105" s="7" t="s">
        <v>6</v>
      </c>
      <c r="H105" s="5">
        <v>427.23</v>
      </c>
      <c r="I105" s="6" t="s">
        <v>15</v>
      </c>
      <c r="J105" s="8">
        <v>45747</v>
      </c>
      <c r="K105" s="8">
        <v>45748</v>
      </c>
      <c r="L105" s="9">
        <v>0</v>
      </c>
      <c r="M105" s="7" t="s">
        <v>6</v>
      </c>
      <c r="N105" s="5">
        <v>427.23</v>
      </c>
      <c r="O105" s="6" t="s">
        <v>15</v>
      </c>
      <c r="P105" s="8">
        <v>45747</v>
      </c>
      <c r="Q105" s="8">
        <v>45748</v>
      </c>
      <c r="R105" s="9">
        <v>0</v>
      </c>
      <c r="S105" s="7" t="s">
        <v>6</v>
      </c>
      <c r="T105" s="6">
        <f t="shared" si="21"/>
        <v>1</v>
      </c>
      <c r="U105" s="6">
        <f t="shared" si="26"/>
        <v>1</v>
      </c>
      <c r="V105" s="6">
        <f t="shared" si="22"/>
        <v>1</v>
      </c>
      <c r="W105" s="6">
        <f t="shared" si="23"/>
        <v>1</v>
      </c>
      <c r="X105" s="6">
        <f t="shared" si="24"/>
        <v>0</v>
      </c>
      <c r="Y105" s="6">
        <f t="shared" si="25"/>
        <v>1</v>
      </c>
    </row>
    <row r="106" spans="1:25" x14ac:dyDescent="0.2">
      <c r="A106" s="1" t="s">
        <v>158</v>
      </c>
      <c r="B106" s="5">
        <v>110</v>
      </c>
      <c r="C106" s="6" t="s">
        <v>9</v>
      </c>
      <c r="D106" s="8">
        <v>45838</v>
      </c>
      <c r="E106" s="8">
        <v>45839</v>
      </c>
      <c r="F106" s="9">
        <v>110</v>
      </c>
      <c r="G106" s="7" t="s">
        <v>6</v>
      </c>
      <c r="H106" s="5">
        <v>110</v>
      </c>
      <c r="I106" s="6" t="s">
        <v>23</v>
      </c>
      <c r="J106" s="8">
        <v>45838</v>
      </c>
      <c r="K106" s="8">
        <v>45839</v>
      </c>
      <c r="L106" s="9">
        <v>0</v>
      </c>
      <c r="M106" s="7" t="s">
        <v>6</v>
      </c>
      <c r="N106" s="5">
        <v>110</v>
      </c>
      <c r="O106" s="6" t="s">
        <v>23</v>
      </c>
      <c r="P106" s="8">
        <v>45838</v>
      </c>
      <c r="Q106" s="8">
        <v>45839</v>
      </c>
      <c r="R106" s="9">
        <v>0</v>
      </c>
      <c r="S106" s="7" t="s">
        <v>6</v>
      </c>
      <c r="T106" s="6">
        <f t="shared" si="21"/>
        <v>1</v>
      </c>
      <c r="U106" s="6">
        <f t="shared" si="26"/>
        <v>1</v>
      </c>
      <c r="V106" s="6">
        <f t="shared" si="22"/>
        <v>1</v>
      </c>
      <c r="W106" s="6">
        <f t="shared" si="23"/>
        <v>1</v>
      </c>
      <c r="X106" s="6">
        <f t="shared" si="24"/>
        <v>0</v>
      </c>
      <c r="Y106" s="6">
        <f t="shared" si="25"/>
        <v>1</v>
      </c>
    </row>
    <row r="107" spans="1:25" x14ac:dyDescent="0.2">
      <c r="A107" s="1" t="s">
        <v>161</v>
      </c>
      <c r="B107" s="5">
        <v>197</v>
      </c>
      <c r="C107" s="6" t="s">
        <v>2</v>
      </c>
      <c r="D107" s="8">
        <v>45747</v>
      </c>
      <c r="E107" s="8">
        <v>45748</v>
      </c>
      <c r="F107" s="9">
        <v>699.19</v>
      </c>
      <c r="G107" s="7" t="s">
        <v>6</v>
      </c>
      <c r="H107" s="5">
        <v>197</v>
      </c>
      <c r="I107" s="6" t="s">
        <v>2</v>
      </c>
      <c r="J107" s="8">
        <v>45747</v>
      </c>
      <c r="K107" s="8">
        <v>45748</v>
      </c>
      <c r="L107" s="9">
        <v>699.19</v>
      </c>
      <c r="M107" s="7" t="s">
        <v>6</v>
      </c>
      <c r="N107" s="5">
        <v>197</v>
      </c>
      <c r="O107" s="6" t="s">
        <v>2</v>
      </c>
      <c r="P107" s="8">
        <v>45747</v>
      </c>
      <c r="Q107" s="8">
        <v>45748</v>
      </c>
      <c r="R107" s="6" t="s">
        <v>3</v>
      </c>
      <c r="S107" s="7" t="s">
        <v>6</v>
      </c>
      <c r="T107" s="6">
        <f t="shared" si="21"/>
        <v>1</v>
      </c>
      <c r="U107" s="6">
        <f t="shared" si="26"/>
        <v>1</v>
      </c>
      <c r="V107" s="6">
        <f t="shared" si="22"/>
        <v>1</v>
      </c>
      <c r="W107" s="6">
        <f t="shared" si="23"/>
        <v>1</v>
      </c>
      <c r="X107" s="6">
        <f t="shared" si="24"/>
        <v>0</v>
      </c>
      <c r="Y107" s="6">
        <f t="shared" si="25"/>
        <v>1</v>
      </c>
    </row>
    <row r="108" spans="1:25" x14ac:dyDescent="0.2">
      <c r="A108" s="1" t="s">
        <v>162</v>
      </c>
      <c r="B108" s="5">
        <v>48</v>
      </c>
      <c r="C108" s="6" t="s">
        <v>15</v>
      </c>
      <c r="D108" s="8">
        <v>45777</v>
      </c>
      <c r="E108" s="8">
        <v>45778</v>
      </c>
      <c r="F108" s="9">
        <v>144</v>
      </c>
      <c r="G108" s="7" t="s">
        <v>6</v>
      </c>
      <c r="H108" s="5">
        <v>48</v>
      </c>
      <c r="I108" s="6" t="s">
        <v>15</v>
      </c>
      <c r="J108" s="8">
        <v>45777</v>
      </c>
      <c r="K108" s="8">
        <v>45778</v>
      </c>
      <c r="L108" s="9">
        <v>144</v>
      </c>
      <c r="M108" s="7" t="s">
        <v>6</v>
      </c>
      <c r="N108" s="5">
        <v>48</v>
      </c>
      <c r="O108" s="6" t="s">
        <v>25</v>
      </c>
      <c r="P108" s="8">
        <v>45747</v>
      </c>
      <c r="Q108" s="8">
        <v>45748</v>
      </c>
      <c r="R108" s="9">
        <v>144</v>
      </c>
      <c r="S108" s="7" t="s">
        <v>6</v>
      </c>
      <c r="T108" s="6">
        <f t="shared" si="21"/>
        <v>1</v>
      </c>
      <c r="U108" s="6">
        <f t="shared" si="26"/>
        <v>1</v>
      </c>
      <c r="V108" s="6">
        <f t="shared" si="22"/>
        <v>0</v>
      </c>
      <c r="W108" s="6">
        <f t="shared" si="23"/>
        <v>0</v>
      </c>
      <c r="X108" s="6">
        <f t="shared" si="24"/>
        <v>1</v>
      </c>
      <c r="Y108" s="6">
        <f t="shared" si="25"/>
        <v>1</v>
      </c>
    </row>
    <row r="109" spans="1:25" x14ac:dyDescent="0.2">
      <c r="A109" s="1" t="s">
        <v>163</v>
      </c>
      <c r="B109" s="5">
        <v>372.6</v>
      </c>
      <c r="C109" s="6" t="s">
        <v>15</v>
      </c>
      <c r="D109" s="8">
        <v>45717</v>
      </c>
      <c r="E109" s="6" t="s">
        <v>164</v>
      </c>
      <c r="F109" s="9">
        <v>34.61</v>
      </c>
      <c r="G109" s="7" t="s">
        <v>17</v>
      </c>
      <c r="H109" s="5">
        <v>372.6</v>
      </c>
      <c r="I109" s="6" t="s">
        <v>15</v>
      </c>
      <c r="J109" s="8">
        <v>45717</v>
      </c>
      <c r="K109" s="8">
        <v>45748</v>
      </c>
      <c r="L109" s="9">
        <v>34.61</v>
      </c>
      <c r="M109" s="7" t="s">
        <v>17</v>
      </c>
      <c r="N109" s="5">
        <v>372.6</v>
      </c>
      <c r="O109" s="6" t="s">
        <v>15</v>
      </c>
      <c r="P109" s="6" t="s">
        <v>3</v>
      </c>
      <c r="Q109" s="6" t="s">
        <v>11</v>
      </c>
      <c r="R109" s="9">
        <v>34.61</v>
      </c>
      <c r="S109" s="7" t="s">
        <v>17</v>
      </c>
      <c r="T109" s="6">
        <f t="shared" si="21"/>
        <v>1</v>
      </c>
      <c r="U109" s="6">
        <f t="shared" si="26"/>
        <v>1</v>
      </c>
      <c r="V109" s="6">
        <f t="shared" si="22"/>
        <v>0</v>
      </c>
      <c r="W109" s="6">
        <f t="shared" si="23"/>
        <v>0</v>
      </c>
      <c r="X109" s="6">
        <f t="shared" si="24"/>
        <v>1</v>
      </c>
      <c r="Y109" s="6">
        <f t="shared" si="25"/>
        <v>1</v>
      </c>
    </row>
    <row r="110" spans="1:25" x14ac:dyDescent="0.2">
      <c r="A110" s="1" t="s">
        <v>165</v>
      </c>
      <c r="B110" s="5">
        <v>150</v>
      </c>
      <c r="C110" s="6" t="s">
        <v>15</v>
      </c>
      <c r="D110" s="8">
        <v>45747</v>
      </c>
      <c r="E110" s="6" t="s">
        <v>166</v>
      </c>
      <c r="F110" s="9">
        <v>300</v>
      </c>
      <c r="G110" s="7" t="s">
        <v>6</v>
      </c>
      <c r="H110" s="5">
        <v>150</v>
      </c>
      <c r="I110" s="6" t="s">
        <v>15</v>
      </c>
      <c r="J110" s="8">
        <v>45747</v>
      </c>
      <c r="K110" s="8">
        <v>45748</v>
      </c>
      <c r="L110" s="9">
        <v>300</v>
      </c>
      <c r="M110" s="7" t="s">
        <v>6</v>
      </c>
      <c r="N110" s="5">
        <v>150</v>
      </c>
      <c r="O110" s="6" t="s">
        <v>15</v>
      </c>
      <c r="P110" s="8">
        <v>45747</v>
      </c>
      <c r="Q110" s="6" t="s">
        <v>167</v>
      </c>
      <c r="R110" s="9">
        <v>0</v>
      </c>
      <c r="S110" s="7" t="s">
        <v>6</v>
      </c>
      <c r="T110" s="6">
        <f t="shared" si="21"/>
        <v>1</v>
      </c>
      <c r="U110" s="6">
        <f t="shared" si="26"/>
        <v>1</v>
      </c>
      <c r="V110" s="6">
        <f t="shared" si="22"/>
        <v>1</v>
      </c>
      <c r="W110" s="6">
        <f t="shared" si="23"/>
        <v>0</v>
      </c>
      <c r="X110" s="6">
        <f t="shared" si="24"/>
        <v>0</v>
      </c>
      <c r="Y110" s="6">
        <f t="shared" si="25"/>
        <v>1</v>
      </c>
    </row>
    <row r="111" spans="1:25" x14ac:dyDescent="0.2">
      <c r="A111" s="1" t="s">
        <v>170</v>
      </c>
      <c r="B111" s="5">
        <v>202.91</v>
      </c>
      <c r="C111" s="6" t="s">
        <v>29</v>
      </c>
      <c r="D111" s="6" t="s">
        <v>3</v>
      </c>
      <c r="E111" s="6" t="s">
        <v>3</v>
      </c>
      <c r="F111" s="9">
        <v>5.91</v>
      </c>
      <c r="G111" s="7" t="s">
        <v>6</v>
      </c>
      <c r="H111" s="5">
        <v>202.91</v>
      </c>
      <c r="I111" s="6" t="s">
        <v>29</v>
      </c>
      <c r="J111" s="6" t="s">
        <v>3</v>
      </c>
      <c r="K111" s="6" t="s">
        <v>3</v>
      </c>
      <c r="L111" s="9">
        <v>5.91</v>
      </c>
      <c r="M111" s="7" t="s">
        <v>6</v>
      </c>
      <c r="N111" s="5">
        <v>202.91</v>
      </c>
      <c r="O111" s="6" t="s">
        <v>29</v>
      </c>
      <c r="P111" s="6" t="s">
        <v>3</v>
      </c>
      <c r="Q111" s="6" t="s">
        <v>11</v>
      </c>
      <c r="R111" s="9">
        <v>5.91</v>
      </c>
      <c r="S111" s="7" t="s">
        <v>6</v>
      </c>
      <c r="T111" s="6">
        <f t="shared" si="21"/>
        <v>1</v>
      </c>
      <c r="U111" s="6">
        <f t="shared" si="26"/>
        <v>1</v>
      </c>
      <c r="V111" s="6">
        <f t="shared" si="22"/>
        <v>1</v>
      </c>
      <c r="W111" s="6">
        <f t="shared" si="23"/>
        <v>0</v>
      </c>
      <c r="X111" s="6">
        <f t="shared" si="24"/>
        <v>1</v>
      </c>
      <c r="Y111" s="6">
        <f t="shared" si="25"/>
        <v>1</v>
      </c>
    </row>
    <row r="112" spans="1:25" x14ac:dyDescent="0.2">
      <c r="A112" s="1" t="s">
        <v>171</v>
      </c>
      <c r="B112" s="5">
        <v>67.709999999999994</v>
      </c>
      <c r="C112" s="6" t="s">
        <v>29</v>
      </c>
      <c r="D112" s="8">
        <v>46022</v>
      </c>
      <c r="E112" s="8">
        <v>45658</v>
      </c>
      <c r="F112" s="9">
        <v>100</v>
      </c>
      <c r="G112" s="7" t="s">
        <v>6</v>
      </c>
      <c r="H112" s="5">
        <v>67.709999999999994</v>
      </c>
      <c r="I112" s="6" t="s">
        <v>29</v>
      </c>
      <c r="J112" s="8">
        <v>46022</v>
      </c>
      <c r="K112" s="8">
        <v>45658</v>
      </c>
      <c r="L112" s="9">
        <v>100</v>
      </c>
      <c r="M112" s="7" t="s">
        <v>6</v>
      </c>
      <c r="N112" s="5">
        <v>67.709999999999994</v>
      </c>
      <c r="O112" s="6" t="s">
        <v>29</v>
      </c>
      <c r="P112" s="8">
        <v>45763</v>
      </c>
      <c r="Q112" s="6" t="s">
        <v>3</v>
      </c>
      <c r="R112" s="9">
        <v>100</v>
      </c>
      <c r="S112" s="7" t="s">
        <v>11</v>
      </c>
      <c r="T112" s="6">
        <f t="shared" si="21"/>
        <v>1</v>
      </c>
      <c r="U112" s="6">
        <f t="shared" si="26"/>
        <v>1</v>
      </c>
      <c r="V112" s="6">
        <f t="shared" si="22"/>
        <v>0</v>
      </c>
      <c r="W112" s="6">
        <f t="shared" si="23"/>
        <v>0</v>
      </c>
      <c r="X112" s="6">
        <f t="shared" si="24"/>
        <v>1</v>
      </c>
      <c r="Y112" s="6">
        <f t="shared" si="25"/>
        <v>0</v>
      </c>
    </row>
    <row r="113" spans="1:25" x14ac:dyDescent="0.2">
      <c r="A113" s="1" t="s">
        <v>172</v>
      </c>
      <c r="B113" s="5">
        <v>120</v>
      </c>
      <c r="C113" s="6" t="s">
        <v>15</v>
      </c>
      <c r="D113" s="8">
        <v>45747</v>
      </c>
      <c r="E113" s="8">
        <v>45748</v>
      </c>
      <c r="F113" s="9">
        <v>0</v>
      </c>
      <c r="G113" s="7" t="s">
        <v>6</v>
      </c>
      <c r="H113" s="5">
        <v>120</v>
      </c>
      <c r="I113" s="6" t="s">
        <v>15</v>
      </c>
      <c r="J113" s="8">
        <v>45747</v>
      </c>
      <c r="K113" s="8">
        <v>45748</v>
      </c>
      <c r="L113" s="9">
        <v>0</v>
      </c>
      <c r="M113" s="7" t="s">
        <v>6</v>
      </c>
      <c r="N113" s="5">
        <v>120</v>
      </c>
      <c r="O113" s="6" t="s">
        <v>15</v>
      </c>
      <c r="P113" s="8">
        <v>45747</v>
      </c>
      <c r="Q113" s="8">
        <v>45748</v>
      </c>
      <c r="R113" s="9">
        <v>0</v>
      </c>
      <c r="S113" s="7" t="s">
        <v>6</v>
      </c>
      <c r="T113" s="6">
        <f t="shared" si="21"/>
        <v>1</v>
      </c>
      <c r="U113" s="6">
        <f t="shared" si="26"/>
        <v>1</v>
      </c>
      <c r="V113" s="6">
        <f t="shared" si="22"/>
        <v>1</v>
      </c>
      <c r="W113" s="6">
        <f t="shared" si="23"/>
        <v>1</v>
      </c>
      <c r="X113" s="6">
        <f t="shared" si="24"/>
        <v>1</v>
      </c>
      <c r="Y113" s="6">
        <f t="shared" si="25"/>
        <v>1</v>
      </c>
    </row>
    <row r="114" spans="1:25" x14ac:dyDescent="0.2">
      <c r="A114" s="1" t="s">
        <v>173</v>
      </c>
      <c r="B114" s="5">
        <v>56</v>
      </c>
      <c r="C114" s="6" t="s">
        <v>15</v>
      </c>
      <c r="D114" s="6" t="s">
        <v>3</v>
      </c>
      <c r="E114" s="6" t="s">
        <v>174</v>
      </c>
      <c r="F114" s="9">
        <v>0</v>
      </c>
      <c r="G114" s="7" t="s">
        <v>6</v>
      </c>
      <c r="H114" s="5">
        <v>56</v>
      </c>
      <c r="I114" s="6" t="s">
        <v>15</v>
      </c>
      <c r="J114" s="6" t="s">
        <v>3</v>
      </c>
      <c r="K114" s="6" t="s">
        <v>3</v>
      </c>
      <c r="L114" s="9">
        <v>0</v>
      </c>
      <c r="M114" s="7" t="s">
        <v>6</v>
      </c>
      <c r="N114" s="5">
        <v>56</v>
      </c>
      <c r="O114" s="6" t="s">
        <v>15</v>
      </c>
      <c r="P114" s="8">
        <v>45747</v>
      </c>
      <c r="Q114" s="8">
        <v>45778</v>
      </c>
      <c r="R114" s="9">
        <v>0</v>
      </c>
      <c r="S114" s="7" t="s">
        <v>6</v>
      </c>
      <c r="T114" s="6">
        <f t="shared" si="21"/>
        <v>1</v>
      </c>
      <c r="U114" s="6">
        <f t="shared" si="26"/>
        <v>1</v>
      </c>
      <c r="V114" s="6">
        <f t="shared" si="22"/>
        <v>0</v>
      </c>
      <c r="W114" s="6">
        <f t="shared" si="23"/>
        <v>0</v>
      </c>
      <c r="X114" s="6">
        <f t="shared" si="24"/>
        <v>1</v>
      </c>
      <c r="Y114" s="6">
        <f t="shared" si="25"/>
        <v>1</v>
      </c>
    </row>
    <row r="115" spans="1:25" x14ac:dyDescent="0.2">
      <c r="A115" s="1" t="s">
        <v>175</v>
      </c>
      <c r="B115" s="5">
        <v>302.35000000000002</v>
      </c>
      <c r="C115" s="6" t="s">
        <v>15</v>
      </c>
      <c r="D115" s="8">
        <v>45747</v>
      </c>
      <c r="E115" s="8">
        <v>45748</v>
      </c>
      <c r="F115" s="9">
        <v>0</v>
      </c>
      <c r="G115" s="7" t="s">
        <v>6</v>
      </c>
      <c r="H115" s="11">
        <v>302.35000000000002</v>
      </c>
      <c r="I115" s="6" t="s">
        <v>15</v>
      </c>
      <c r="J115" s="8">
        <v>45747</v>
      </c>
      <c r="K115" s="8">
        <v>45748</v>
      </c>
      <c r="L115" s="9">
        <v>0</v>
      </c>
      <c r="M115" s="7" t="s">
        <v>6</v>
      </c>
      <c r="N115" s="5">
        <v>302.35000000000002</v>
      </c>
      <c r="O115" s="6" t="s">
        <v>15</v>
      </c>
      <c r="P115" s="8">
        <v>45747</v>
      </c>
      <c r="Q115" s="8">
        <v>45748</v>
      </c>
      <c r="R115" s="9">
        <v>0</v>
      </c>
      <c r="S115" s="7" t="s">
        <v>6</v>
      </c>
      <c r="T115" s="6">
        <f t="shared" ref="T115:T134" si="27">IF(AND(B115=H115,H115=N115),1,0)</f>
        <v>1</v>
      </c>
      <c r="U115" s="6">
        <f t="shared" si="26"/>
        <v>1</v>
      </c>
      <c r="V115" s="6">
        <f t="shared" ref="V115:V134" si="28">IF(AND(D115=J115,J115=P115),1,0)</f>
        <v>1</v>
      </c>
      <c r="W115" s="6">
        <f t="shared" ref="W115:W134" si="29">IF(AND(E115=K115,K115=Q115),1,0)</f>
        <v>1</v>
      </c>
      <c r="X115" s="6">
        <f t="shared" ref="X115:X134" si="30">IF(AND(F115=L115,L115=R115),1,0)</f>
        <v>1</v>
      </c>
      <c r="Y115" s="6">
        <f t="shared" ref="Y115:Y134" si="31">IF(AND(G115=M115,M115=S115),1,0)</f>
        <v>1</v>
      </c>
    </row>
    <row r="116" spans="1:25" x14ac:dyDescent="0.2">
      <c r="A116" s="1" t="s">
        <v>176</v>
      </c>
      <c r="B116" s="5">
        <v>315</v>
      </c>
      <c r="C116" s="6" t="s">
        <v>15</v>
      </c>
      <c r="D116" s="6" t="s">
        <v>3</v>
      </c>
      <c r="E116" s="8">
        <v>45748</v>
      </c>
      <c r="F116" s="9">
        <v>0</v>
      </c>
      <c r="G116" s="7" t="s">
        <v>6</v>
      </c>
      <c r="H116" s="5">
        <v>315</v>
      </c>
      <c r="I116" s="6" t="s">
        <v>15</v>
      </c>
      <c r="J116" s="8">
        <v>45759</v>
      </c>
      <c r="K116" s="8">
        <v>45748</v>
      </c>
      <c r="L116" s="9">
        <v>0</v>
      </c>
      <c r="M116" s="7" t="s">
        <v>6</v>
      </c>
      <c r="N116" s="5">
        <v>315</v>
      </c>
      <c r="O116" s="6" t="s">
        <v>15</v>
      </c>
      <c r="P116" s="8">
        <v>45759</v>
      </c>
      <c r="Q116" s="8">
        <v>45748</v>
      </c>
      <c r="R116" s="9">
        <v>0</v>
      </c>
      <c r="S116" s="7" t="s">
        <v>6</v>
      </c>
      <c r="T116" s="6">
        <f t="shared" si="27"/>
        <v>1</v>
      </c>
      <c r="U116" s="6">
        <f t="shared" ref="U116:U134" si="32">IF(AND(C116=I116,I116=O116),1,0)</f>
        <v>1</v>
      </c>
      <c r="V116" s="6">
        <f t="shared" si="28"/>
        <v>0</v>
      </c>
      <c r="W116" s="6">
        <f t="shared" si="29"/>
        <v>1</v>
      </c>
      <c r="X116" s="6">
        <f t="shared" si="30"/>
        <v>1</v>
      </c>
      <c r="Y116" s="6">
        <f t="shared" si="31"/>
        <v>1</v>
      </c>
    </row>
    <row r="117" spans="1:25" x14ac:dyDescent="0.2">
      <c r="A117" s="1" t="s">
        <v>177</v>
      </c>
      <c r="B117" s="5">
        <v>185</v>
      </c>
      <c r="C117" s="6" t="s">
        <v>2</v>
      </c>
      <c r="D117" s="8">
        <v>45747</v>
      </c>
      <c r="E117" s="8">
        <v>45748</v>
      </c>
      <c r="F117" s="9">
        <v>0</v>
      </c>
      <c r="G117" s="7" t="s">
        <v>6</v>
      </c>
      <c r="H117" s="5">
        <v>185</v>
      </c>
      <c r="I117" s="6" t="s">
        <v>2</v>
      </c>
      <c r="J117" s="8">
        <v>45747</v>
      </c>
      <c r="K117" s="8">
        <v>45748</v>
      </c>
      <c r="L117" s="9">
        <v>0</v>
      </c>
      <c r="M117" s="7" t="s">
        <v>6</v>
      </c>
      <c r="N117" s="5">
        <v>185</v>
      </c>
      <c r="O117" s="6" t="s">
        <v>2</v>
      </c>
      <c r="P117" s="8">
        <v>45747</v>
      </c>
      <c r="Q117" s="8">
        <v>45748</v>
      </c>
      <c r="R117" s="9">
        <v>0</v>
      </c>
      <c r="S117" s="7" t="s">
        <v>6</v>
      </c>
      <c r="T117" s="6">
        <f t="shared" si="27"/>
        <v>1</v>
      </c>
      <c r="U117" s="6">
        <f t="shared" si="32"/>
        <v>1</v>
      </c>
      <c r="V117" s="6">
        <f t="shared" si="28"/>
        <v>1</v>
      </c>
      <c r="W117" s="6">
        <f t="shared" si="29"/>
        <v>1</v>
      </c>
      <c r="X117" s="6">
        <f t="shared" si="30"/>
        <v>1</v>
      </c>
      <c r="Y117" s="6">
        <f t="shared" si="31"/>
        <v>1</v>
      </c>
    </row>
    <row r="118" spans="1:25" x14ac:dyDescent="0.2">
      <c r="A118" s="1" t="s">
        <v>178</v>
      </c>
      <c r="B118" s="5">
        <v>500</v>
      </c>
      <c r="C118" s="6" t="s">
        <v>29</v>
      </c>
      <c r="D118" s="10">
        <v>46022</v>
      </c>
      <c r="E118" s="10">
        <v>45658</v>
      </c>
      <c r="F118" s="6" t="s">
        <v>3</v>
      </c>
      <c r="G118" s="7" t="s">
        <v>6</v>
      </c>
      <c r="H118" s="5">
        <v>500</v>
      </c>
      <c r="I118" s="6" t="s">
        <v>29</v>
      </c>
      <c r="J118" s="10">
        <v>46022</v>
      </c>
      <c r="K118" s="10">
        <v>46023</v>
      </c>
      <c r="L118" s="6" t="s">
        <v>3</v>
      </c>
      <c r="M118" s="7" t="s">
        <v>6</v>
      </c>
      <c r="N118" s="5">
        <v>500</v>
      </c>
      <c r="O118" s="6" t="s">
        <v>29</v>
      </c>
      <c r="P118" s="10">
        <v>46022</v>
      </c>
      <c r="Q118" s="6" t="s">
        <v>3</v>
      </c>
      <c r="R118" s="6" t="s">
        <v>3</v>
      </c>
      <c r="S118" s="7" t="s">
        <v>6</v>
      </c>
      <c r="T118" s="6">
        <f t="shared" si="27"/>
        <v>1</v>
      </c>
      <c r="U118" s="6">
        <f t="shared" si="32"/>
        <v>1</v>
      </c>
      <c r="V118" s="6">
        <f t="shared" si="28"/>
        <v>1</v>
      </c>
      <c r="W118" s="6">
        <f t="shared" si="29"/>
        <v>0</v>
      </c>
      <c r="X118" s="6">
        <f t="shared" si="30"/>
        <v>1</v>
      </c>
      <c r="Y118" s="6">
        <f t="shared" si="31"/>
        <v>1</v>
      </c>
    </row>
    <row r="119" spans="1:25" x14ac:dyDescent="0.2">
      <c r="A119" s="1" t="s">
        <v>179</v>
      </c>
      <c r="B119" s="5">
        <v>30</v>
      </c>
      <c r="C119" s="6" t="s">
        <v>15</v>
      </c>
      <c r="D119" s="8">
        <v>45747</v>
      </c>
      <c r="E119" s="8">
        <v>45748</v>
      </c>
      <c r="F119" s="9">
        <v>0</v>
      </c>
      <c r="G119" s="7" t="s">
        <v>6</v>
      </c>
      <c r="H119" s="11">
        <v>30</v>
      </c>
      <c r="I119" s="6" t="s">
        <v>15</v>
      </c>
      <c r="J119" s="8">
        <v>45747</v>
      </c>
      <c r="K119" s="8">
        <v>45748</v>
      </c>
      <c r="L119" s="9">
        <v>0</v>
      </c>
      <c r="M119" s="7" t="s">
        <v>6</v>
      </c>
      <c r="N119" s="11">
        <v>30</v>
      </c>
      <c r="O119" s="6" t="s">
        <v>15</v>
      </c>
      <c r="P119" s="8">
        <v>45747</v>
      </c>
      <c r="Q119" s="8">
        <v>45748</v>
      </c>
      <c r="R119" s="6">
        <v>0</v>
      </c>
      <c r="S119" s="7" t="s">
        <v>6</v>
      </c>
      <c r="T119" s="6">
        <f t="shared" si="27"/>
        <v>1</v>
      </c>
      <c r="U119" s="6">
        <f t="shared" si="32"/>
        <v>1</v>
      </c>
      <c r="V119" s="6">
        <f t="shared" si="28"/>
        <v>1</v>
      </c>
      <c r="W119" s="6">
        <f t="shared" si="29"/>
        <v>1</v>
      </c>
      <c r="X119" s="6">
        <f t="shared" si="30"/>
        <v>1</v>
      </c>
      <c r="Y119" s="6">
        <f t="shared" si="31"/>
        <v>1</v>
      </c>
    </row>
    <row r="120" spans="1:25" x14ac:dyDescent="0.2">
      <c r="A120" s="1" t="s">
        <v>180</v>
      </c>
      <c r="B120" s="5">
        <v>222</v>
      </c>
      <c r="C120" s="6" t="s">
        <v>2</v>
      </c>
      <c r="D120" s="8">
        <v>45747</v>
      </c>
      <c r="E120" s="8">
        <v>45748</v>
      </c>
      <c r="F120" s="9">
        <v>-138.80000000000001</v>
      </c>
      <c r="G120" s="7" t="s">
        <v>6</v>
      </c>
      <c r="H120" s="12">
        <v>222</v>
      </c>
      <c r="I120" s="6" t="s">
        <v>2</v>
      </c>
      <c r="J120" s="8">
        <v>45747</v>
      </c>
      <c r="K120" s="8">
        <v>45748</v>
      </c>
      <c r="L120" s="9">
        <v>-138.80000000000001</v>
      </c>
      <c r="M120" s="7" t="s">
        <v>6</v>
      </c>
      <c r="N120" s="12">
        <v>222</v>
      </c>
      <c r="O120" s="6" t="s">
        <v>2</v>
      </c>
      <c r="P120" s="8">
        <v>45747</v>
      </c>
      <c r="Q120" s="8">
        <v>45748</v>
      </c>
      <c r="R120" s="9">
        <v>-138.80000000000001</v>
      </c>
      <c r="S120" s="7" t="s">
        <v>6</v>
      </c>
      <c r="T120" s="6">
        <f t="shared" si="27"/>
        <v>1</v>
      </c>
      <c r="U120" s="6">
        <f t="shared" si="32"/>
        <v>1</v>
      </c>
      <c r="V120" s="6">
        <f t="shared" si="28"/>
        <v>1</v>
      </c>
      <c r="W120" s="6">
        <f t="shared" si="29"/>
        <v>1</v>
      </c>
      <c r="X120" s="6">
        <f t="shared" si="30"/>
        <v>1</v>
      </c>
      <c r="Y120" s="6">
        <f t="shared" si="31"/>
        <v>1</v>
      </c>
    </row>
    <row r="121" spans="1:25" x14ac:dyDescent="0.2">
      <c r="A121" s="1" t="s">
        <v>181</v>
      </c>
      <c r="B121" s="5">
        <v>325</v>
      </c>
      <c r="C121" s="6" t="s">
        <v>29</v>
      </c>
      <c r="D121" s="10">
        <v>45777</v>
      </c>
      <c r="E121" s="10">
        <v>45791</v>
      </c>
      <c r="F121" s="9">
        <v>0</v>
      </c>
      <c r="G121" s="7" t="s">
        <v>6</v>
      </c>
      <c r="H121" s="5">
        <v>325</v>
      </c>
      <c r="I121" s="6" t="s">
        <v>29</v>
      </c>
      <c r="J121" s="10">
        <v>45777</v>
      </c>
      <c r="K121" s="10">
        <v>45791</v>
      </c>
      <c r="L121" s="9">
        <v>0</v>
      </c>
      <c r="M121" s="7" t="s">
        <v>6</v>
      </c>
      <c r="N121" s="5">
        <v>325</v>
      </c>
      <c r="O121" s="6" t="s">
        <v>29</v>
      </c>
      <c r="P121" s="10">
        <v>45777</v>
      </c>
      <c r="Q121" s="6" t="s">
        <v>11</v>
      </c>
      <c r="R121" s="9">
        <v>0</v>
      </c>
      <c r="S121" s="7" t="s">
        <v>6</v>
      </c>
      <c r="T121" s="6">
        <f t="shared" si="27"/>
        <v>1</v>
      </c>
      <c r="U121" s="6">
        <f t="shared" si="32"/>
        <v>1</v>
      </c>
      <c r="V121" s="6">
        <f t="shared" si="28"/>
        <v>1</v>
      </c>
      <c r="W121" s="6">
        <f t="shared" si="29"/>
        <v>0</v>
      </c>
      <c r="X121" s="6">
        <f t="shared" si="30"/>
        <v>1</v>
      </c>
      <c r="Y121" s="6">
        <f t="shared" si="31"/>
        <v>1</v>
      </c>
    </row>
    <row r="122" spans="1:25" x14ac:dyDescent="0.2">
      <c r="A122" s="1" t="s">
        <v>182</v>
      </c>
      <c r="B122" s="5">
        <v>255</v>
      </c>
      <c r="C122" s="6" t="s">
        <v>15</v>
      </c>
      <c r="D122" s="8">
        <v>45716</v>
      </c>
      <c r="E122" s="6" t="s">
        <v>183</v>
      </c>
      <c r="F122" s="9">
        <v>791.71</v>
      </c>
      <c r="G122" s="7" t="s">
        <v>17</v>
      </c>
      <c r="H122" s="5">
        <v>255</v>
      </c>
      <c r="I122" s="6" t="s">
        <v>15</v>
      </c>
      <c r="J122" s="8">
        <v>45716</v>
      </c>
      <c r="K122" s="8">
        <v>45717</v>
      </c>
      <c r="L122" s="9">
        <v>281.70999999999998</v>
      </c>
      <c r="M122" s="7" t="s">
        <v>17</v>
      </c>
      <c r="N122" s="5">
        <v>255</v>
      </c>
      <c r="O122" s="6" t="s">
        <v>15</v>
      </c>
      <c r="P122" s="8">
        <v>45716</v>
      </c>
      <c r="Q122" s="6" t="s">
        <v>11</v>
      </c>
      <c r="R122" s="9">
        <v>281.70999999999998</v>
      </c>
      <c r="S122" s="7" t="s">
        <v>17</v>
      </c>
      <c r="T122" s="6">
        <f t="shared" si="27"/>
        <v>1</v>
      </c>
      <c r="U122" s="6">
        <f t="shared" si="32"/>
        <v>1</v>
      </c>
      <c r="V122" s="6">
        <f t="shared" si="28"/>
        <v>1</v>
      </c>
      <c r="W122" s="6">
        <f t="shared" si="29"/>
        <v>0</v>
      </c>
      <c r="X122" s="6">
        <f t="shared" si="30"/>
        <v>0</v>
      </c>
      <c r="Y122" s="6">
        <f t="shared" si="31"/>
        <v>1</v>
      </c>
    </row>
    <row r="123" spans="1:25" x14ac:dyDescent="0.2">
      <c r="A123" s="1" t="s">
        <v>188</v>
      </c>
      <c r="B123" s="5">
        <v>468.23</v>
      </c>
      <c r="C123" s="6" t="s">
        <v>15</v>
      </c>
      <c r="D123" s="8">
        <v>45747</v>
      </c>
      <c r="E123" s="6" t="s">
        <v>189</v>
      </c>
      <c r="F123" s="9">
        <v>2152.92</v>
      </c>
      <c r="G123" s="7" t="s">
        <v>6</v>
      </c>
      <c r="H123" s="5">
        <v>468.23</v>
      </c>
      <c r="I123" s="6" t="s">
        <v>15</v>
      </c>
      <c r="J123" s="8">
        <v>45747</v>
      </c>
      <c r="K123" s="6" t="s">
        <v>190</v>
      </c>
      <c r="L123" s="9">
        <v>0</v>
      </c>
      <c r="M123" s="7" t="s">
        <v>6</v>
      </c>
      <c r="N123" s="5">
        <v>468.23</v>
      </c>
      <c r="O123" s="6" t="s">
        <v>15</v>
      </c>
      <c r="P123" s="8">
        <v>45747</v>
      </c>
      <c r="Q123" s="6" t="s">
        <v>11</v>
      </c>
      <c r="R123" s="9">
        <v>0</v>
      </c>
      <c r="S123" s="7" t="s">
        <v>6</v>
      </c>
      <c r="T123" s="6">
        <f t="shared" si="27"/>
        <v>1</v>
      </c>
      <c r="U123" s="6">
        <f t="shared" si="32"/>
        <v>1</v>
      </c>
      <c r="V123" s="6">
        <f t="shared" si="28"/>
        <v>1</v>
      </c>
      <c r="W123" s="6">
        <f t="shared" si="29"/>
        <v>0</v>
      </c>
      <c r="X123" s="6">
        <f t="shared" si="30"/>
        <v>0</v>
      </c>
      <c r="Y123" s="6">
        <f t="shared" si="31"/>
        <v>1</v>
      </c>
    </row>
    <row r="124" spans="1:25" x14ac:dyDescent="0.2">
      <c r="A124" s="1" t="s">
        <v>199</v>
      </c>
      <c r="B124" s="5">
        <v>52</v>
      </c>
      <c r="C124" s="6" t="s">
        <v>15</v>
      </c>
      <c r="D124" s="8">
        <v>45747</v>
      </c>
      <c r="E124" s="8">
        <v>45778</v>
      </c>
      <c r="F124" s="9">
        <v>49.05</v>
      </c>
      <c r="G124" s="7" t="s">
        <v>6</v>
      </c>
      <c r="H124" s="5">
        <v>52</v>
      </c>
      <c r="I124" s="6" t="s">
        <v>15</v>
      </c>
      <c r="J124" s="8">
        <v>45747</v>
      </c>
      <c r="K124" s="8">
        <v>45778</v>
      </c>
      <c r="L124" s="9">
        <v>49.05</v>
      </c>
      <c r="M124" s="7" t="s">
        <v>6</v>
      </c>
      <c r="N124" s="5">
        <v>52</v>
      </c>
      <c r="O124" s="6" t="s">
        <v>15</v>
      </c>
      <c r="P124" s="8">
        <v>45747</v>
      </c>
      <c r="Q124" s="8">
        <v>45778</v>
      </c>
      <c r="R124" s="9">
        <v>49.05</v>
      </c>
      <c r="S124" s="7" t="s">
        <v>6</v>
      </c>
      <c r="T124" s="6">
        <f t="shared" si="27"/>
        <v>1</v>
      </c>
      <c r="U124" s="6">
        <f t="shared" si="32"/>
        <v>1</v>
      </c>
      <c r="V124" s="6">
        <f t="shared" si="28"/>
        <v>1</v>
      </c>
      <c r="W124" s="6">
        <f t="shared" si="29"/>
        <v>1</v>
      </c>
      <c r="X124" s="6">
        <f t="shared" si="30"/>
        <v>1</v>
      </c>
      <c r="Y124" s="6">
        <f t="shared" si="31"/>
        <v>1</v>
      </c>
    </row>
    <row r="125" spans="1:25" x14ac:dyDescent="0.2">
      <c r="A125" s="1" t="s">
        <v>200</v>
      </c>
      <c r="B125" s="5">
        <v>62.5</v>
      </c>
      <c r="C125" s="6" t="s">
        <v>2</v>
      </c>
      <c r="D125" s="6" t="s">
        <v>3</v>
      </c>
      <c r="E125" s="6" t="s">
        <v>4</v>
      </c>
      <c r="F125" s="6" t="s">
        <v>5</v>
      </c>
      <c r="G125" s="7" t="s">
        <v>6</v>
      </c>
      <c r="H125" s="5">
        <v>62.5</v>
      </c>
      <c r="I125" s="6" t="s">
        <v>2</v>
      </c>
      <c r="J125" s="6" t="s">
        <v>3</v>
      </c>
      <c r="K125" s="6" t="s">
        <v>4</v>
      </c>
      <c r="L125" s="9">
        <v>62.5</v>
      </c>
      <c r="M125" s="7" t="s">
        <v>6</v>
      </c>
      <c r="N125" s="5">
        <v>62.5</v>
      </c>
      <c r="O125" s="6" t="s">
        <v>7</v>
      </c>
      <c r="P125" s="6" t="s">
        <v>3</v>
      </c>
      <c r="Q125" s="6" t="s">
        <v>4</v>
      </c>
      <c r="R125" s="9">
        <v>0</v>
      </c>
      <c r="S125" s="7" t="s">
        <v>6</v>
      </c>
      <c r="T125" s="6">
        <f t="shared" si="27"/>
        <v>1</v>
      </c>
      <c r="U125" s="6">
        <f t="shared" si="32"/>
        <v>1</v>
      </c>
      <c r="V125" s="6">
        <f t="shared" si="28"/>
        <v>1</v>
      </c>
      <c r="W125" s="6">
        <f t="shared" si="29"/>
        <v>1</v>
      </c>
      <c r="X125" s="6">
        <f t="shared" si="30"/>
        <v>0</v>
      </c>
      <c r="Y125" s="6">
        <f t="shared" si="31"/>
        <v>1</v>
      </c>
    </row>
    <row r="126" spans="1:25" x14ac:dyDescent="0.2">
      <c r="A126" s="1" t="s">
        <v>201</v>
      </c>
      <c r="B126" s="5">
        <v>330</v>
      </c>
      <c r="C126" s="6" t="s">
        <v>15</v>
      </c>
      <c r="D126" s="6" t="s">
        <v>3</v>
      </c>
      <c r="E126" s="8">
        <v>45748</v>
      </c>
      <c r="F126" s="9">
        <v>990</v>
      </c>
      <c r="G126" s="7" t="s">
        <v>6</v>
      </c>
      <c r="H126" s="5">
        <v>330</v>
      </c>
      <c r="I126" s="6" t="s">
        <v>15</v>
      </c>
      <c r="J126" s="6" t="s">
        <v>3</v>
      </c>
      <c r="K126" s="8">
        <v>45748</v>
      </c>
      <c r="L126" s="9">
        <v>990</v>
      </c>
      <c r="M126" s="7" t="s">
        <v>17</v>
      </c>
      <c r="N126" s="5">
        <v>330</v>
      </c>
      <c r="O126" s="6" t="s">
        <v>15</v>
      </c>
      <c r="P126" s="6" t="s">
        <v>3</v>
      </c>
      <c r="Q126" s="8">
        <v>45748</v>
      </c>
      <c r="R126" s="9">
        <v>990</v>
      </c>
      <c r="S126" s="7" t="s">
        <v>17</v>
      </c>
      <c r="T126" s="6">
        <f t="shared" si="27"/>
        <v>1</v>
      </c>
      <c r="U126" s="6">
        <f t="shared" si="32"/>
        <v>1</v>
      </c>
      <c r="V126" s="6">
        <f t="shared" si="28"/>
        <v>1</v>
      </c>
      <c r="W126" s="6">
        <f t="shared" si="29"/>
        <v>1</v>
      </c>
      <c r="X126" s="6">
        <f t="shared" si="30"/>
        <v>1</v>
      </c>
      <c r="Y126" s="6">
        <f t="shared" si="31"/>
        <v>0</v>
      </c>
    </row>
    <row r="127" spans="1:25" x14ac:dyDescent="0.2">
      <c r="A127" s="1" t="s">
        <v>203</v>
      </c>
      <c r="B127" s="5">
        <v>219</v>
      </c>
      <c r="C127" s="6" t="s">
        <v>2</v>
      </c>
      <c r="D127" s="6" t="s">
        <v>3</v>
      </c>
      <c r="E127" s="8">
        <v>45658</v>
      </c>
      <c r="F127" s="9">
        <v>219</v>
      </c>
      <c r="G127" s="7" t="s">
        <v>6</v>
      </c>
      <c r="H127" s="5">
        <v>219</v>
      </c>
      <c r="I127" s="6" t="s">
        <v>2</v>
      </c>
      <c r="J127" s="8">
        <v>45658</v>
      </c>
      <c r="K127" s="6" t="s">
        <v>3</v>
      </c>
      <c r="L127" s="9">
        <v>219</v>
      </c>
      <c r="M127" s="7" t="s">
        <v>6</v>
      </c>
      <c r="N127" s="5">
        <v>219</v>
      </c>
      <c r="O127" s="6" t="s">
        <v>2</v>
      </c>
      <c r="P127" s="6" t="s">
        <v>3</v>
      </c>
      <c r="Q127" s="8">
        <v>45658</v>
      </c>
      <c r="R127" s="9">
        <v>219</v>
      </c>
      <c r="S127" s="7" t="s">
        <v>6</v>
      </c>
      <c r="T127" s="6">
        <f t="shared" si="27"/>
        <v>1</v>
      </c>
      <c r="U127" s="6">
        <f t="shared" si="32"/>
        <v>1</v>
      </c>
      <c r="V127" s="6">
        <f t="shared" si="28"/>
        <v>0</v>
      </c>
      <c r="W127" s="6">
        <f t="shared" si="29"/>
        <v>0</v>
      </c>
      <c r="X127" s="6">
        <f t="shared" si="30"/>
        <v>1</v>
      </c>
      <c r="Y127" s="6">
        <f t="shared" si="31"/>
        <v>1</v>
      </c>
    </row>
    <row r="128" spans="1:25" x14ac:dyDescent="0.2">
      <c r="A128" s="1" t="s">
        <v>204</v>
      </c>
      <c r="B128" s="5">
        <v>410</v>
      </c>
      <c r="C128" s="6" t="s">
        <v>15</v>
      </c>
      <c r="D128" s="8">
        <v>45626</v>
      </c>
      <c r="E128" s="8">
        <v>45748</v>
      </c>
      <c r="F128" s="9">
        <v>1653.5</v>
      </c>
      <c r="G128" s="7" t="s">
        <v>6</v>
      </c>
      <c r="H128" s="5">
        <v>410</v>
      </c>
      <c r="I128" s="6" t="s">
        <v>15</v>
      </c>
      <c r="J128" s="8">
        <v>45626</v>
      </c>
      <c r="K128" s="8">
        <v>45748</v>
      </c>
      <c r="L128" s="9">
        <v>1653.5</v>
      </c>
      <c r="M128" s="7" t="s">
        <v>17</v>
      </c>
      <c r="N128" s="5">
        <v>410</v>
      </c>
      <c r="O128" s="6" t="s">
        <v>15</v>
      </c>
      <c r="P128" s="8">
        <v>45626</v>
      </c>
      <c r="Q128" s="8">
        <v>45748</v>
      </c>
      <c r="R128" s="9">
        <v>1653.5</v>
      </c>
      <c r="S128" s="7" t="s">
        <v>17</v>
      </c>
      <c r="T128" s="6">
        <f t="shared" si="27"/>
        <v>1</v>
      </c>
      <c r="U128" s="6">
        <f t="shared" si="32"/>
        <v>1</v>
      </c>
      <c r="V128" s="6">
        <f t="shared" si="28"/>
        <v>1</v>
      </c>
      <c r="W128" s="6">
        <f t="shared" si="29"/>
        <v>1</v>
      </c>
      <c r="X128" s="6">
        <f t="shared" si="30"/>
        <v>1</v>
      </c>
      <c r="Y128" s="6">
        <f t="shared" si="31"/>
        <v>0</v>
      </c>
    </row>
    <row r="129" spans="1:25" x14ac:dyDescent="0.2">
      <c r="A129" s="1" t="s">
        <v>205</v>
      </c>
      <c r="B129" s="5">
        <v>56</v>
      </c>
      <c r="C129" s="6" t="s">
        <v>15</v>
      </c>
      <c r="D129" s="6" t="s">
        <v>53</v>
      </c>
      <c r="E129" s="6" t="s">
        <v>3</v>
      </c>
      <c r="F129" s="9">
        <v>0</v>
      </c>
      <c r="G129" s="7" t="s">
        <v>6</v>
      </c>
      <c r="H129" s="5">
        <v>56</v>
      </c>
      <c r="I129" s="6" t="s">
        <v>15</v>
      </c>
      <c r="J129" s="8">
        <v>45736</v>
      </c>
      <c r="K129" s="8">
        <v>45748</v>
      </c>
      <c r="L129" s="9">
        <v>0</v>
      </c>
      <c r="M129" s="7" t="s">
        <v>6</v>
      </c>
      <c r="N129" s="5">
        <v>56</v>
      </c>
      <c r="O129" s="6" t="s">
        <v>15</v>
      </c>
      <c r="P129" s="8">
        <v>45747</v>
      </c>
      <c r="Q129" s="8">
        <v>45748</v>
      </c>
      <c r="R129" s="9">
        <v>0</v>
      </c>
      <c r="S129" s="7" t="s">
        <v>6</v>
      </c>
      <c r="T129" s="6">
        <f t="shared" si="27"/>
        <v>1</v>
      </c>
      <c r="U129" s="6">
        <f t="shared" si="32"/>
        <v>1</v>
      </c>
      <c r="V129" s="6">
        <f t="shared" si="28"/>
        <v>0</v>
      </c>
      <c r="W129" s="6">
        <f t="shared" si="29"/>
        <v>0</v>
      </c>
      <c r="X129" s="6">
        <f t="shared" si="30"/>
        <v>1</v>
      </c>
      <c r="Y129" s="6">
        <f t="shared" si="31"/>
        <v>1</v>
      </c>
    </row>
    <row r="130" spans="1:25" x14ac:dyDescent="0.2">
      <c r="A130" s="1" t="s">
        <v>206</v>
      </c>
      <c r="B130" s="5">
        <v>145</v>
      </c>
      <c r="C130" s="6" t="s">
        <v>15</v>
      </c>
      <c r="D130" s="8">
        <v>45747</v>
      </c>
      <c r="E130" s="8">
        <v>45748</v>
      </c>
      <c r="F130" s="9">
        <v>0</v>
      </c>
      <c r="G130" s="7" t="s">
        <v>6</v>
      </c>
      <c r="H130" s="5">
        <v>145</v>
      </c>
      <c r="I130" s="6" t="s">
        <v>15</v>
      </c>
      <c r="J130" s="8">
        <v>45747</v>
      </c>
      <c r="K130" s="8">
        <v>45748</v>
      </c>
      <c r="L130" s="9">
        <v>0</v>
      </c>
      <c r="M130" s="7" t="s">
        <v>6</v>
      </c>
      <c r="N130" s="5">
        <v>145</v>
      </c>
      <c r="O130" s="6" t="s">
        <v>15</v>
      </c>
      <c r="P130" s="8">
        <v>45747</v>
      </c>
      <c r="Q130" s="8">
        <v>45748</v>
      </c>
      <c r="R130" s="9">
        <v>0</v>
      </c>
      <c r="S130" s="7" t="s">
        <v>6</v>
      </c>
      <c r="T130" s="6">
        <f t="shared" si="27"/>
        <v>1</v>
      </c>
      <c r="U130" s="6">
        <f t="shared" si="32"/>
        <v>1</v>
      </c>
      <c r="V130" s="6">
        <f t="shared" si="28"/>
        <v>1</v>
      </c>
      <c r="W130" s="6">
        <f t="shared" si="29"/>
        <v>1</v>
      </c>
      <c r="X130" s="6">
        <f t="shared" si="30"/>
        <v>1</v>
      </c>
      <c r="Y130" s="6">
        <f t="shared" si="31"/>
        <v>1</v>
      </c>
    </row>
    <row r="131" spans="1:25" x14ac:dyDescent="0.2">
      <c r="A131" s="1" t="s">
        <v>207</v>
      </c>
      <c r="B131" s="5">
        <v>100</v>
      </c>
      <c r="C131" s="6" t="s">
        <v>15</v>
      </c>
      <c r="D131" s="6" t="s">
        <v>3</v>
      </c>
      <c r="E131" s="6" t="s">
        <v>3</v>
      </c>
      <c r="F131" s="9">
        <v>0</v>
      </c>
      <c r="G131" s="7" t="s">
        <v>6</v>
      </c>
      <c r="H131" s="5">
        <v>100</v>
      </c>
      <c r="I131" s="6" t="s">
        <v>15</v>
      </c>
      <c r="J131" s="6" t="s">
        <v>3</v>
      </c>
      <c r="K131" s="6" t="s">
        <v>3</v>
      </c>
      <c r="L131" s="9">
        <v>0</v>
      </c>
      <c r="M131" s="7" t="s">
        <v>6</v>
      </c>
      <c r="N131" s="5">
        <v>100</v>
      </c>
      <c r="O131" s="6" t="s">
        <v>15</v>
      </c>
      <c r="P131" s="6" t="s">
        <v>3</v>
      </c>
      <c r="Q131" s="6" t="s">
        <v>3</v>
      </c>
      <c r="R131" s="9">
        <v>0</v>
      </c>
      <c r="S131" s="7" t="s">
        <v>6</v>
      </c>
      <c r="T131" s="6">
        <f t="shared" si="27"/>
        <v>1</v>
      </c>
      <c r="U131" s="6">
        <f t="shared" si="32"/>
        <v>1</v>
      </c>
      <c r="V131" s="6">
        <f t="shared" si="28"/>
        <v>1</v>
      </c>
      <c r="W131" s="6">
        <f t="shared" si="29"/>
        <v>1</v>
      </c>
      <c r="X131" s="6">
        <f t="shared" si="30"/>
        <v>1</v>
      </c>
      <c r="Y131" s="6">
        <f t="shared" si="31"/>
        <v>1</v>
      </c>
    </row>
    <row r="132" spans="1:25" x14ac:dyDescent="0.2">
      <c r="A132" s="1" t="s">
        <v>210</v>
      </c>
      <c r="B132" s="5">
        <v>96</v>
      </c>
      <c r="C132" s="6" t="s">
        <v>15</v>
      </c>
      <c r="D132" s="8">
        <v>45746</v>
      </c>
      <c r="E132" s="8">
        <v>45748</v>
      </c>
      <c r="F132" s="9">
        <v>316.89</v>
      </c>
      <c r="G132" s="7" t="s">
        <v>17</v>
      </c>
      <c r="H132" s="5">
        <v>96</v>
      </c>
      <c r="I132" s="6" t="s">
        <v>15</v>
      </c>
      <c r="J132" s="8">
        <v>45746</v>
      </c>
      <c r="K132" s="8">
        <v>45748</v>
      </c>
      <c r="L132" s="9">
        <v>316.89</v>
      </c>
      <c r="M132" s="7" t="s">
        <v>17</v>
      </c>
      <c r="N132" s="5">
        <v>96</v>
      </c>
      <c r="O132" s="6" t="s">
        <v>15</v>
      </c>
      <c r="P132" s="8">
        <v>45746</v>
      </c>
      <c r="Q132" s="8">
        <v>45748</v>
      </c>
      <c r="R132" s="9">
        <v>316.89</v>
      </c>
      <c r="S132" s="7" t="s">
        <v>11</v>
      </c>
      <c r="T132" s="6">
        <f t="shared" si="27"/>
        <v>1</v>
      </c>
      <c r="U132" s="6">
        <f t="shared" si="32"/>
        <v>1</v>
      </c>
      <c r="V132" s="6">
        <f t="shared" si="28"/>
        <v>1</v>
      </c>
      <c r="W132" s="6">
        <f t="shared" si="29"/>
        <v>1</v>
      </c>
      <c r="X132" s="6">
        <f t="shared" si="30"/>
        <v>1</v>
      </c>
      <c r="Y132" s="6">
        <f t="shared" si="31"/>
        <v>0</v>
      </c>
    </row>
    <row r="133" spans="1:25" x14ac:dyDescent="0.2">
      <c r="A133" s="1" t="s">
        <v>211</v>
      </c>
      <c r="B133" s="5">
        <v>125</v>
      </c>
      <c r="C133" s="6" t="s">
        <v>15</v>
      </c>
      <c r="D133" s="8">
        <v>45596</v>
      </c>
      <c r="E133" s="8">
        <v>45748</v>
      </c>
      <c r="F133" s="9">
        <v>500</v>
      </c>
      <c r="G133" s="7" t="s">
        <v>6</v>
      </c>
      <c r="H133" s="5">
        <v>125</v>
      </c>
      <c r="I133" s="6" t="s">
        <v>15</v>
      </c>
      <c r="J133" s="8">
        <v>45596</v>
      </c>
      <c r="K133" s="8">
        <v>45748</v>
      </c>
      <c r="L133" s="9">
        <v>500</v>
      </c>
      <c r="M133" s="7" t="s">
        <v>6</v>
      </c>
      <c r="N133" s="5">
        <v>125</v>
      </c>
      <c r="O133" s="6" t="s">
        <v>15</v>
      </c>
      <c r="P133" s="8">
        <v>45596</v>
      </c>
      <c r="Q133" s="8">
        <v>45748</v>
      </c>
      <c r="R133" s="9">
        <v>500</v>
      </c>
      <c r="S133" s="7" t="s">
        <v>11</v>
      </c>
      <c r="T133" s="6">
        <f t="shared" si="27"/>
        <v>1</v>
      </c>
      <c r="U133" s="6">
        <f t="shared" si="32"/>
        <v>1</v>
      </c>
      <c r="V133" s="6">
        <f t="shared" si="28"/>
        <v>1</v>
      </c>
      <c r="W133" s="6">
        <f t="shared" si="29"/>
        <v>1</v>
      </c>
      <c r="X133" s="6">
        <f t="shared" si="30"/>
        <v>1</v>
      </c>
      <c r="Y133" s="6">
        <f t="shared" si="31"/>
        <v>0</v>
      </c>
    </row>
    <row r="134" spans="1:25" x14ac:dyDescent="0.2">
      <c r="A134" s="1" t="s">
        <v>212</v>
      </c>
      <c r="B134" s="17">
        <v>300</v>
      </c>
      <c r="C134" s="18" t="s">
        <v>13</v>
      </c>
      <c r="D134" s="19">
        <v>46022</v>
      </c>
      <c r="E134" s="19">
        <v>46023</v>
      </c>
      <c r="F134" s="20">
        <v>0</v>
      </c>
      <c r="G134" s="21" t="s">
        <v>6</v>
      </c>
      <c r="H134" s="17">
        <v>300</v>
      </c>
      <c r="I134" s="18" t="s">
        <v>13</v>
      </c>
      <c r="J134" s="19">
        <v>46022</v>
      </c>
      <c r="K134" s="19">
        <v>46023</v>
      </c>
      <c r="L134" s="20">
        <v>0</v>
      </c>
      <c r="M134" s="21" t="s">
        <v>6</v>
      </c>
      <c r="N134" s="17">
        <v>300</v>
      </c>
      <c r="O134" s="18" t="s">
        <v>13</v>
      </c>
      <c r="P134" s="19">
        <v>46022</v>
      </c>
      <c r="Q134" s="19">
        <v>46023</v>
      </c>
      <c r="R134" s="20">
        <v>0</v>
      </c>
      <c r="S134" s="21" t="s">
        <v>6</v>
      </c>
      <c r="T134" s="6">
        <f t="shared" si="27"/>
        <v>1</v>
      </c>
      <c r="U134" s="6">
        <f t="shared" si="32"/>
        <v>1</v>
      </c>
      <c r="V134" s="6">
        <f t="shared" si="28"/>
        <v>1</v>
      </c>
      <c r="W134" s="6">
        <f t="shared" si="29"/>
        <v>1</v>
      </c>
      <c r="X134" s="6">
        <f t="shared" si="30"/>
        <v>1</v>
      </c>
      <c r="Y134" s="6">
        <f t="shared" si="31"/>
        <v>1</v>
      </c>
    </row>
  </sheetData>
  <autoFilter ref="A6:AE134" xr:uid="{B315E700-0EB0-4840-A9FA-D992F791A684}">
    <sortState xmlns:xlrd2="http://schemas.microsoft.com/office/spreadsheetml/2017/richdata2" ref="A7:AE134">
      <sortCondition ref="U6:U134"/>
    </sortState>
  </autoFilter>
  <mergeCells count="5">
    <mergeCell ref="B5:G5"/>
    <mergeCell ref="H5:M5"/>
    <mergeCell ref="N5:S5"/>
    <mergeCell ref="T5:Y5"/>
    <mergeCell ref="Z5:AE5"/>
  </mergeCells>
  <conditionalFormatting sqref="T7:Y1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T</dc:creator>
  <cp:lastModifiedBy>Anton T</cp:lastModifiedBy>
  <dcterms:created xsi:type="dcterms:W3CDTF">2025-03-28T11:38:27Z</dcterms:created>
  <dcterms:modified xsi:type="dcterms:W3CDTF">2025-03-31T12:39:34Z</dcterms:modified>
</cp:coreProperties>
</file>