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codeName="ThisWorkbook"/>
  <mc:AlternateContent xmlns:mc="http://schemas.openxmlformats.org/markup-compatibility/2006">
    <mc:Choice Requires="x15">
      <x15ac:absPath xmlns:x15ac="http://schemas.microsoft.com/office/spreadsheetml/2010/11/ac" url="/Users/adun/Desktop/여름방학 폐관수련/asset/"/>
    </mc:Choice>
  </mc:AlternateContent>
  <xr:revisionPtr revIDLastSave="0" documentId="13_ncr:1_{95404107-EE94-C343-9E66-5FE24715020F}" xr6:coauthVersionLast="31" xr6:coauthVersionMax="31" xr10:uidLastSave="{00000000-0000-0000-0000-000000000000}"/>
  <bookViews>
    <workbookView xWindow="0" yWindow="460" windowWidth="28800" windowHeight="16000" activeTab="5" xr2:uid="{00000000-000D-0000-FFFF-FFFF00000000}"/>
  </bookViews>
  <sheets>
    <sheet name="1" sheetId="1" r:id="rId1"/>
    <sheet name="2" sheetId="40" r:id="rId2"/>
    <sheet name="3" sheetId="41" r:id="rId3"/>
    <sheet name="4" sheetId="42" r:id="rId4"/>
    <sheet name="5" sheetId="43" r:id="rId5"/>
    <sheet name="6" sheetId="44" r:id="rId6"/>
    <sheet name="7" sheetId="45" r:id="rId7"/>
    <sheet name="8" sheetId="46" r:id="rId8"/>
    <sheet name="9" sheetId="47" r:id="rId9"/>
    <sheet name="10" sheetId="48" r:id="rId10"/>
    <sheet name="11" sheetId="49" r:id="rId11"/>
    <sheet name="12" sheetId="50" r:id="rId12"/>
    <sheet name="About" sheetId="51" r:id="rId13"/>
  </sheets>
  <definedNames>
    <definedName name="_xlnm.Print_Area" localSheetId="0">'1'!$A$1:$Z$45</definedName>
    <definedName name="_xlnm.Print_Area" localSheetId="9">'10'!$A$1:$Z$45</definedName>
    <definedName name="_xlnm.Print_Area" localSheetId="10">'11'!$A$1:$Z$45</definedName>
    <definedName name="_xlnm.Print_Area" localSheetId="11">'12'!$A$1:$Z$45</definedName>
    <definedName name="_xlnm.Print_Area" localSheetId="1">'2'!$A$1:$Z$45</definedName>
    <definedName name="_xlnm.Print_Area" localSheetId="2">'3'!$A$1:$Z$45</definedName>
    <definedName name="_xlnm.Print_Area" localSheetId="3">'4'!$A$1:$Z$45</definedName>
    <definedName name="_xlnm.Print_Area" localSheetId="4">'5'!$A$1:$Z$45</definedName>
    <definedName name="_xlnm.Print_Area" localSheetId="5">'6'!$A$1:$Z$33</definedName>
    <definedName name="_xlnm.Print_Area" localSheetId="6">'7'!$A$1:$Z$45</definedName>
    <definedName name="_xlnm.Print_Area" localSheetId="7">'8'!$A$1:$Z$45</definedName>
    <definedName name="_xlnm.Print_Area" localSheetId="8">'9'!$A$1:$Z$45</definedName>
    <definedName name="start_day">'1'!$AD$24</definedName>
  </definedNames>
  <calcPr calcId="179017"/>
</workbook>
</file>

<file path=xl/calcChain.xml><?xml version="1.0" encoding="utf-8"?>
<calcChain xmlns="http://schemas.openxmlformats.org/spreadsheetml/2006/main">
  <c r="A1" i="44" l="1"/>
  <c r="A1" i="50" l="1"/>
  <c r="A1" i="49"/>
  <c r="A1" i="48"/>
  <c r="A1" i="47"/>
  <c r="A1" i="46"/>
  <c r="A1" i="45"/>
  <c r="A1" i="43"/>
  <c r="A1" i="42"/>
  <c r="A1" i="41"/>
  <c r="A1" i="40"/>
  <c r="A1" i="1" l="1"/>
  <c r="K1" i="50" l="1"/>
  <c r="L8" i="50" s="1"/>
  <c r="A10" i="49"/>
  <c r="A10" i="48"/>
  <c r="A10" i="47"/>
  <c r="A10" i="46"/>
  <c r="Y2" i="50"/>
  <c r="X2" i="50"/>
  <c r="W2" i="50"/>
  <c r="V2" i="50"/>
  <c r="U2" i="50"/>
  <c r="T2" i="50"/>
  <c r="S2" i="50"/>
  <c r="Q2" i="50"/>
  <c r="P2" i="50"/>
  <c r="O2" i="50"/>
  <c r="N2" i="50"/>
  <c r="M2" i="50"/>
  <c r="L2" i="50"/>
  <c r="K2" i="50"/>
  <c r="Y2" i="49"/>
  <c r="X2" i="49"/>
  <c r="W2" i="49"/>
  <c r="V2" i="49"/>
  <c r="U2" i="49"/>
  <c r="T2" i="49"/>
  <c r="S2" i="49"/>
  <c r="Q2" i="49"/>
  <c r="P2" i="49"/>
  <c r="O2" i="49"/>
  <c r="N2" i="49"/>
  <c r="M2" i="49"/>
  <c r="L2" i="49"/>
  <c r="K2" i="49"/>
  <c r="Y2" i="48"/>
  <c r="X2" i="48"/>
  <c r="W2" i="48"/>
  <c r="V2" i="48"/>
  <c r="U2" i="48"/>
  <c r="T2" i="48"/>
  <c r="S2" i="48"/>
  <c r="Q2" i="48"/>
  <c r="P2" i="48"/>
  <c r="O2" i="48"/>
  <c r="N2" i="48"/>
  <c r="M2" i="48"/>
  <c r="L2" i="48"/>
  <c r="K2" i="48"/>
  <c r="Y2" i="47"/>
  <c r="X2" i="47"/>
  <c r="W2" i="47"/>
  <c r="V2" i="47"/>
  <c r="U2" i="47"/>
  <c r="T2" i="47"/>
  <c r="S2" i="47"/>
  <c r="Q2" i="47"/>
  <c r="P2" i="47"/>
  <c r="O2" i="47"/>
  <c r="N2" i="47"/>
  <c r="M2" i="47"/>
  <c r="L2" i="47"/>
  <c r="K2" i="47"/>
  <c r="Y2" i="46"/>
  <c r="X2" i="46"/>
  <c r="W2" i="46"/>
  <c r="V2" i="46"/>
  <c r="U2" i="46"/>
  <c r="T2" i="46"/>
  <c r="S2" i="46"/>
  <c r="Q2" i="46"/>
  <c r="P2" i="46"/>
  <c r="O2" i="46"/>
  <c r="N2" i="46"/>
  <c r="M2" i="46"/>
  <c r="L2" i="46"/>
  <c r="K2" i="46"/>
  <c r="A10" i="45"/>
  <c r="Y2" i="45"/>
  <c r="X2" i="45"/>
  <c r="W2" i="45"/>
  <c r="V2" i="45"/>
  <c r="U2" i="45"/>
  <c r="T2" i="45"/>
  <c r="S2" i="45"/>
  <c r="Q2" i="45"/>
  <c r="P2" i="45"/>
  <c r="O2" i="45"/>
  <c r="N2" i="45"/>
  <c r="M2" i="45"/>
  <c r="L2" i="45"/>
  <c r="K2" i="45"/>
  <c r="A10" i="44"/>
  <c r="A10" i="43"/>
  <c r="Y2" i="43"/>
  <c r="X2" i="43"/>
  <c r="W2" i="43"/>
  <c r="V2" i="43"/>
  <c r="U2" i="43"/>
  <c r="T2" i="43"/>
  <c r="S2" i="43"/>
  <c r="Q2" i="43"/>
  <c r="P2" i="43"/>
  <c r="O2" i="43"/>
  <c r="N2" i="43"/>
  <c r="M2" i="43"/>
  <c r="L2" i="43"/>
  <c r="K2" i="43"/>
  <c r="K1" i="42"/>
  <c r="L8" i="42" s="1"/>
  <c r="Y2" i="42"/>
  <c r="X2" i="42"/>
  <c r="W2" i="42"/>
  <c r="V2" i="42"/>
  <c r="U2" i="42"/>
  <c r="T2" i="42"/>
  <c r="S2" i="42"/>
  <c r="Q2" i="42"/>
  <c r="P2" i="42"/>
  <c r="O2" i="42"/>
  <c r="N2" i="42"/>
  <c r="M2" i="42"/>
  <c r="L2" i="42"/>
  <c r="K2" i="42"/>
  <c r="A10" i="41"/>
  <c r="Y2" i="41"/>
  <c r="X2" i="41"/>
  <c r="W2" i="41"/>
  <c r="V2" i="41"/>
  <c r="U2" i="41"/>
  <c r="T2" i="41"/>
  <c r="S2" i="41"/>
  <c r="Q2" i="41"/>
  <c r="P2" i="41"/>
  <c r="O2" i="41"/>
  <c r="N2" i="41"/>
  <c r="M2" i="41"/>
  <c r="L2" i="41"/>
  <c r="K2" i="41"/>
  <c r="K1" i="40"/>
  <c r="Y2" i="40"/>
  <c r="X2" i="40"/>
  <c r="W2" i="40"/>
  <c r="V2" i="40"/>
  <c r="U2" i="40"/>
  <c r="T2" i="40"/>
  <c r="S2" i="40"/>
  <c r="Q2" i="40"/>
  <c r="P2" i="40"/>
  <c r="O2" i="40"/>
  <c r="N2" i="40"/>
  <c r="M2" i="40"/>
  <c r="L2" i="40"/>
  <c r="K2" i="40"/>
  <c r="A10" i="50" l="1"/>
  <c r="C10" i="50" s="1"/>
  <c r="S1" i="50"/>
  <c r="L3" i="50"/>
  <c r="N4" i="50"/>
  <c r="P5" i="50"/>
  <c r="L7" i="50"/>
  <c r="N8" i="50"/>
  <c r="K3" i="50"/>
  <c r="O5" i="50"/>
  <c r="K7" i="50"/>
  <c r="M3" i="50"/>
  <c r="O4" i="50"/>
  <c r="Q5" i="50"/>
  <c r="K6" i="50"/>
  <c r="M7" i="50"/>
  <c r="O8" i="50"/>
  <c r="Q6" i="50"/>
  <c r="N3" i="50"/>
  <c r="P4" i="50"/>
  <c r="L6" i="50"/>
  <c r="N7" i="50"/>
  <c r="P8" i="50"/>
  <c r="M4" i="50"/>
  <c r="O3" i="50"/>
  <c r="Q4" i="50"/>
  <c r="K5" i="50"/>
  <c r="M6" i="50"/>
  <c r="O7" i="50"/>
  <c r="Q8" i="50"/>
  <c r="P3" i="50"/>
  <c r="L5" i="50"/>
  <c r="N6" i="50"/>
  <c r="P7" i="50"/>
  <c r="Q3" i="50"/>
  <c r="K4" i="50"/>
  <c r="M5" i="50"/>
  <c r="O6" i="50"/>
  <c r="Q7" i="50"/>
  <c r="K8" i="50"/>
  <c r="M8" i="50"/>
  <c r="L4" i="50"/>
  <c r="N5" i="50"/>
  <c r="P6" i="50"/>
  <c r="C10" i="49"/>
  <c r="A9" i="49"/>
  <c r="K1" i="49"/>
  <c r="S1" i="49"/>
  <c r="K1" i="48"/>
  <c r="L8" i="48" s="1"/>
  <c r="C10" i="48"/>
  <c r="A9" i="48"/>
  <c r="S1" i="48"/>
  <c r="K1" i="47"/>
  <c r="L8" i="47" s="1"/>
  <c r="C10" i="47"/>
  <c r="A9" i="47"/>
  <c r="S1" i="47"/>
  <c r="K1" i="46"/>
  <c r="L8" i="46" s="1"/>
  <c r="C10" i="46"/>
  <c r="A9" i="46"/>
  <c r="S1" i="46"/>
  <c r="C10" i="45"/>
  <c r="A9" i="45"/>
  <c r="K1" i="45"/>
  <c r="S1" i="45"/>
  <c r="C10" i="44"/>
  <c r="A9" i="44"/>
  <c r="K1" i="43"/>
  <c r="L8" i="43" s="1"/>
  <c r="C10" i="43"/>
  <c r="A9" i="43"/>
  <c r="S1" i="43"/>
  <c r="A10" i="42"/>
  <c r="C10" i="42" s="1"/>
  <c r="K3" i="42"/>
  <c r="M4" i="42"/>
  <c r="S1" i="42"/>
  <c r="L3" i="42"/>
  <c r="N4" i="42"/>
  <c r="P5" i="42"/>
  <c r="L7" i="42"/>
  <c r="N8" i="42"/>
  <c r="K7" i="42"/>
  <c r="M3" i="42"/>
  <c r="O4" i="42"/>
  <c r="Q5" i="42"/>
  <c r="K6" i="42"/>
  <c r="M7" i="42"/>
  <c r="O8" i="42"/>
  <c r="Q6" i="42"/>
  <c r="M8" i="42"/>
  <c r="N3" i="42"/>
  <c r="P4" i="42"/>
  <c r="L6" i="42"/>
  <c r="N7" i="42"/>
  <c r="P8" i="42"/>
  <c r="O3" i="42"/>
  <c r="Q4" i="42"/>
  <c r="K5" i="42"/>
  <c r="M6" i="42"/>
  <c r="O7" i="42"/>
  <c r="Q8" i="42"/>
  <c r="O5" i="42"/>
  <c r="P3" i="42"/>
  <c r="L5" i="42"/>
  <c r="N6" i="42"/>
  <c r="P7" i="42"/>
  <c r="Q3" i="42"/>
  <c r="K4" i="42"/>
  <c r="M5" i="42"/>
  <c r="O6" i="42"/>
  <c r="Q7" i="42"/>
  <c r="K8" i="42"/>
  <c r="L4" i="42"/>
  <c r="N5" i="42"/>
  <c r="P6" i="42"/>
  <c r="K1" i="41"/>
  <c r="L8" i="41" s="1"/>
  <c r="C10" i="41"/>
  <c r="A9" i="41"/>
  <c r="S1" i="41"/>
  <c r="L8" i="40"/>
  <c r="P6" i="40"/>
  <c r="N5" i="40"/>
  <c r="L4" i="40"/>
  <c r="K8" i="40"/>
  <c r="Q7" i="40"/>
  <c r="O6" i="40"/>
  <c r="M5" i="40"/>
  <c r="K4" i="40"/>
  <c r="Q3" i="40"/>
  <c r="P7" i="40"/>
  <c r="N6" i="40"/>
  <c r="L5" i="40"/>
  <c r="P3" i="40"/>
  <c r="Q8" i="40"/>
  <c r="O7" i="40"/>
  <c r="M6" i="40"/>
  <c r="K5" i="40"/>
  <c r="Q4" i="40"/>
  <c r="O3" i="40"/>
  <c r="P8" i="40"/>
  <c r="N7" i="40"/>
  <c r="L6" i="40"/>
  <c r="P4" i="40"/>
  <c r="N3" i="40"/>
  <c r="O8" i="40"/>
  <c r="M7" i="40"/>
  <c r="K6" i="40"/>
  <c r="Q5" i="40"/>
  <c r="O4" i="40"/>
  <c r="M3" i="40"/>
  <c r="N8" i="40"/>
  <c r="L7" i="40"/>
  <c r="P5" i="40"/>
  <c r="N4" i="40"/>
  <c r="L3" i="40"/>
  <c r="M8" i="40"/>
  <c r="K7" i="40"/>
  <c r="Q6" i="40"/>
  <c r="O5" i="40"/>
  <c r="M4" i="40"/>
  <c r="K3" i="40"/>
  <c r="S1" i="40"/>
  <c r="A10" i="40"/>
  <c r="K1" i="1"/>
  <c r="O5" i="41" l="1"/>
  <c r="L3" i="41"/>
  <c r="P7" i="41"/>
  <c r="P4" i="43"/>
  <c r="K3" i="41"/>
  <c r="P3" i="41"/>
  <c r="Q4" i="41"/>
  <c r="O8" i="41"/>
  <c r="Q5" i="41"/>
  <c r="K8" i="41"/>
  <c r="P5" i="41"/>
  <c r="N5" i="41"/>
  <c r="Q7" i="41"/>
  <c r="N4" i="41"/>
  <c r="L4" i="43"/>
  <c r="O3" i="41"/>
  <c r="N5" i="43"/>
  <c r="L4" i="41"/>
  <c r="P8" i="41"/>
  <c r="M6" i="43"/>
  <c r="N3" i="43"/>
  <c r="O8" i="43"/>
  <c r="N6" i="41"/>
  <c r="M7" i="41"/>
  <c r="K8" i="43"/>
  <c r="P5" i="43"/>
  <c r="L5" i="41"/>
  <c r="K6" i="41"/>
  <c r="P7" i="43"/>
  <c r="O7" i="43"/>
  <c r="O5" i="43"/>
  <c r="N3" i="48"/>
  <c r="K5" i="43"/>
  <c r="K8" i="48"/>
  <c r="Q5" i="48"/>
  <c r="N6" i="43"/>
  <c r="N8" i="43"/>
  <c r="Q7" i="48"/>
  <c r="M3" i="48"/>
  <c r="L5" i="43"/>
  <c r="L7" i="43"/>
  <c r="K4" i="48"/>
  <c r="L5" i="48"/>
  <c r="M8" i="48"/>
  <c r="Q8" i="48"/>
  <c r="O5" i="48"/>
  <c r="P8" i="48"/>
  <c r="N7" i="48"/>
  <c r="M6" i="48"/>
  <c r="L7" i="48"/>
  <c r="O6" i="48"/>
  <c r="L6" i="48"/>
  <c r="K7" i="48"/>
  <c r="P3" i="48"/>
  <c r="O4" i="48"/>
  <c r="K4" i="47"/>
  <c r="P8" i="47"/>
  <c r="N6" i="47"/>
  <c r="N3" i="47"/>
  <c r="Q6" i="47"/>
  <c r="M7" i="47"/>
  <c r="M5" i="47"/>
  <c r="O5" i="47"/>
  <c r="N8" i="47"/>
  <c r="K8" i="47"/>
  <c r="M6" i="47"/>
  <c r="L7" i="47"/>
  <c r="O3" i="47"/>
  <c r="L5" i="47"/>
  <c r="M4" i="47"/>
  <c r="Q7" i="47"/>
  <c r="K5" i="47"/>
  <c r="N4" i="47"/>
  <c r="L6" i="46"/>
  <c r="Q3" i="46"/>
  <c r="K7" i="46"/>
  <c r="O5" i="46"/>
  <c r="N3" i="46"/>
  <c r="K3" i="46"/>
  <c r="K4" i="46"/>
  <c r="P4" i="46"/>
  <c r="P7" i="46"/>
  <c r="M8" i="46"/>
  <c r="O7" i="46"/>
  <c r="Q5" i="46"/>
  <c r="N5" i="46"/>
  <c r="K5" i="46"/>
  <c r="M3" i="46"/>
  <c r="P6" i="46"/>
  <c r="M6" i="46"/>
  <c r="O4" i="46"/>
  <c r="L4" i="46"/>
  <c r="Q4" i="46"/>
  <c r="N8" i="46"/>
  <c r="A9" i="50"/>
  <c r="U8" i="50"/>
  <c r="S7" i="50"/>
  <c r="Y6" i="50"/>
  <c r="W5" i="50"/>
  <c r="U4" i="50"/>
  <c r="S3" i="50"/>
  <c r="T8" i="50"/>
  <c r="X6" i="50"/>
  <c r="V5" i="50"/>
  <c r="T4" i="50"/>
  <c r="V4" i="50"/>
  <c r="S8" i="50"/>
  <c r="Y7" i="50"/>
  <c r="W6" i="50"/>
  <c r="U5" i="50"/>
  <c r="S4" i="50"/>
  <c r="Y3" i="50"/>
  <c r="V8" i="50"/>
  <c r="X7" i="50"/>
  <c r="V6" i="50"/>
  <c r="T5" i="50"/>
  <c r="X3" i="50"/>
  <c r="Y8" i="50"/>
  <c r="W7" i="50"/>
  <c r="U6" i="50"/>
  <c r="S5" i="50"/>
  <c r="Y4" i="50"/>
  <c r="W3" i="50"/>
  <c r="X8" i="50"/>
  <c r="V7" i="50"/>
  <c r="T6" i="50"/>
  <c r="X4" i="50"/>
  <c r="V3" i="50"/>
  <c r="W8" i="50"/>
  <c r="U7" i="50"/>
  <c r="S6" i="50"/>
  <c r="Y5" i="50"/>
  <c r="W4" i="50"/>
  <c r="U3" i="50"/>
  <c r="T7" i="50"/>
  <c r="X5" i="50"/>
  <c r="T3" i="50"/>
  <c r="E10" i="50"/>
  <c r="C9" i="50"/>
  <c r="U8" i="49"/>
  <c r="S7" i="49"/>
  <c r="Y6" i="49"/>
  <c r="W5" i="49"/>
  <c r="U4" i="49"/>
  <c r="S3" i="49"/>
  <c r="T8" i="49"/>
  <c r="X6" i="49"/>
  <c r="V5" i="49"/>
  <c r="T4" i="49"/>
  <c r="S8" i="49"/>
  <c r="Y7" i="49"/>
  <c r="W6" i="49"/>
  <c r="U5" i="49"/>
  <c r="S4" i="49"/>
  <c r="Y3" i="49"/>
  <c r="X8" i="49"/>
  <c r="X7" i="49"/>
  <c r="V6" i="49"/>
  <c r="T5" i="49"/>
  <c r="X3" i="49"/>
  <c r="Y8" i="49"/>
  <c r="W7" i="49"/>
  <c r="U6" i="49"/>
  <c r="S5" i="49"/>
  <c r="Y4" i="49"/>
  <c r="W3" i="49"/>
  <c r="V3" i="49"/>
  <c r="W8" i="49"/>
  <c r="U7" i="49"/>
  <c r="S6" i="49"/>
  <c r="Y5" i="49"/>
  <c r="W4" i="49"/>
  <c r="U3" i="49"/>
  <c r="V7" i="49"/>
  <c r="X4" i="49"/>
  <c r="V8" i="49"/>
  <c r="T7" i="49"/>
  <c r="X5" i="49"/>
  <c r="V4" i="49"/>
  <c r="T3" i="49"/>
  <c r="T6" i="49"/>
  <c r="L8" i="49"/>
  <c r="P6" i="49"/>
  <c r="N5" i="49"/>
  <c r="L4" i="49"/>
  <c r="Q5" i="49"/>
  <c r="K8" i="49"/>
  <c r="Q7" i="49"/>
  <c r="O6" i="49"/>
  <c r="M5" i="49"/>
  <c r="K4" i="49"/>
  <c r="Q3" i="49"/>
  <c r="O8" i="49"/>
  <c r="P7" i="49"/>
  <c r="N6" i="49"/>
  <c r="L5" i="49"/>
  <c r="P3" i="49"/>
  <c r="K6" i="49"/>
  <c r="Q8" i="49"/>
  <c r="O7" i="49"/>
  <c r="M6" i="49"/>
  <c r="K5" i="49"/>
  <c r="Q4" i="49"/>
  <c r="O3" i="49"/>
  <c r="O4" i="49"/>
  <c r="P8" i="49"/>
  <c r="N7" i="49"/>
  <c r="L6" i="49"/>
  <c r="P4" i="49"/>
  <c r="N3" i="49"/>
  <c r="M7" i="49"/>
  <c r="N8" i="49"/>
  <c r="L7" i="49"/>
  <c r="P5" i="49"/>
  <c r="N4" i="49"/>
  <c r="L3" i="49"/>
  <c r="M8" i="49"/>
  <c r="K7" i="49"/>
  <c r="Q6" i="49"/>
  <c r="O5" i="49"/>
  <c r="M4" i="49"/>
  <c r="K3" i="49"/>
  <c r="M3" i="49"/>
  <c r="E10" i="49"/>
  <c r="C9" i="49"/>
  <c r="M5" i="48"/>
  <c r="O7" i="48"/>
  <c r="P4" i="48"/>
  <c r="N8" i="48"/>
  <c r="Q6" i="48"/>
  <c r="P6" i="48"/>
  <c r="Q3" i="48"/>
  <c r="K5" i="48"/>
  <c r="O8" i="48"/>
  <c r="P5" i="48"/>
  <c r="M4" i="48"/>
  <c r="N5" i="48"/>
  <c r="P7" i="48"/>
  <c r="Q4" i="48"/>
  <c r="M7" i="48"/>
  <c r="N4" i="48"/>
  <c r="K3" i="48"/>
  <c r="L4" i="48"/>
  <c r="N6" i="48"/>
  <c r="O3" i="48"/>
  <c r="K6" i="48"/>
  <c r="L3" i="48"/>
  <c r="U8" i="48"/>
  <c r="S7" i="48"/>
  <c r="Y6" i="48"/>
  <c r="W5" i="48"/>
  <c r="U4" i="48"/>
  <c r="S3" i="48"/>
  <c r="T8" i="48"/>
  <c r="X6" i="48"/>
  <c r="V5" i="48"/>
  <c r="T4" i="48"/>
  <c r="S8" i="48"/>
  <c r="Y7" i="48"/>
  <c r="W6" i="48"/>
  <c r="U5" i="48"/>
  <c r="S4" i="48"/>
  <c r="Y3" i="48"/>
  <c r="X7" i="48"/>
  <c r="V6" i="48"/>
  <c r="T5" i="48"/>
  <c r="X3" i="48"/>
  <c r="Y8" i="48"/>
  <c r="W7" i="48"/>
  <c r="U6" i="48"/>
  <c r="S5" i="48"/>
  <c r="Y4" i="48"/>
  <c r="W3" i="48"/>
  <c r="X8" i="48"/>
  <c r="V7" i="48"/>
  <c r="T6" i="48"/>
  <c r="X4" i="48"/>
  <c r="V3" i="48"/>
  <c r="W8" i="48"/>
  <c r="U7" i="48"/>
  <c r="S6" i="48"/>
  <c r="Y5" i="48"/>
  <c r="W4" i="48"/>
  <c r="U3" i="48"/>
  <c r="V8" i="48"/>
  <c r="T7" i="48"/>
  <c r="X5" i="48"/>
  <c r="V4" i="48"/>
  <c r="T3" i="48"/>
  <c r="E10" i="48"/>
  <c r="C9" i="48"/>
  <c r="O6" i="47"/>
  <c r="P3" i="47"/>
  <c r="Q4" i="47"/>
  <c r="O8" i="47"/>
  <c r="P5" i="47"/>
  <c r="N5" i="47"/>
  <c r="K7" i="47"/>
  <c r="Q8" i="47"/>
  <c r="L6" i="47"/>
  <c r="O4" i="47"/>
  <c r="M8" i="47"/>
  <c r="K6" i="47"/>
  <c r="L3" i="47"/>
  <c r="P6" i="47"/>
  <c r="Q3" i="47"/>
  <c r="K3" i="47"/>
  <c r="N7" i="47"/>
  <c r="Q5" i="47"/>
  <c r="L4" i="47"/>
  <c r="P7" i="47"/>
  <c r="O7" i="47"/>
  <c r="P4" i="47"/>
  <c r="M3" i="47"/>
  <c r="U8" i="47"/>
  <c r="S7" i="47"/>
  <c r="Y6" i="47"/>
  <c r="W5" i="47"/>
  <c r="U4" i="47"/>
  <c r="S3" i="47"/>
  <c r="V4" i="47"/>
  <c r="T8" i="47"/>
  <c r="X6" i="47"/>
  <c r="V5" i="47"/>
  <c r="T4" i="47"/>
  <c r="S8" i="47"/>
  <c r="Y7" i="47"/>
  <c r="W6" i="47"/>
  <c r="U5" i="47"/>
  <c r="S4" i="47"/>
  <c r="Y3" i="47"/>
  <c r="V8" i="47"/>
  <c r="X7" i="47"/>
  <c r="V6" i="47"/>
  <c r="T5" i="47"/>
  <c r="X3" i="47"/>
  <c r="Y8" i="47"/>
  <c r="W7" i="47"/>
  <c r="U6" i="47"/>
  <c r="S5" i="47"/>
  <c r="Y4" i="47"/>
  <c r="W3" i="47"/>
  <c r="T7" i="47"/>
  <c r="T3" i="47"/>
  <c r="X8" i="47"/>
  <c r="V7" i="47"/>
  <c r="T6" i="47"/>
  <c r="X4" i="47"/>
  <c r="V3" i="47"/>
  <c r="W8" i="47"/>
  <c r="U7" i="47"/>
  <c r="S6" i="47"/>
  <c r="Y5" i="47"/>
  <c r="W4" i="47"/>
  <c r="U3" i="47"/>
  <c r="X5" i="47"/>
  <c r="E10" i="47"/>
  <c r="C9" i="47"/>
  <c r="K8" i="46"/>
  <c r="N6" i="46"/>
  <c r="O3" i="46"/>
  <c r="Q6" i="46"/>
  <c r="L7" i="46"/>
  <c r="Q7" i="46"/>
  <c r="L5" i="46"/>
  <c r="M4" i="46"/>
  <c r="O8" i="46"/>
  <c r="P5" i="46"/>
  <c r="O6" i="46"/>
  <c r="P3" i="46"/>
  <c r="P8" i="46"/>
  <c r="M7" i="46"/>
  <c r="N4" i="46"/>
  <c r="M5" i="46"/>
  <c r="Q8" i="46"/>
  <c r="N7" i="46"/>
  <c r="K6" i="46"/>
  <c r="L3" i="46"/>
  <c r="U8" i="46"/>
  <c r="S7" i="46"/>
  <c r="Y6" i="46"/>
  <c r="W5" i="46"/>
  <c r="U4" i="46"/>
  <c r="S3" i="46"/>
  <c r="T8" i="46"/>
  <c r="X6" i="46"/>
  <c r="V5" i="46"/>
  <c r="T4" i="46"/>
  <c r="S8" i="46"/>
  <c r="Y7" i="46"/>
  <c r="W6" i="46"/>
  <c r="U5" i="46"/>
  <c r="S4" i="46"/>
  <c r="Y3" i="46"/>
  <c r="X7" i="46"/>
  <c r="V6" i="46"/>
  <c r="T5" i="46"/>
  <c r="X3" i="46"/>
  <c r="Y8" i="46"/>
  <c r="W7" i="46"/>
  <c r="U6" i="46"/>
  <c r="S5" i="46"/>
  <c r="Y4" i="46"/>
  <c r="W3" i="46"/>
  <c r="T3" i="46"/>
  <c r="X8" i="46"/>
  <c r="V7" i="46"/>
  <c r="T6" i="46"/>
  <c r="X4" i="46"/>
  <c r="V3" i="46"/>
  <c r="T7" i="46"/>
  <c r="V4" i="46"/>
  <c r="W8" i="46"/>
  <c r="U7" i="46"/>
  <c r="S6" i="46"/>
  <c r="Y5" i="46"/>
  <c r="W4" i="46"/>
  <c r="U3" i="46"/>
  <c r="V8" i="46"/>
  <c r="X5" i="46"/>
  <c r="A9" i="42"/>
  <c r="E10" i="46"/>
  <c r="C9" i="46"/>
  <c r="U8" i="45"/>
  <c r="S7" i="45"/>
  <c r="Y6" i="45"/>
  <c r="W5" i="45"/>
  <c r="U4" i="45"/>
  <c r="S3" i="45"/>
  <c r="T8" i="45"/>
  <c r="X6" i="45"/>
  <c r="V5" i="45"/>
  <c r="T4" i="45"/>
  <c r="S8" i="45"/>
  <c r="Y7" i="45"/>
  <c r="W6" i="45"/>
  <c r="U5" i="45"/>
  <c r="S4" i="45"/>
  <c r="Y3" i="45"/>
  <c r="X7" i="45"/>
  <c r="V6" i="45"/>
  <c r="T5" i="45"/>
  <c r="X3" i="45"/>
  <c r="Y8" i="45"/>
  <c r="W7" i="45"/>
  <c r="U6" i="45"/>
  <c r="S5" i="45"/>
  <c r="Y4" i="45"/>
  <c r="W3" i="45"/>
  <c r="X8" i="45"/>
  <c r="V7" i="45"/>
  <c r="T6" i="45"/>
  <c r="X4" i="45"/>
  <c r="V3" i="45"/>
  <c r="W8" i="45"/>
  <c r="U7" i="45"/>
  <c r="S6" i="45"/>
  <c r="Y5" i="45"/>
  <c r="W4" i="45"/>
  <c r="U3" i="45"/>
  <c r="V8" i="45"/>
  <c r="T7" i="45"/>
  <c r="X5" i="45"/>
  <c r="V4" i="45"/>
  <c r="T3" i="45"/>
  <c r="L8" i="45"/>
  <c r="P6" i="45"/>
  <c r="N5" i="45"/>
  <c r="L4" i="45"/>
  <c r="K8" i="45"/>
  <c r="Q7" i="45"/>
  <c r="O6" i="45"/>
  <c r="M5" i="45"/>
  <c r="K4" i="45"/>
  <c r="Q3" i="45"/>
  <c r="P7" i="45"/>
  <c r="N6" i="45"/>
  <c r="L5" i="45"/>
  <c r="P3" i="45"/>
  <c r="Q8" i="45"/>
  <c r="O7" i="45"/>
  <c r="M6" i="45"/>
  <c r="K5" i="45"/>
  <c r="Q4" i="45"/>
  <c r="O3" i="45"/>
  <c r="P8" i="45"/>
  <c r="N7" i="45"/>
  <c r="L6" i="45"/>
  <c r="P4" i="45"/>
  <c r="N3" i="45"/>
  <c r="O8" i="45"/>
  <c r="M7" i="45"/>
  <c r="K6" i="45"/>
  <c r="Q5" i="45"/>
  <c r="O4" i="45"/>
  <c r="M3" i="45"/>
  <c r="N8" i="45"/>
  <c r="L7" i="45"/>
  <c r="P5" i="45"/>
  <c r="N4" i="45"/>
  <c r="L3" i="45"/>
  <c r="M8" i="45"/>
  <c r="K7" i="45"/>
  <c r="Q6" i="45"/>
  <c r="O5" i="45"/>
  <c r="M4" i="45"/>
  <c r="K3" i="45"/>
  <c r="E10" i="45"/>
  <c r="C9" i="45"/>
  <c r="Y8" i="44"/>
  <c r="X8" i="44"/>
  <c r="W8" i="44"/>
  <c r="V8" i="44"/>
  <c r="E10" i="44"/>
  <c r="C9" i="44"/>
  <c r="O6" i="43"/>
  <c r="L3" i="43"/>
  <c r="M5" i="43"/>
  <c r="M4" i="43"/>
  <c r="P8" i="43"/>
  <c r="Q5" i="43"/>
  <c r="Q4" i="43"/>
  <c r="N4" i="43"/>
  <c r="K7" i="43"/>
  <c r="K6" i="43"/>
  <c r="K4" i="43"/>
  <c r="K3" i="43"/>
  <c r="N7" i="43"/>
  <c r="O4" i="43"/>
  <c r="M8" i="43"/>
  <c r="Q7" i="43"/>
  <c r="P3" i="43"/>
  <c r="M7" i="43"/>
  <c r="O3" i="43"/>
  <c r="P6" i="43"/>
  <c r="Q3" i="43"/>
  <c r="Q8" i="43"/>
  <c r="L6" i="43"/>
  <c r="M3" i="43"/>
  <c r="Q6" i="43"/>
  <c r="U8" i="43"/>
  <c r="S7" i="43"/>
  <c r="Y6" i="43"/>
  <c r="W5" i="43"/>
  <c r="U4" i="43"/>
  <c r="S3" i="43"/>
  <c r="T8" i="43"/>
  <c r="X6" i="43"/>
  <c r="V5" i="43"/>
  <c r="T4" i="43"/>
  <c r="S8" i="43"/>
  <c r="Y7" i="43"/>
  <c r="W6" i="43"/>
  <c r="U5" i="43"/>
  <c r="S4" i="43"/>
  <c r="Y3" i="43"/>
  <c r="X7" i="43"/>
  <c r="V6" i="43"/>
  <c r="T5" i="43"/>
  <c r="X3" i="43"/>
  <c r="Y8" i="43"/>
  <c r="W7" i="43"/>
  <c r="U6" i="43"/>
  <c r="S5" i="43"/>
  <c r="Y4" i="43"/>
  <c r="W3" i="43"/>
  <c r="X8" i="43"/>
  <c r="V7" i="43"/>
  <c r="T6" i="43"/>
  <c r="X4" i="43"/>
  <c r="V3" i="43"/>
  <c r="W8" i="43"/>
  <c r="U7" i="43"/>
  <c r="S6" i="43"/>
  <c r="Y5" i="43"/>
  <c r="W4" i="43"/>
  <c r="U3" i="43"/>
  <c r="V8" i="43"/>
  <c r="T7" i="43"/>
  <c r="X5" i="43"/>
  <c r="V4" i="43"/>
  <c r="T3" i="43"/>
  <c r="E10" i="43"/>
  <c r="C9" i="43"/>
  <c r="U8" i="42"/>
  <c r="S7" i="42"/>
  <c r="Y6" i="42"/>
  <c r="W5" i="42"/>
  <c r="U4" i="42"/>
  <c r="S3" i="42"/>
  <c r="T8" i="42"/>
  <c r="X6" i="42"/>
  <c r="V5" i="42"/>
  <c r="T4" i="42"/>
  <c r="S8" i="42"/>
  <c r="Y7" i="42"/>
  <c r="W6" i="42"/>
  <c r="U5" i="42"/>
  <c r="S4" i="42"/>
  <c r="Y3" i="42"/>
  <c r="X7" i="42"/>
  <c r="V6" i="42"/>
  <c r="T5" i="42"/>
  <c r="X3" i="42"/>
  <c r="Y8" i="42"/>
  <c r="W7" i="42"/>
  <c r="U6" i="42"/>
  <c r="S5" i="42"/>
  <c r="Y4" i="42"/>
  <c r="W3" i="42"/>
  <c r="V4" i="42"/>
  <c r="T3" i="42"/>
  <c r="X8" i="42"/>
  <c r="V7" i="42"/>
  <c r="T6" i="42"/>
  <c r="X4" i="42"/>
  <c r="V3" i="42"/>
  <c r="W8" i="42"/>
  <c r="U7" i="42"/>
  <c r="S6" i="42"/>
  <c r="Y5" i="42"/>
  <c r="W4" i="42"/>
  <c r="U3" i="42"/>
  <c r="V8" i="42"/>
  <c r="T7" i="42"/>
  <c r="X5" i="42"/>
  <c r="E10" i="42"/>
  <c r="C9" i="42"/>
  <c r="O6" i="41"/>
  <c r="Q8" i="41"/>
  <c r="N7" i="41"/>
  <c r="O4" i="41"/>
  <c r="M8" i="41"/>
  <c r="M5" i="41"/>
  <c r="O7" i="41"/>
  <c r="L6" i="41"/>
  <c r="M3" i="41"/>
  <c r="K7" i="41"/>
  <c r="K4" i="41"/>
  <c r="M6" i="41"/>
  <c r="P4" i="41"/>
  <c r="N8" i="41"/>
  <c r="Q6" i="41"/>
  <c r="P6" i="41"/>
  <c r="Q3" i="41"/>
  <c r="K5" i="41"/>
  <c r="N3" i="41"/>
  <c r="L7" i="41"/>
  <c r="M4" i="41"/>
  <c r="U8" i="41"/>
  <c r="S7" i="41"/>
  <c r="Y6" i="41"/>
  <c r="W5" i="41"/>
  <c r="U4" i="41"/>
  <c r="S3" i="41"/>
  <c r="T8" i="41"/>
  <c r="X6" i="41"/>
  <c r="V5" i="41"/>
  <c r="T4" i="41"/>
  <c r="V4" i="41"/>
  <c r="S8" i="41"/>
  <c r="Y7" i="41"/>
  <c r="W6" i="41"/>
  <c r="U5" i="41"/>
  <c r="S4" i="41"/>
  <c r="Y3" i="41"/>
  <c r="X7" i="41"/>
  <c r="V6" i="41"/>
  <c r="T5" i="41"/>
  <c r="X3" i="41"/>
  <c r="Y8" i="41"/>
  <c r="W7" i="41"/>
  <c r="U6" i="41"/>
  <c r="S5" i="41"/>
  <c r="Y4" i="41"/>
  <c r="W3" i="41"/>
  <c r="X8" i="41"/>
  <c r="V7" i="41"/>
  <c r="T6" i="41"/>
  <c r="X4" i="41"/>
  <c r="V3" i="41"/>
  <c r="T3" i="41"/>
  <c r="W8" i="41"/>
  <c r="U7" i="41"/>
  <c r="S6" i="41"/>
  <c r="Y5" i="41"/>
  <c r="W4" i="41"/>
  <c r="U3" i="41"/>
  <c r="V8" i="41"/>
  <c r="T7" i="41"/>
  <c r="X5" i="41"/>
  <c r="E10" i="41"/>
  <c r="C9" i="41"/>
  <c r="C10" i="40"/>
  <c r="A9" i="40"/>
  <c r="U8" i="40"/>
  <c r="S7" i="40"/>
  <c r="Y6" i="40"/>
  <c r="W5" i="40"/>
  <c r="U4" i="40"/>
  <c r="S3" i="40"/>
  <c r="T8" i="40"/>
  <c r="X6" i="40"/>
  <c r="V5" i="40"/>
  <c r="T4" i="40"/>
  <c r="T3" i="40"/>
  <c r="S8" i="40"/>
  <c r="Y7" i="40"/>
  <c r="W6" i="40"/>
  <c r="U5" i="40"/>
  <c r="S4" i="40"/>
  <c r="Y3" i="40"/>
  <c r="X7" i="40"/>
  <c r="V6" i="40"/>
  <c r="T5" i="40"/>
  <c r="X3" i="40"/>
  <c r="Y8" i="40"/>
  <c r="W7" i="40"/>
  <c r="U6" i="40"/>
  <c r="S5" i="40"/>
  <c r="Y4" i="40"/>
  <c r="W3" i="40"/>
  <c r="X8" i="40"/>
  <c r="V7" i="40"/>
  <c r="T6" i="40"/>
  <c r="X4" i="40"/>
  <c r="V3" i="40"/>
  <c r="W8" i="40"/>
  <c r="U7" i="40"/>
  <c r="S6" i="40"/>
  <c r="Y5" i="40"/>
  <c r="W4" i="40"/>
  <c r="U3" i="40"/>
  <c r="V8" i="40"/>
  <c r="T7" i="40"/>
  <c r="X5" i="40"/>
  <c r="V4" i="40"/>
  <c r="S1" i="1"/>
  <c r="Y2" i="1"/>
  <c r="X2" i="1"/>
  <c r="W2" i="1"/>
  <c r="V2" i="1"/>
  <c r="U2" i="1"/>
  <c r="T2" i="1"/>
  <c r="S2" i="1"/>
  <c r="Q2" i="1"/>
  <c r="P2" i="1"/>
  <c r="O2" i="1"/>
  <c r="N2" i="1"/>
  <c r="M2" i="1"/>
  <c r="L2" i="1"/>
  <c r="K2" i="1"/>
  <c r="A10" i="1"/>
  <c r="A9" i="1" s="1"/>
  <c r="G10" i="50" l="1"/>
  <c r="E9" i="50"/>
  <c r="G10" i="49"/>
  <c r="E9" i="49"/>
  <c r="G10" i="48"/>
  <c r="E9" i="48"/>
  <c r="G10" i="47"/>
  <c r="E9" i="47"/>
  <c r="G10" i="46"/>
  <c r="E9" i="46"/>
  <c r="G10" i="45"/>
  <c r="E9" i="45"/>
  <c r="G10" i="44"/>
  <c r="E9" i="44"/>
  <c r="G10" i="43"/>
  <c r="E9" i="43"/>
  <c r="G10" i="42"/>
  <c r="E9" i="42"/>
  <c r="G10" i="41"/>
  <c r="E9" i="41"/>
  <c r="E10" i="40"/>
  <c r="C9" i="40"/>
  <c r="C10" i="1"/>
  <c r="I10" i="50" l="1"/>
  <c r="G9" i="50"/>
  <c r="I10" i="49"/>
  <c r="G9" i="49"/>
  <c r="I10" i="48"/>
  <c r="G9" i="48"/>
  <c r="I10" i="47"/>
  <c r="G9" i="47"/>
  <c r="I10" i="46"/>
  <c r="G9" i="46"/>
  <c r="I10" i="45"/>
  <c r="G9" i="45"/>
  <c r="I10" i="44"/>
  <c r="G9" i="44"/>
  <c r="I10" i="43"/>
  <c r="G9" i="43"/>
  <c r="I10" i="42"/>
  <c r="G9" i="42"/>
  <c r="I10" i="41"/>
  <c r="G9" i="41"/>
  <c r="G10" i="40"/>
  <c r="E9" i="40"/>
  <c r="E10" i="1"/>
  <c r="C9" i="1"/>
  <c r="I9" i="50" l="1"/>
  <c r="K10" i="50"/>
  <c r="K10" i="49"/>
  <c r="I9" i="49"/>
  <c r="K10" i="48"/>
  <c r="I9" i="48"/>
  <c r="K10" i="47"/>
  <c r="I9" i="47"/>
  <c r="I9" i="46"/>
  <c r="K10" i="46"/>
  <c r="K10" i="45"/>
  <c r="I9" i="45"/>
  <c r="K10" i="44"/>
  <c r="I9" i="44"/>
  <c r="K10" i="43"/>
  <c r="I9" i="43"/>
  <c r="I9" i="42"/>
  <c r="K10" i="42"/>
  <c r="K10" i="41"/>
  <c r="I9" i="41"/>
  <c r="I10" i="40"/>
  <c r="G9" i="40"/>
  <c r="G10" i="1"/>
  <c r="E9" i="1"/>
  <c r="P8" i="1"/>
  <c r="M7" i="1"/>
  <c r="O5" i="1"/>
  <c r="L4" i="1"/>
  <c r="Q3" i="1"/>
  <c r="O8" i="1"/>
  <c r="L7" i="1"/>
  <c r="Q6" i="1"/>
  <c r="N5" i="1"/>
  <c r="P3" i="1"/>
  <c r="N7" i="1"/>
  <c r="P5" i="1"/>
  <c r="K4" i="1"/>
  <c r="N8" i="1"/>
  <c r="K7" i="1"/>
  <c r="P6" i="1"/>
  <c r="M5" i="1"/>
  <c r="O3" i="1"/>
  <c r="M8" i="1"/>
  <c r="O6" i="1"/>
  <c r="L5" i="1"/>
  <c r="Q4" i="1"/>
  <c r="N3" i="1"/>
  <c r="M4" i="1"/>
  <c r="L8" i="1"/>
  <c r="Q7" i="1"/>
  <c r="N6" i="1"/>
  <c r="K5" i="1"/>
  <c r="P4" i="1"/>
  <c r="M3" i="1"/>
  <c r="K6" i="1"/>
  <c r="K8" i="1"/>
  <c r="P7" i="1"/>
  <c r="M6" i="1"/>
  <c r="O4" i="1"/>
  <c r="L3" i="1"/>
  <c r="Q8" i="1"/>
  <c r="O7" i="1"/>
  <c r="L6" i="1"/>
  <c r="Q5" i="1"/>
  <c r="N4" i="1"/>
  <c r="K3" i="1"/>
  <c r="S10" i="50" l="1"/>
  <c r="K9" i="50"/>
  <c r="S10" i="49"/>
  <c r="K9" i="49"/>
  <c r="S10" i="48"/>
  <c r="K9" i="48"/>
  <c r="S10" i="47"/>
  <c r="K9" i="47"/>
  <c r="S10" i="46"/>
  <c r="K9" i="46"/>
  <c r="S10" i="45"/>
  <c r="A16" i="45" s="1"/>
  <c r="C16" i="45" s="1"/>
  <c r="E16" i="45" s="1"/>
  <c r="G16" i="45" s="1"/>
  <c r="I16" i="45" s="1"/>
  <c r="K16" i="45" s="1"/>
  <c r="S16" i="45" s="1"/>
  <c r="K9" i="45"/>
  <c r="S10" i="44"/>
  <c r="K9" i="44"/>
  <c r="S10" i="43"/>
  <c r="K9" i="43"/>
  <c r="S10" i="42"/>
  <c r="K9" i="42"/>
  <c r="S10" i="41"/>
  <c r="K9" i="41"/>
  <c r="K10" i="40"/>
  <c r="I9" i="40"/>
  <c r="I10" i="1"/>
  <c r="G9" i="1"/>
  <c r="Y8" i="1"/>
  <c r="V7" i="1"/>
  <c r="S6" i="1"/>
  <c r="X5" i="1"/>
  <c r="U4" i="1"/>
  <c r="U7" i="1"/>
  <c r="T4" i="1"/>
  <c r="Y3" i="1"/>
  <c r="X8" i="1"/>
  <c r="W5" i="1"/>
  <c r="T6" i="1"/>
  <c r="V4" i="1"/>
  <c r="W8" i="1"/>
  <c r="T7" i="1"/>
  <c r="Y6" i="1"/>
  <c r="V5" i="1"/>
  <c r="S4" i="1"/>
  <c r="X3" i="1"/>
  <c r="S7" i="1"/>
  <c r="X6" i="1"/>
  <c r="U5" i="1"/>
  <c r="W3" i="1"/>
  <c r="W7" i="1"/>
  <c r="V8" i="1"/>
  <c r="U8" i="1"/>
  <c r="W6" i="1"/>
  <c r="T5" i="1"/>
  <c r="Y4" i="1"/>
  <c r="V3" i="1"/>
  <c r="U3" i="1"/>
  <c r="T8" i="1"/>
  <c r="Y7" i="1"/>
  <c r="V6" i="1"/>
  <c r="S5" i="1"/>
  <c r="X4" i="1"/>
  <c r="Y5" i="1"/>
  <c r="S3" i="1"/>
  <c r="S8" i="1"/>
  <c r="X7" i="1"/>
  <c r="U6" i="1"/>
  <c r="W4" i="1"/>
  <c r="T3" i="1"/>
  <c r="A16" i="50" l="1"/>
  <c r="C16" i="50" s="1"/>
  <c r="E16" i="50" s="1"/>
  <c r="G16" i="50" s="1"/>
  <c r="I16" i="50" s="1"/>
  <c r="K16" i="50" s="1"/>
  <c r="S16" i="50" s="1"/>
  <c r="A22" i="50" s="1"/>
  <c r="C22" i="50" s="1"/>
  <c r="E22" i="50" s="1"/>
  <c r="G22" i="50" s="1"/>
  <c r="I22" i="50" s="1"/>
  <c r="K22" i="50" s="1"/>
  <c r="S22" i="50" s="1"/>
  <c r="A28" i="50" s="1"/>
  <c r="C28" i="50" s="1"/>
  <c r="E28" i="50" s="1"/>
  <c r="G28" i="50" s="1"/>
  <c r="I28" i="50" s="1"/>
  <c r="K28" i="50" s="1"/>
  <c r="S28" i="50" s="1"/>
  <c r="A34" i="50" s="1"/>
  <c r="C34" i="50" s="1"/>
  <c r="E34" i="50" s="1"/>
  <c r="G34" i="50" s="1"/>
  <c r="I34" i="50" s="1"/>
  <c r="K34" i="50" s="1"/>
  <c r="S34" i="50" s="1"/>
  <c r="A40" i="50" s="1"/>
  <c r="C40" i="50" s="1"/>
  <c r="S9" i="50"/>
  <c r="A16" i="49"/>
  <c r="C16" i="49" s="1"/>
  <c r="E16" i="49" s="1"/>
  <c r="G16" i="49" s="1"/>
  <c r="I16" i="49" s="1"/>
  <c r="K16" i="49" s="1"/>
  <c r="S16" i="49" s="1"/>
  <c r="A22" i="49" s="1"/>
  <c r="C22" i="49" s="1"/>
  <c r="E22" i="49" s="1"/>
  <c r="G22" i="49" s="1"/>
  <c r="I22" i="49" s="1"/>
  <c r="K22" i="49" s="1"/>
  <c r="S22" i="49" s="1"/>
  <c r="A28" i="49" s="1"/>
  <c r="C28" i="49" s="1"/>
  <c r="E28" i="49" s="1"/>
  <c r="G28" i="49" s="1"/>
  <c r="I28" i="49" s="1"/>
  <c r="K28" i="49" s="1"/>
  <c r="S28" i="49" s="1"/>
  <c r="A34" i="49" s="1"/>
  <c r="C34" i="49" s="1"/>
  <c r="E34" i="49" s="1"/>
  <c r="G34" i="49" s="1"/>
  <c r="I34" i="49" s="1"/>
  <c r="K34" i="49" s="1"/>
  <c r="S34" i="49" s="1"/>
  <c r="A40" i="49" s="1"/>
  <c r="C40" i="49" s="1"/>
  <c r="S9" i="49"/>
  <c r="A16" i="48"/>
  <c r="C16" i="48" s="1"/>
  <c r="E16" i="48" s="1"/>
  <c r="G16" i="48" s="1"/>
  <c r="I16" i="48" s="1"/>
  <c r="K16" i="48" s="1"/>
  <c r="S16" i="48" s="1"/>
  <c r="A22" i="48" s="1"/>
  <c r="C22" i="48" s="1"/>
  <c r="E22" i="48" s="1"/>
  <c r="G22" i="48" s="1"/>
  <c r="I22" i="48" s="1"/>
  <c r="K22" i="48" s="1"/>
  <c r="S22" i="48" s="1"/>
  <c r="A28" i="48" s="1"/>
  <c r="C28" i="48" s="1"/>
  <c r="E28" i="48" s="1"/>
  <c r="G28" i="48" s="1"/>
  <c r="I28" i="48" s="1"/>
  <c r="K28" i="48" s="1"/>
  <c r="S28" i="48" s="1"/>
  <c r="A34" i="48" s="1"/>
  <c r="C34" i="48" s="1"/>
  <c r="E34" i="48" s="1"/>
  <c r="G34" i="48" s="1"/>
  <c r="I34" i="48" s="1"/>
  <c r="K34" i="48" s="1"/>
  <c r="S34" i="48" s="1"/>
  <c r="A40" i="48" s="1"/>
  <c r="C40" i="48" s="1"/>
  <c r="S9" i="48"/>
  <c r="A16" i="47"/>
  <c r="C16" i="47" s="1"/>
  <c r="E16" i="47" s="1"/>
  <c r="G16" i="47" s="1"/>
  <c r="I16" i="47" s="1"/>
  <c r="K16" i="47" s="1"/>
  <c r="S16" i="47" s="1"/>
  <c r="A22" i="47" s="1"/>
  <c r="C22" i="47" s="1"/>
  <c r="E22" i="47" s="1"/>
  <c r="G22" i="47" s="1"/>
  <c r="I22" i="47" s="1"/>
  <c r="K22" i="47" s="1"/>
  <c r="S22" i="47" s="1"/>
  <c r="A28" i="47" s="1"/>
  <c r="C28" i="47" s="1"/>
  <c r="E28" i="47" s="1"/>
  <c r="G28" i="47" s="1"/>
  <c r="I28" i="47" s="1"/>
  <c r="K28" i="47" s="1"/>
  <c r="S28" i="47" s="1"/>
  <c r="A34" i="47" s="1"/>
  <c r="C34" i="47" s="1"/>
  <c r="E34" i="47" s="1"/>
  <c r="G34" i="47" s="1"/>
  <c r="I34" i="47" s="1"/>
  <c r="K34" i="47" s="1"/>
  <c r="S34" i="47" s="1"/>
  <c r="A40" i="47" s="1"/>
  <c r="C40" i="47" s="1"/>
  <c r="S9" i="47"/>
  <c r="A16" i="46"/>
  <c r="C16" i="46" s="1"/>
  <c r="E16" i="46" s="1"/>
  <c r="G16" i="46" s="1"/>
  <c r="I16" i="46" s="1"/>
  <c r="K16" i="46" s="1"/>
  <c r="S16" i="46" s="1"/>
  <c r="A22" i="46" s="1"/>
  <c r="C22" i="46" s="1"/>
  <c r="E22" i="46" s="1"/>
  <c r="G22" i="46" s="1"/>
  <c r="I22" i="46" s="1"/>
  <c r="K22" i="46" s="1"/>
  <c r="S22" i="46" s="1"/>
  <c r="A28" i="46" s="1"/>
  <c r="C28" i="46" s="1"/>
  <c r="E28" i="46" s="1"/>
  <c r="G28" i="46" s="1"/>
  <c r="I28" i="46" s="1"/>
  <c r="K28" i="46" s="1"/>
  <c r="S28" i="46" s="1"/>
  <c r="A34" i="46" s="1"/>
  <c r="C34" i="46" s="1"/>
  <c r="E34" i="46" s="1"/>
  <c r="G34" i="46" s="1"/>
  <c r="I34" i="46" s="1"/>
  <c r="K34" i="46" s="1"/>
  <c r="S34" i="46" s="1"/>
  <c r="A40" i="46" s="1"/>
  <c r="C40" i="46" s="1"/>
  <c r="S9" i="46"/>
  <c r="A22" i="45"/>
  <c r="C22" i="45" s="1"/>
  <c r="E22" i="45" s="1"/>
  <c r="G22" i="45" s="1"/>
  <c r="I22" i="45" s="1"/>
  <c r="K22" i="45" s="1"/>
  <c r="S22" i="45" s="1"/>
  <c r="A28" i="45" s="1"/>
  <c r="C28" i="45" s="1"/>
  <c r="E28" i="45" s="1"/>
  <c r="G28" i="45" s="1"/>
  <c r="I28" i="45" s="1"/>
  <c r="K28" i="45" s="1"/>
  <c r="S28" i="45" s="1"/>
  <c r="A34" i="45" s="1"/>
  <c r="C34" i="45" s="1"/>
  <c r="E34" i="45" s="1"/>
  <c r="G34" i="45" s="1"/>
  <c r="I34" i="45" s="1"/>
  <c r="K34" i="45" s="1"/>
  <c r="S34" i="45" s="1"/>
  <c r="A40" i="45" s="1"/>
  <c r="C40" i="45" s="1"/>
  <c r="S9" i="45"/>
  <c r="A12" i="44"/>
  <c r="C12" i="44" s="1"/>
  <c r="E12" i="44" s="1"/>
  <c r="G12" i="44" s="1"/>
  <c r="I12" i="44" s="1"/>
  <c r="K12" i="44" s="1"/>
  <c r="S12" i="44" s="1"/>
  <c r="A14" i="44" s="1"/>
  <c r="C14" i="44" s="1"/>
  <c r="E14" i="44" s="1"/>
  <c r="G14" i="44" s="1"/>
  <c r="I14" i="44" s="1"/>
  <c r="K14" i="44" s="1"/>
  <c r="S14" i="44" s="1"/>
  <c r="A18" i="44" s="1"/>
  <c r="C18" i="44" s="1"/>
  <c r="E18" i="44" s="1"/>
  <c r="G18" i="44" s="1"/>
  <c r="I18" i="44" s="1"/>
  <c r="K18" i="44" s="1"/>
  <c r="S18" i="44" s="1"/>
  <c r="A25" i="44" s="1"/>
  <c r="C25" i="44" s="1"/>
  <c r="E25" i="44" s="1"/>
  <c r="G25" i="44" s="1"/>
  <c r="I25" i="44" s="1"/>
  <c r="K25" i="44" s="1"/>
  <c r="S25" i="44" s="1"/>
  <c r="A31" i="44" s="1"/>
  <c r="C31" i="44" s="1"/>
  <c r="S9" i="44"/>
  <c r="A16" i="43"/>
  <c r="C16" i="43" s="1"/>
  <c r="E16" i="43" s="1"/>
  <c r="G16" i="43" s="1"/>
  <c r="I16" i="43" s="1"/>
  <c r="K16" i="43" s="1"/>
  <c r="S16" i="43" s="1"/>
  <c r="A22" i="43" s="1"/>
  <c r="C22" i="43" s="1"/>
  <c r="E22" i="43" s="1"/>
  <c r="G22" i="43" s="1"/>
  <c r="I22" i="43" s="1"/>
  <c r="K22" i="43" s="1"/>
  <c r="S22" i="43" s="1"/>
  <c r="A28" i="43" s="1"/>
  <c r="C28" i="43" s="1"/>
  <c r="E28" i="43" s="1"/>
  <c r="G28" i="43" s="1"/>
  <c r="I28" i="43" s="1"/>
  <c r="K28" i="43" s="1"/>
  <c r="S28" i="43" s="1"/>
  <c r="A34" i="43" s="1"/>
  <c r="C34" i="43" s="1"/>
  <c r="E34" i="43" s="1"/>
  <c r="G34" i="43" s="1"/>
  <c r="I34" i="43" s="1"/>
  <c r="K34" i="43" s="1"/>
  <c r="S34" i="43" s="1"/>
  <c r="A40" i="43" s="1"/>
  <c r="C40" i="43" s="1"/>
  <c r="S9" i="43"/>
  <c r="A16" i="42"/>
  <c r="C16" i="42" s="1"/>
  <c r="E16" i="42" s="1"/>
  <c r="G16" i="42" s="1"/>
  <c r="I16" i="42" s="1"/>
  <c r="K16" i="42" s="1"/>
  <c r="S16" i="42" s="1"/>
  <c r="A22" i="42" s="1"/>
  <c r="C22" i="42" s="1"/>
  <c r="E22" i="42" s="1"/>
  <c r="G22" i="42" s="1"/>
  <c r="I22" i="42" s="1"/>
  <c r="K22" i="42" s="1"/>
  <c r="S22" i="42" s="1"/>
  <c r="A28" i="42" s="1"/>
  <c r="C28" i="42" s="1"/>
  <c r="E28" i="42" s="1"/>
  <c r="G28" i="42" s="1"/>
  <c r="I28" i="42" s="1"/>
  <c r="K28" i="42" s="1"/>
  <c r="S28" i="42" s="1"/>
  <c r="A34" i="42" s="1"/>
  <c r="C34" i="42" s="1"/>
  <c r="E34" i="42" s="1"/>
  <c r="G34" i="42" s="1"/>
  <c r="I34" i="42" s="1"/>
  <c r="K34" i="42" s="1"/>
  <c r="S34" i="42" s="1"/>
  <c r="A40" i="42" s="1"/>
  <c r="C40" i="42" s="1"/>
  <c r="S9" i="42"/>
  <c r="A16" i="41"/>
  <c r="C16" i="41" s="1"/>
  <c r="E16" i="41" s="1"/>
  <c r="G16" i="41" s="1"/>
  <c r="I16" i="41" s="1"/>
  <c r="K16" i="41" s="1"/>
  <c r="S16" i="41" s="1"/>
  <c r="A22" i="41" s="1"/>
  <c r="C22" i="41" s="1"/>
  <c r="E22" i="41" s="1"/>
  <c r="G22" i="41" s="1"/>
  <c r="I22" i="41" s="1"/>
  <c r="K22" i="41" s="1"/>
  <c r="S22" i="41" s="1"/>
  <c r="A28" i="41" s="1"/>
  <c r="C28" i="41" s="1"/>
  <c r="E28" i="41" s="1"/>
  <c r="G28" i="41" s="1"/>
  <c r="I28" i="41" s="1"/>
  <c r="K28" i="41" s="1"/>
  <c r="S28" i="41" s="1"/>
  <c r="A34" i="41" s="1"/>
  <c r="C34" i="41" s="1"/>
  <c r="E34" i="41" s="1"/>
  <c r="G34" i="41" s="1"/>
  <c r="I34" i="41" s="1"/>
  <c r="K34" i="41" s="1"/>
  <c r="S34" i="41" s="1"/>
  <c r="A40" i="41" s="1"/>
  <c r="C40" i="41" s="1"/>
  <c r="S9" i="41"/>
  <c r="S10" i="40"/>
  <c r="K9" i="40"/>
  <c r="K10" i="1"/>
  <c r="K9" i="1" s="1"/>
  <c r="I9" i="1"/>
  <c r="A16" i="40" l="1"/>
  <c r="C16" i="40" s="1"/>
  <c r="E16" i="40" s="1"/>
  <c r="G16" i="40" s="1"/>
  <c r="I16" i="40" s="1"/>
  <c r="K16" i="40" s="1"/>
  <c r="S16" i="40" s="1"/>
  <c r="A22" i="40" s="1"/>
  <c r="C22" i="40" s="1"/>
  <c r="E22" i="40" s="1"/>
  <c r="G22" i="40" s="1"/>
  <c r="I22" i="40" s="1"/>
  <c r="K22" i="40" s="1"/>
  <c r="S22" i="40" s="1"/>
  <c r="A28" i="40" s="1"/>
  <c r="C28" i="40" s="1"/>
  <c r="E28" i="40" s="1"/>
  <c r="G28" i="40" s="1"/>
  <c r="I28" i="40" s="1"/>
  <c r="K28" i="40" s="1"/>
  <c r="S28" i="40" s="1"/>
  <c r="A34" i="40" s="1"/>
  <c r="C34" i="40" s="1"/>
  <c r="E34" i="40" s="1"/>
  <c r="G34" i="40" s="1"/>
  <c r="I34" i="40" s="1"/>
  <c r="K34" i="40" s="1"/>
  <c r="S34" i="40" s="1"/>
  <c r="A40" i="40" s="1"/>
  <c r="C40" i="40" s="1"/>
  <c r="S9" i="40"/>
  <c r="S10" i="1"/>
  <c r="S9" i="1" s="1"/>
  <c r="A16" i="1" l="1"/>
  <c r="C16" i="1" s="1"/>
  <c r="E16" i="1" l="1"/>
  <c r="G16" i="1" l="1"/>
  <c r="I16" i="1" s="1"/>
  <c r="K16" i="1" s="1"/>
  <c r="S16" i="1" l="1"/>
  <c r="A22" i="1" l="1"/>
  <c r="C22" i="1" l="1"/>
  <c r="E22" i="1" l="1"/>
  <c r="G22" i="1" l="1"/>
  <c r="I22" i="1" s="1"/>
  <c r="K22" i="1" s="1"/>
  <c r="S22" i="1" l="1"/>
  <c r="A28" i="1" l="1"/>
  <c r="C28" i="1" l="1"/>
  <c r="E28" i="1" l="1"/>
  <c r="G28" i="1" l="1"/>
  <c r="I28" i="1" s="1"/>
  <c r="K28" i="1" s="1"/>
  <c r="S28" i="1" l="1"/>
  <c r="A34" i="1" l="1"/>
  <c r="C34" i="1" l="1"/>
  <c r="E34" i="1" l="1"/>
  <c r="G34" i="1" l="1"/>
  <c r="I34" i="1" s="1"/>
  <c r="K34" i="1" s="1"/>
  <c r="S34" i="1" l="1"/>
  <c r="A40" i="1" l="1"/>
  <c r="C40" i="1" l="1"/>
</calcChain>
</file>

<file path=xl/sharedStrings.xml><?xml version="1.0" encoding="utf-8"?>
<sst xmlns="http://schemas.openxmlformats.org/spreadsheetml/2006/main" count="89" uniqueCount="55">
  <si>
    <t>Notes</t>
  </si>
  <si>
    <t>Year</t>
  </si>
  <si>
    <t>Start Month</t>
  </si>
  <si>
    <t>Start Day of Week</t>
  </si>
  <si>
    <t>https://www.vertex42.com/calendars/</t>
  </si>
  <si>
    <t>Calendar Templates by Vertex42</t>
  </si>
  <si>
    <t>About Vertex42</t>
  </si>
  <si>
    <r>
      <t>Step 1:</t>
    </r>
    <r>
      <rPr>
        <b/>
        <sz val="12"/>
        <color theme="1" tint="0.34998626667073579"/>
        <rFont val="맑은 고딕"/>
        <family val="2"/>
        <scheme val="minor"/>
      </rPr>
      <t xml:space="preserve"> Enter the Year and Start Month</t>
    </r>
  </si>
  <si>
    <r>
      <t>Step 2:</t>
    </r>
    <r>
      <rPr>
        <b/>
        <sz val="12"/>
        <color theme="1" tint="0.34998626667073579"/>
        <rFont val="맑은 고딕"/>
        <family val="2"/>
        <scheme val="minor"/>
      </rPr>
      <t xml:space="preserve"> Choose the Start Day</t>
    </r>
  </si>
  <si>
    <r>
      <t>Step 3:</t>
    </r>
    <r>
      <rPr>
        <b/>
        <sz val="12"/>
        <color theme="1" tint="0.34998626667073579"/>
        <rFont val="맑은 고딕"/>
        <family val="2"/>
        <scheme val="minor"/>
      </rPr>
      <t xml:space="preserve"> Customize the Theme Colors / Fonts</t>
    </r>
  </si>
  <si>
    <r>
      <t>Step 4:</t>
    </r>
    <r>
      <rPr>
        <b/>
        <sz val="12"/>
        <color theme="1" tint="0.34998626667073579"/>
        <rFont val="맑은 고딕"/>
        <family val="2"/>
        <scheme val="minor"/>
      </rPr>
      <t xml:space="preserve"> Print to Paper or PDF</t>
    </r>
  </si>
  <si>
    <t>Go to Page Layout &gt; Themes to choose</t>
  </si>
  <si>
    <t>different colors and fonts.</t>
  </si>
  <si>
    <t>Print the entire workbook, or print</t>
  </si>
  <si>
    <t>only the selected worksheets.</t>
  </si>
  <si>
    <t>About This Template</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</si>
  <si>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</si>
  <si>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</si>
  <si>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CALENDAR TEMPLATES by Vertex42.com</t>
  </si>
  <si>
    <t>More Calendar Templates</t>
  </si>
  <si>
    <t>Visit Vertex42.com to download a variety of different calendar templates.</t>
  </si>
  <si>
    <t>Create and print a 12-month calendar for your family, business, or school using this template provided by Vertex42.com. Enter the year and start month, then choose to begin each week on Sunday or Monday. Small previous and next month calendars at the top of the page provide a useful reference. Share and edit collaboratively or print a calendar for your wall, desk, fridge, or planner. Works for 2018, 2019, 2010, and beyond.</t>
  </si>
  <si>
    <t>Calendar Templates by Vertex42</t>
    <phoneticPr fontId="34" type="noConversion"/>
  </si>
  <si>
    <t>🍉</t>
    <phoneticPr fontId="34" type="noConversion"/>
  </si>
  <si>
    <t>Summer Vacation</t>
    <phoneticPr fontId="34" type="noConversion"/>
  </si>
  <si>
    <r>
      <rPr>
        <sz val="8"/>
        <color rgb="FFE23838"/>
        <rFont val="Apple SD 산돌고딕 Neo"/>
        <family val="2"/>
        <charset val="129"/>
      </rPr>
      <t>■</t>
    </r>
    <r>
      <rPr>
        <sz val="8"/>
        <rFont val="Apple SD 산돌고딕 Neo"/>
        <family val="2"/>
        <charset val="129"/>
      </rPr>
      <t xml:space="preserve"> LearnCpp. 01.01</t>
    </r>
    <phoneticPr fontId="34" type="noConversion"/>
  </si>
  <si>
    <r>
      <rPr>
        <sz val="8"/>
        <color rgb="FFE23838"/>
        <rFont val="Apple SD 산돌고딕 Neo"/>
        <family val="2"/>
        <charset val="129"/>
      </rPr>
      <t>■</t>
    </r>
    <r>
      <rPr>
        <sz val="8"/>
        <color rgb="FFF7182C"/>
        <rFont val="Apple SD 산돌고딕 Neo"/>
        <family val="2"/>
        <charset val="129"/>
      </rPr>
      <t xml:space="preserve"> </t>
    </r>
    <r>
      <rPr>
        <sz val="8"/>
        <rFont val="Apple SD 산돌고딕 Neo"/>
        <family val="2"/>
        <charset val="129"/>
      </rPr>
      <t>LearnCpp. 01.03</t>
    </r>
    <phoneticPr fontId="34" type="noConversion"/>
  </si>
  <si>
    <r>
      <rPr>
        <sz val="8"/>
        <color rgb="FFE23838"/>
        <rFont val="Apple SD 산돌고딕 Neo"/>
        <family val="2"/>
        <charset val="129"/>
      </rPr>
      <t>■</t>
    </r>
    <r>
      <rPr>
        <sz val="8"/>
        <rFont val="Apple SD 산돌고딕 Neo"/>
        <family val="2"/>
        <charset val="129"/>
      </rPr>
      <t xml:space="preserve"> LearnCpp. 01.09</t>
    </r>
    <phoneticPr fontId="34" type="noConversion"/>
  </si>
  <si>
    <r>
      <rPr>
        <sz val="8"/>
        <color rgb="FFE23838"/>
        <rFont val="Apple SD 산돌고딕 Neo"/>
        <family val="2"/>
        <charset val="129"/>
      </rPr>
      <t>■</t>
    </r>
    <r>
      <rPr>
        <sz val="8"/>
        <rFont val="Apple SD 산돌고딕 Neo"/>
        <family val="2"/>
        <charset val="129"/>
      </rPr>
      <t xml:space="preserve"> LearnCpp. 01.11</t>
    </r>
    <phoneticPr fontId="34" type="noConversion"/>
  </si>
  <si>
    <r>
      <rPr>
        <sz val="8"/>
        <color rgb="FFE23838"/>
        <rFont val="Apple SD 산돌고딕 Neo"/>
        <family val="2"/>
        <charset val="129"/>
      </rPr>
      <t>■</t>
    </r>
    <r>
      <rPr>
        <sz val="8"/>
        <rFont val="Apple SD 산돌고딕 Neo"/>
        <family val="2"/>
        <charset val="129"/>
      </rPr>
      <t xml:space="preserve"> LearnCpp. 02.01</t>
    </r>
    <phoneticPr fontId="34" type="noConversion"/>
  </si>
  <si>
    <r>
      <rPr>
        <sz val="8"/>
        <color rgb="FFE23838"/>
        <rFont val="Apple SD 산돌고딕 Neo"/>
        <family val="2"/>
        <charset val="129"/>
      </rPr>
      <t>■</t>
    </r>
    <r>
      <rPr>
        <sz val="8"/>
        <rFont val="Apple SD 산돌고딕 Neo"/>
        <family val="2"/>
        <charset val="129"/>
      </rPr>
      <t xml:space="preserve"> LearnCpp. 02.02</t>
    </r>
    <phoneticPr fontId="34" type="noConversion"/>
  </si>
  <si>
    <r>
      <rPr>
        <sz val="8"/>
        <color rgb="FFE23838"/>
        <rFont val="Apple SD 산돌고딕 Neo"/>
        <family val="2"/>
        <charset val="129"/>
      </rPr>
      <t>■</t>
    </r>
    <r>
      <rPr>
        <sz val="8"/>
        <rFont val="Apple SD 산돌고딕 Neo"/>
        <family val="2"/>
        <charset val="129"/>
      </rPr>
      <t xml:space="preserve"> LearnCpp. 01.02</t>
    </r>
    <phoneticPr fontId="34" type="noConversion"/>
  </si>
  <si>
    <r>
      <rPr>
        <sz val="8"/>
        <color rgb="FFE23838"/>
        <rFont val="Apple SD 산돌고딕 Neo"/>
        <family val="2"/>
        <charset val="129"/>
      </rPr>
      <t>■</t>
    </r>
    <r>
      <rPr>
        <sz val="8"/>
        <rFont val="Apple SD 산돌고딕 Neo"/>
        <family val="2"/>
        <charset val="129"/>
      </rPr>
      <t xml:space="preserve"> LearnCpp. 01.04</t>
    </r>
    <phoneticPr fontId="34" type="noConversion"/>
  </si>
  <si>
    <r>
      <rPr>
        <sz val="8"/>
        <color rgb="FFE23838"/>
        <rFont val="Apple SD 산돌고딕 Neo"/>
        <family val="2"/>
        <charset val="129"/>
      </rPr>
      <t>■</t>
    </r>
    <r>
      <rPr>
        <sz val="8"/>
        <rFont val="Apple SD 산돌고딕 Neo"/>
        <family val="2"/>
        <charset val="129"/>
      </rPr>
      <t xml:space="preserve"> LearnCpp. 01.10</t>
    </r>
    <phoneticPr fontId="34" type="noConversion"/>
  </si>
  <si>
    <r>
      <rPr>
        <sz val="8"/>
        <color rgb="FFE23838"/>
        <rFont val="Apple SD 산돌고딕 Neo"/>
        <family val="2"/>
        <charset val="129"/>
      </rPr>
      <t>■</t>
    </r>
    <r>
      <rPr>
        <sz val="8"/>
        <rFont val="Apple SD 산돌고딕 Neo"/>
        <family val="2"/>
        <charset val="129"/>
      </rPr>
      <t xml:space="preserve"> LearnCpp. 01.12</t>
    </r>
    <phoneticPr fontId="34" type="noConversion"/>
  </si>
  <si>
    <r>
      <rPr>
        <sz val="8"/>
        <color rgb="FFE23838"/>
        <rFont val="Apple SD 산돌고딕 Neo"/>
        <family val="2"/>
        <charset val="129"/>
      </rPr>
      <t>■</t>
    </r>
    <r>
      <rPr>
        <sz val="8"/>
        <rFont val="Apple SD 산돌고딕 Neo"/>
        <family val="2"/>
        <charset val="129"/>
      </rPr>
      <t xml:space="preserve"> LearnCpp. 02.03</t>
    </r>
    <phoneticPr fontId="34" type="noConversion"/>
  </si>
  <si>
    <r>
      <rPr>
        <sz val="8"/>
        <color rgb="FFE23838"/>
        <rFont val="Apple SD 산돌고딕 Neo"/>
        <family val="2"/>
        <charset val="129"/>
      </rPr>
      <t>■</t>
    </r>
    <r>
      <rPr>
        <sz val="8"/>
        <rFont val="Apple SD 산돌고딕 Neo"/>
        <family val="2"/>
        <charset val="129"/>
      </rPr>
      <t xml:space="preserve"> LearnCpp. 01.05</t>
    </r>
    <phoneticPr fontId="34" type="noConversion"/>
  </si>
  <si>
    <r>
      <rPr>
        <sz val="8"/>
        <color rgb="FFE23838"/>
        <rFont val="Apple SD 산돌고딕 Neo"/>
        <family val="2"/>
        <charset val="129"/>
      </rPr>
      <t>■</t>
    </r>
    <r>
      <rPr>
        <sz val="8"/>
        <rFont val="Apple SD 산돌고딕 Neo"/>
        <family val="2"/>
        <charset val="129"/>
      </rPr>
      <t xml:space="preserve"> LearnCpp. 02.04</t>
    </r>
    <phoneticPr fontId="34" type="noConversion"/>
  </si>
  <si>
    <r>
      <rPr>
        <sz val="8"/>
        <color rgb="FFE23838"/>
        <rFont val="Apple SD 산돌고딕 Neo"/>
        <family val="2"/>
        <charset val="129"/>
      </rPr>
      <t>■</t>
    </r>
    <r>
      <rPr>
        <sz val="8"/>
        <rFont val="Apple SD 산돌고딕 Neo"/>
        <family val="2"/>
        <charset val="129"/>
      </rPr>
      <t xml:space="preserve"> LearnCpp. 01.06</t>
    </r>
    <phoneticPr fontId="34" type="noConversion"/>
  </si>
  <si>
    <r>
      <rPr>
        <sz val="8"/>
        <color rgb="FFE23838"/>
        <rFont val="Apple SD 산돌고딕 Neo"/>
        <family val="2"/>
        <charset val="129"/>
      </rPr>
      <t>■</t>
    </r>
    <r>
      <rPr>
        <sz val="8"/>
        <rFont val="Apple SD 산돌고딕 Neo"/>
        <family val="2"/>
        <charset val="129"/>
      </rPr>
      <t xml:space="preserve"> LearnCpp. 02.05</t>
    </r>
    <phoneticPr fontId="34" type="noConversion"/>
  </si>
  <si>
    <r>
      <rPr>
        <sz val="8"/>
        <color rgb="FFE23838"/>
        <rFont val="Apple SD 산돌고딕 Neo"/>
        <family val="2"/>
        <charset val="129"/>
      </rPr>
      <t>■</t>
    </r>
    <r>
      <rPr>
        <sz val="8"/>
        <rFont val="Apple SD 산돌고딕 Neo"/>
        <family val="2"/>
        <charset val="129"/>
      </rPr>
      <t xml:space="preserve"> LearnCpp. 01.07</t>
    </r>
    <phoneticPr fontId="34" type="noConversion"/>
  </si>
  <si>
    <r>
      <rPr>
        <sz val="8"/>
        <color rgb="FFE23838"/>
        <rFont val="Apple SD 산돌고딕 Neo"/>
        <family val="2"/>
        <charset val="129"/>
      </rPr>
      <t>■</t>
    </r>
    <r>
      <rPr>
        <sz val="8"/>
        <rFont val="Apple SD 산돌고딕 Neo"/>
        <family val="2"/>
        <charset val="129"/>
      </rPr>
      <t xml:space="preserve"> LearnCpp. 02.06</t>
    </r>
    <phoneticPr fontId="34" type="noConversion"/>
  </si>
  <si>
    <r>
      <rPr>
        <sz val="8"/>
        <color rgb="FFE23838"/>
        <rFont val="Apple SD 산돌고딕 Neo"/>
        <family val="2"/>
        <charset val="129"/>
      </rPr>
      <t>■</t>
    </r>
    <r>
      <rPr>
        <sz val="8"/>
        <rFont val="Apple SD 산돌고딕 Neo"/>
        <family val="2"/>
        <charset val="129"/>
      </rPr>
      <t xml:space="preserve"> LearnCpp. 01.08</t>
    </r>
    <phoneticPr fontId="34" type="noConversion"/>
  </si>
  <si>
    <r>
      <rPr>
        <sz val="8"/>
        <color rgb="FFE23838"/>
        <rFont val="Apple SD 산돌고딕 Neo"/>
        <family val="2"/>
        <charset val="129"/>
      </rPr>
      <t>■</t>
    </r>
    <r>
      <rPr>
        <sz val="8"/>
        <rFont val="Apple SD 산돌고딕 Neo"/>
        <family val="2"/>
        <charset val="129"/>
      </rPr>
      <t xml:space="preserve"> LearnCpp. 02.07</t>
    </r>
    <phoneticPr fontId="34" type="noConversion"/>
  </si>
  <si>
    <r>
      <rPr>
        <sz val="8"/>
        <color rgb="FFE23838"/>
        <rFont val="Apple SD 산돌고딕 Neo"/>
        <family val="2"/>
        <charset val="129"/>
      </rPr>
      <t>■</t>
    </r>
    <r>
      <rPr>
        <sz val="8"/>
        <rFont val="Apple SD 산돌고딕 Neo"/>
        <family val="2"/>
        <charset val="129"/>
      </rPr>
      <t xml:space="preserve"> LearnCpp. 02.08</t>
    </r>
    <phoneticPr fontId="34" type="noConversion"/>
  </si>
  <si>
    <r>
      <rPr>
        <sz val="8"/>
        <color rgb="FFE23838"/>
        <rFont val="Apple SD 산돌고딕 Neo"/>
        <family val="2"/>
        <charset val="129"/>
      </rPr>
      <t>■</t>
    </r>
    <r>
      <rPr>
        <sz val="8"/>
        <rFont val="Apple SD 산돌고딕 Neo"/>
        <family val="2"/>
        <charset val="129"/>
      </rPr>
      <t xml:space="preserve"> LearnCpp. 03.01</t>
    </r>
    <phoneticPr fontId="34" type="noConversion"/>
  </si>
  <si>
    <r>
      <rPr>
        <sz val="8"/>
        <color rgb="FFE23838"/>
        <rFont val="Apple SD 산돌고딕 Neo"/>
        <family val="2"/>
        <charset val="129"/>
      </rPr>
      <t>■</t>
    </r>
    <r>
      <rPr>
        <sz val="8"/>
        <rFont val="Apple SD 산돌고딕 Neo"/>
        <family val="2"/>
        <charset val="129"/>
      </rPr>
      <t xml:space="preserve"> LearnCpp. 03.04</t>
    </r>
    <phoneticPr fontId="34" type="noConversion"/>
  </si>
  <si>
    <r>
      <rPr>
        <sz val="8"/>
        <color rgb="FFE23838"/>
        <rFont val="Apple SD 산돌고딕 Neo"/>
        <family val="2"/>
        <charset val="129"/>
      </rPr>
      <t>■</t>
    </r>
    <r>
      <rPr>
        <sz val="8"/>
        <rFont val="Apple SD 산돌고딕 Neo"/>
        <family val="2"/>
        <charset val="129"/>
      </rPr>
      <t xml:space="preserve"> LearnCpp. 03.08</t>
    </r>
    <phoneticPr fontId="34" type="noConversion"/>
  </si>
  <si>
    <r>
      <rPr>
        <sz val="8"/>
        <color rgb="FFE23838"/>
        <rFont val="Apple SD 산돌고딕 Neo"/>
        <family val="2"/>
        <charset val="129"/>
      </rPr>
      <t>■</t>
    </r>
    <r>
      <rPr>
        <sz val="8"/>
        <rFont val="Apple SD 산돌고딕 Neo"/>
        <family val="2"/>
        <charset val="129"/>
      </rPr>
      <t xml:space="preserve"> LearnCpp. 02.09</t>
    </r>
    <phoneticPr fontId="34" type="noConversion"/>
  </si>
  <si>
    <r>
      <rPr>
        <sz val="8"/>
        <color rgb="FFE23838"/>
        <rFont val="Apple SD 산돌고딕 Neo"/>
        <family val="2"/>
        <charset val="129"/>
      </rPr>
      <t>■</t>
    </r>
    <r>
      <rPr>
        <sz val="8"/>
        <rFont val="Apple SD 산돌고딕 Neo"/>
        <family val="2"/>
        <charset val="129"/>
      </rPr>
      <t xml:space="preserve"> LearnCpp. 03.02</t>
    </r>
    <phoneticPr fontId="34" type="noConversion"/>
  </si>
  <si>
    <r>
      <rPr>
        <sz val="8"/>
        <color rgb="FFE23838"/>
        <rFont val="Apple SD 산돌고딕 Neo"/>
        <family val="2"/>
        <charset val="129"/>
      </rPr>
      <t>■</t>
    </r>
    <r>
      <rPr>
        <sz val="8"/>
        <rFont val="Apple SD 산돌고딕 Neo"/>
        <family val="2"/>
        <charset val="129"/>
      </rPr>
      <t xml:space="preserve"> LearnCpp. 03.05</t>
    </r>
    <phoneticPr fontId="34" type="noConversion"/>
  </si>
  <si>
    <r>
      <rPr>
        <sz val="8"/>
        <color rgb="FFE23838"/>
        <rFont val="Apple SD 산돌고딕 Neo"/>
        <family val="2"/>
        <charset val="129"/>
      </rPr>
      <t>■</t>
    </r>
    <r>
      <rPr>
        <sz val="8"/>
        <rFont val="Apple SD 산돌고딕 Neo"/>
        <family val="2"/>
        <charset val="129"/>
      </rPr>
      <t xml:space="preserve"> LearnCpp. 02.10</t>
    </r>
    <phoneticPr fontId="34" type="noConversion"/>
  </si>
  <si>
    <r>
      <rPr>
        <sz val="8"/>
        <color rgb="FFE23838"/>
        <rFont val="Apple SD 산돌고딕 Neo"/>
        <family val="2"/>
        <charset val="129"/>
      </rPr>
      <t>■</t>
    </r>
    <r>
      <rPr>
        <sz val="8"/>
        <color rgb="FFF7182C"/>
        <rFont val="Apple SD 산돌고딕 Neo"/>
        <family val="2"/>
        <charset val="129"/>
      </rPr>
      <t xml:space="preserve"> </t>
    </r>
    <r>
      <rPr>
        <sz val="8"/>
        <rFont val="Apple SD 산돌고딕 Neo"/>
        <family val="2"/>
        <charset val="129"/>
      </rPr>
      <t>LearnCpp. 03.03</t>
    </r>
    <phoneticPr fontId="34" type="noConversion"/>
  </si>
  <si>
    <r>
      <rPr>
        <sz val="8"/>
        <color rgb="FFE23838"/>
        <rFont val="Apple SD 산돌고딕 Neo"/>
        <family val="2"/>
        <charset val="129"/>
      </rPr>
      <t>■</t>
    </r>
    <r>
      <rPr>
        <sz val="8"/>
        <rFont val="Apple SD 산돌고딕 Neo"/>
        <family val="2"/>
        <charset val="129"/>
      </rPr>
      <t xml:space="preserve"> LearnCpp. 03.06</t>
    </r>
    <phoneticPr fontId="34" type="noConversion"/>
  </si>
  <si>
    <r>
      <rPr>
        <sz val="8"/>
        <color rgb="FFE23838"/>
        <rFont val="Apple SD 산돌고딕 Neo"/>
        <family val="2"/>
        <charset val="129"/>
      </rPr>
      <t>■</t>
    </r>
    <r>
      <rPr>
        <sz val="8"/>
        <rFont val="Apple SD 산돌고딕 Neo"/>
        <family val="2"/>
        <charset val="129"/>
      </rPr>
      <t xml:space="preserve"> LearnCpp. 03.07</t>
    </r>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</si>
</sst>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76" formatCode="d"/>
    <numFmt numFmtId="177" formatCode="mmmm\ \'yy"/>
    <numFmt numFmtId="178" formatCode="mmmm\ yyyy"/>
    <numFmt numFmtId="179" formatCode="dddd"/>
  </numFmts>
  <fonts count="53">
    <font>
      <sz val="10"/>
      <name val="Arial"/>
      <family val="2"/>
    </font>
    <font>
      <sz val="11"/>
      <color theme="1"/>
      <name val="맑은 고딕"/>
      <family val="2"/>
      <scheme val="minor"/>
    </font>
    <font>
      <sz val="8"/>
      <name val="Arial"/>
      <family val="2"/>
    </font>
    <font>
      <sz val="7"/>
      <name val="Arial"/>
      <family val="2"/>
    </font>
    <font>
      <b/>
      <sz val="14"/>
      <name val="맑은 고딕"/>
      <family val="2"/>
      <scheme val="minor"/>
    </font>
    <font>
      <sz val="8"/>
      <color theme="4" tint="-0.249977111117893"/>
      <name val="맑은 고딕"/>
      <family val="2"/>
      <scheme val="minor"/>
    </font>
    <font>
      <sz val="8"/>
      <name val="맑은 고딕"/>
      <family val="2"/>
      <scheme val="minor"/>
    </font>
    <font>
      <sz val="11"/>
      <color theme="1" tint="0.34998626667073579"/>
      <name val="맑은 고딕"/>
      <family val="2"/>
      <scheme val="minor"/>
    </font>
    <font>
      <u/>
      <sz val="10"/>
      <color indexed="12"/>
      <name val="Arial"/>
      <family val="2"/>
    </font>
    <font>
      <sz val="10"/>
      <color theme="1" tint="0.499984740745262"/>
      <name val="맑은 고딕"/>
      <family val="2"/>
      <scheme val="minor"/>
    </font>
    <font>
      <sz val="8"/>
      <color theme="1" tint="0.499984740745262"/>
      <name val="맑은 고딕"/>
      <family val="2"/>
      <scheme val="minor"/>
    </font>
    <font>
      <sz val="10"/>
      <name val="Arial"/>
      <family val="2"/>
    </font>
    <font>
      <sz val="10"/>
      <name val="맑은 고딕"/>
      <family val="2"/>
      <scheme val="minor"/>
    </font>
    <font>
      <b/>
      <sz val="48"/>
      <color theme="4" tint="-0.249977111117893"/>
      <name val="맑은 고딕"/>
      <family val="2"/>
      <scheme val="major"/>
    </font>
    <font>
      <b/>
      <sz val="16"/>
      <color theme="0"/>
      <name val="맑은 고딕"/>
      <family val="2"/>
      <scheme val="major"/>
    </font>
    <font>
      <b/>
      <sz val="11"/>
      <color theme="4" tint="-0.499984740745262"/>
      <name val="맑은 고딕"/>
      <family val="2"/>
      <scheme val="major"/>
    </font>
    <font>
      <b/>
      <sz val="9"/>
      <color theme="4"/>
      <name val="맑은 고딕"/>
      <family val="2"/>
      <scheme val="minor"/>
    </font>
    <font>
      <sz val="9"/>
      <name val="맑은 고딕"/>
      <family val="1"/>
      <scheme val="minor"/>
    </font>
    <font>
      <sz val="9"/>
      <name val="Arial"/>
      <family val="2"/>
    </font>
    <font>
      <sz val="9"/>
      <color indexed="60"/>
      <name val="Century Gothic"/>
      <family val="2"/>
    </font>
    <font>
      <b/>
      <sz val="12"/>
      <color theme="1" tint="0.499984740745262"/>
      <name val="맑은 고딕"/>
      <family val="2"/>
      <scheme val="minor"/>
    </font>
    <font>
      <b/>
      <sz val="9"/>
      <color theme="4" tint="-0.249977111117893"/>
      <name val="맑은 고딕"/>
      <family val="2"/>
      <scheme val="major"/>
    </font>
    <font>
      <u/>
      <sz val="11"/>
      <color theme="1" tint="0.499984740745262"/>
      <name val="맑은 고딕"/>
      <family val="2"/>
      <scheme val="minor"/>
    </font>
    <font>
      <sz val="10"/>
      <color theme="0" tint="-0.34998626667073579"/>
      <name val="Arial"/>
      <family val="2"/>
    </font>
    <font>
      <b/>
      <sz val="12"/>
      <color theme="4" tint="-0.249977111117893"/>
      <name val="맑은 고딕"/>
      <family val="2"/>
      <scheme val="minor"/>
    </font>
    <font>
      <b/>
      <sz val="12"/>
      <color theme="1" tint="0.34998626667073579"/>
      <name val="맑은 고딕"/>
      <family val="2"/>
      <scheme val="minor"/>
    </font>
    <font>
      <b/>
      <sz val="10"/>
      <color theme="0"/>
      <name val="맑은 고딕"/>
      <family val="2"/>
      <scheme val="minor"/>
    </font>
    <font>
      <b/>
      <sz val="10"/>
      <name val="맑은 고딕"/>
      <family val="2"/>
      <scheme val="minor"/>
    </font>
    <font>
      <sz val="10"/>
      <color theme="1" tint="0.249977111117893"/>
      <name val="맑은 고딕"/>
      <family val="2"/>
      <scheme val="minor"/>
    </font>
    <font>
      <sz val="11"/>
      <color theme="1" tint="0.499984740745262"/>
      <name val="맑은 고딕"/>
      <family val="2"/>
      <scheme val="minor"/>
    </font>
    <font>
      <b/>
      <sz val="16"/>
      <color theme="4" tint="-0.249977111117893"/>
      <name val="맑은 고딕"/>
      <family val="2"/>
      <scheme val="major"/>
    </font>
    <font>
      <sz val="20"/>
      <name val="맑은 고딕"/>
      <family val="2"/>
      <scheme val="major"/>
    </font>
    <font>
      <sz val="11"/>
      <color rgb="FF1D2129"/>
      <name val="맑은 고딕"/>
      <family val="2"/>
      <scheme val="minor"/>
    </font>
    <font>
      <u/>
      <sz val="11"/>
      <color indexed="12"/>
      <name val="Arial"/>
      <family val="2"/>
    </font>
    <font>
      <sz val="8"/>
      <name val="나눔명조"/>
      <family val="3"/>
      <charset val="129"/>
    </font>
    <font>
      <b/>
      <sz val="48"/>
      <color theme="4" tint="-0.249977111117893"/>
      <name val="Apple SD 산돌고딕 Neo"/>
      <family val="2"/>
      <charset val="129"/>
    </font>
    <font>
      <b/>
      <sz val="11"/>
      <color theme="4" tint="-0.499984740745262"/>
      <name val="Apple SD 산돌고딕 Neo"/>
      <family val="2"/>
      <charset val="129"/>
    </font>
    <font>
      <sz val="8"/>
      <name val="Apple SD 산돌고딕 Neo"/>
      <family val="2"/>
      <charset val="129"/>
    </font>
    <font>
      <b/>
      <sz val="9"/>
      <color theme="4"/>
      <name val="Apple SD 산돌고딕 Neo"/>
      <family val="2"/>
      <charset val="129"/>
    </font>
    <font>
      <sz val="9"/>
      <name val="Apple SD 산돌고딕 Neo"/>
      <family val="2"/>
      <charset val="129"/>
    </font>
    <font>
      <sz val="7"/>
      <name val="Apple SD 산돌고딕 Neo"/>
      <family val="2"/>
      <charset val="129"/>
    </font>
    <font>
      <b/>
      <sz val="9"/>
      <color theme="4" tint="-0.249977111117893"/>
      <name val="Apple SD 산돌고딕 Neo"/>
      <family val="2"/>
      <charset val="129"/>
    </font>
    <font>
      <sz val="9"/>
      <color indexed="60"/>
      <name val="Apple SD 산돌고딕 Neo"/>
      <family val="2"/>
      <charset val="129"/>
    </font>
    <font>
      <b/>
      <sz val="16"/>
      <color theme="0"/>
      <name val="Apple SD 산돌고딕 Neo"/>
      <family val="2"/>
      <charset val="129"/>
    </font>
    <font>
      <sz val="10"/>
      <name val="Apple SD 산돌고딕 Neo"/>
      <family val="2"/>
      <charset val="129"/>
    </font>
    <font>
      <b/>
      <sz val="14"/>
      <name val="Apple SD 산돌고딕 Neo"/>
      <family val="2"/>
      <charset val="129"/>
    </font>
    <font>
      <sz val="8"/>
      <color theme="4" tint="-0.249977111117893"/>
      <name val="Apple SD 산돌고딕 Neo"/>
      <family val="2"/>
      <charset val="129"/>
    </font>
    <font>
      <b/>
      <sz val="10"/>
      <color rgb="FFFF0000"/>
      <name val="Apple SD 산돌고딕 Neo"/>
      <family val="2"/>
      <charset val="129"/>
    </font>
    <font>
      <sz val="8"/>
      <color rgb="FFE23838"/>
      <name val="Apple SD 산돌고딕 Neo"/>
      <family val="2"/>
      <charset val="129"/>
    </font>
    <font>
      <sz val="8"/>
      <color rgb="FFF7182C"/>
      <name val="Apple SD 산돌고딕 Neo"/>
      <family val="2"/>
      <charset val="129"/>
    </font>
    <font>
      <sz val="11"/>
      <color theme="1" tint="0.34998626667073579"/>
      <name val="Apple SD 산돌고딕 Neo"/>
      <family val="2"/>
      <charset val="129"/>
    </font>
    <font>
      <sz val="10"/>
      <color theme="1" tint="0.499984740745262"/>
      <name val="Apple SD 산돌고딕 Neo"/>
      <family val="2"/>
      <charset val="129"/>
    </font>
    <font>
      <sz val="10"/>
      <color theme="0" tint="-0.34998626667073579"/>
      <name val="Apple SD 산돌고딕 Neo"/>
      <family val="2"/>
      <charset val="129"/>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F2F2F2"/>
        <bgColor rgb="FF000000"/>
      </patternFill>
    </fill>
    <fill>
      <patternFill patternType="solid">
        <fgColor rgb="FFFFD52E"/>
        <bgColor indexed="64"/>
      </patternFill>
    </fill>
  </fills>
  <borders count="15">
    <border>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style="thin">
        <color theme="4" tint="-0.24994659260841701"/>
      </left>
      <right/>
      <top style="thin">
        <color theme="4" tint="-0.24994659260841701"/>
      </top>
      <bottom style="thin">
        <color theme="0" tint="-0.499984740745262"/>
      </bottom>
      <diagonal/>
    </border>
    <border>
      <left/>
      <right/>
      <top style="thin">
        <color theme="4" tint="-0.24994659260841701"/>
      </top>
      <bottom style="thin">
        <color theme="0" tint="-0.499984740745262"/>
      </bottom>
      <diagonal/>
    </border>
    <border>
      <left/>
      <right style="thin">
        <color theme="4" tint="-0.24994659260841701"/>
      </right>
      <top style="thin">
        <color theme="4" tint="-0.24994659260841701"/>
      </top>
      <bottom style="thin">
        <color theme="0" tint="-0.499984740745262"/>
      </bottom>
      <diagonal/>
    </border>
    <border>
      <left style="thin">
        <color theme="4" tint="-0.24994659260841701"/>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rgb="FF808080"/>
      </left>
      <right/>
      <top/>
      <bottom/>
      <diagonal/>
    </border>
  </borders>
  <cellStyleXfs count="4">
    <xf numFmtId="0" fontId="0" fillId="0" borderId="0"/>
    <xf numFmtId="0" fontId="8" fillId="0" borderId="0" applyNumberFormat="0" applyFill="0" applyBorder="0" applyAlignment="0" applyProtection="0">
      <alignment vertical="top"/>
      <protection locked="0"/>
    </xf>
    <xf numFmtId="43" fontId="11" fillId="0" borderId="0" applyFont="0" applyFill="0" applyBorder="0" applyAlignment="0" applyProtection="0"/>
    <xf numFmtId="0" fontId="1" fillId="0" borderId="0"/>
  </cellStyleXfs>
  <cellXfs count="164">
    <xf numFmtId="0" fontId="0" fillId="0" borderId="0" xfId="0"/>
    <xf numFmtId="0" fontId="0" fillId="0" borderId="0" xfId="0" applyAlignment="1">
      <alignment vertical="center"/>
    </xf>
    <xf numFmtId="0" fontId="2" fillId="0" borderId="0" xfId="0" applyFont="1" applyAlignment="1">
      <alignment vertical="center"/>
    </xf>
    <xf numFmtId="0" fontId="2" fillId="0" borderId="0" xfId="0" applyFont="1" applyBorder="1"/>
    <xf numFmtId="0" fontId="2" fillId="0" borderId="0" xfId="0" applyFont="1"/>
    <xf numFmtId="0" fontId="3" fillId="0" borderId="0" xfId="0" applyFont="1" applyBorder="1"/>
    <xf numFmtId="0" fontId="3" fillId="0" borderId="0" xfId="0" applyFont="1"/>
    <xf numFmtId="0" fontId="3" fillId="0" borderId="0" xfId="0" applyFont="1" applyAlignment="1">
      <alignment vertical="center"/>
    </xf>
    <xf numFmtId="0" fontId="6" fillId="0" borderId="0" xfId="0" applyFont="1" applyFill="1" applyBorder="1" applyAlignment="1">
      <alignment vertical="center"/>
    </xf>
    <xf numFmtId="0" fontId="0" fillId="0" borderId="0" xfId="0" applyFont="1"/>
    <xf numFmtId="0" fontId="0" fillId="0" borderId="0" xfId="0" applyFont="1" applyAlignment="1">
      <alignment vertical="center"/>
    </xf>
    <xf numFmtId="0" fontId="10" fillId="0" borderId="4" xfId="0" applyFont="1" applyFill="1" applyBorder="1" applyAlignment="1">
      <alignment vertical="center"/>
    </xf>
    <xf numFmtId="0" fontId="0" fillId="0" borderId="4" xfId="0" applyFill="1" applyBorder="1"/>
    <xf numFmtId="0" fontId="9" fillId="0" borderId="2" xfId="0" applyFont="1" applyFill="1" applyBorder="1" applyAlignment="1"/>
    <xf numFmtId="0" fontId="12" fillId="0" borderId="0" xfId="0" applyFont="1"/>
    <xf numFmtId="0" fontId="12" fillId="0" borderId="0" xfId="0" applyFont="1" applyBorder="1"/>
    <xf numFmtId="178" fontId="13" fillId="0" borderId="0" xfId="0" applyNumberFormat="1" applyFont="1" applyFill="1" applyBorder="1" applyAlignment="1">
      <alignment horizontal="left" vertical="top"/>
    </xf>
    <xf numFmtId="178" fontId="13" fillId="0" borderId="0" xfId="0" applyNumberFormat="1" applyFont="1" applyFill="1" applyBorder="1" applyAlignment="1">
      <alignment horizontal="left" vertical="top"/>
    </xf>
    <xf numFmtId="176" fontId="4" fillId="0" borderId="1" xfId="0" applyNumberFormat="1" applyFont="1" applyFill="1" applyBorder="1" applyAlignment="1">
      <alignment horizontal="center" vertical="center" shrinkToFit="1"/>
    </xf>
    <xf numFmtId="0" fontId="5" fillId="0" borderId="2" xfId="0" applyNumberFormat="1" applyFont="1" applyFill="1" applyBorder="1" applyAlignment="1">
      <alignment horizontal="left" vertical="center" shrinkToFit="1"/>
    </xf>
    <xf numFmtId="176" fontId="4" fillId="3" borderId="1" xfId="0" applyNumberFormat="1" applyFont="1" applyFill="1" applyBorder="1" applyAlignment="1">
      <alignment horizontal="center" vertical="center" shrinkToFit="1"/>
    </xf>
    <xf numFmtId="0" fontId="5" fillId="3" borderId="7" xfId="0" applyNumberFormat="1" applyFont="1" applyFill="1" applyBorder="1" applyAlignment="1">
      <alignment horizontal="left" vertical="center" shrinkToFit="1"/>
    </xf>
    <xf numFmtId="0" fontId="7" fillId="0" borderId="1" xfId="0" applyFont="1" applyFill="1" applyBorder="1" applyAlignment="1">
      <alignment horizontal="left" vertical="center" indent="1"/>
    </xf>
    <xf numFmtId="0" fontId="6" fillId="0" borderId="7" xfId="0" applyFont="1" applyFill="1" applyBorder="1"/>
    <xf numFmtId="0" fontId="6" fillId="0" borderId="3" xfId="0" applyFont="1" applyFill="1" applyBorder="1" applyAlignment="1">
      <alignment horizontal="left" vertical="center"/>
    </xf>
    <xf numFmtId="0" fontId="6" fillId="0" borderId="5" xfId="1" applyFont="1" applyFill="1" applyBorder="1" applyAlignment="1" applyProtection="1">
      <alignment horizontal="left" vertical="center"/>
    </xf>
    <xf numFmtId="0" fontId="6" fillId="0" borderId="8" xfId="1" applyFont="1" applyFill="1" applyBorder="1" applyAlignment="1" applyProtection="1">
      <alignment vertical="center"/>
    </xf>
    <xf numFmtId="0" fontId="16" fillId="0" borderId="0" xfId="0" applyFont="1" applyFill="1" applyBorder="1" applyAlignment="1">
      <alignment horizontal="center" shrinkToFit="1"/>
    </xf>
    <xf numFmtId="176" fontId="17" fillId="0" borderId="0" xfId="0" applyNumberFormat="1" applyFont="1" applyFill="1" applyBorder="1" applyAlignment="1">
      <alignment horizontal="center" vertical="center" shrinkToFit="1"/>
    </xf>
    <xf numFmtId="0" fontId="18" fillId="0" borderId="0" xfId="0" applyFont="1" applyBorder="1"/>
    <xf numFmtId="0" fontId="19" fillId="0" borderId="0" xfId="0" applyFont="1" applyFill="1" applyBorder="1" applyAlignment="1">
      <alignment vertical="center"/>
    </xf>
    <xf numFmtId="178" fontId="21" fillId="0" borderId="0" xfId="0" applyNumberFormat="1" applyFont="1" applyFill="1" applyBorder="1" applyAlignment="1">
      <alignment horizontal="left" vertical="top"/>
    </xf>
    <xf numFmtId="178" fontId="21" fillId="0" borderId="0" xfId="0" applyNumberFormat="1" applyFont="1" applyFill="1" applyBorder="1" applyAlignment="1">
      <alignment vertical="top"/>
    </xf>
    <xf numFmtId="0" fontId="24" fillId="2" borderId="0" xfId="0" applyFont="1" applyFill="1" applyBorder="1" applyAlignment="1">
      <alignment horizontal="left" vertical="center"/>
    </xf>
    <xf numFmtId="0" fontId="26" fillId="4" borderId="12" xfId="0" applyFont="1" applyFill="1" applyBorder="1" applyAlignment="1">
      <alignment horizontal="center" vertical="center"/>
    </xf>
    <xf numFmtId="0" fontId="27" fillId="2" borderId="13" xfId="0" applyNumberFormat="1" applyFont="1" applyFill="1" applyBorder="1" applyAlignment="1">
      <alignment horizontal="center" vertical="center"/>
    </xf>
    <xf numFmtId="0" fontId="28" fillId="0" borderId="0" xfId="0" applyFont="1" applyBorder="1" applyAlignment="1">
      <alignment vertical="center"/>
    </xf>
    <xf numFmtId="0" fontId="12" fillId="0" borderId="0" xfId="3" applyFont="1" applyAlignment="1" applyProtection="1">
      <alignment vertical="top"/>
    </xf>
    <xf numFmtId="0" fontId="12" fillId="0" borderId="0" xfId="3" applyFont="1"/>
    <xf numFmtId="0" fontId="27" fillId="0" borderId="0" xfId="3" applyFont="1" applyAlignment="1">
      <alignment horizontal="left"/>
    </xf>
    <xf numFmtId="0" fontId="25" fillId="0" borderId="0" xfId="3" applyFont="1" applyAlignment="1" applyProtection="1">
      <alignment horizontal="left" vertical="center"/>
    </xf>
    <xf numFmtId="0" fontId="12" fillId="0" borderId="0" xfId="3" applyFont="1" applyAlignment="1">
      <alignment horizontal="left" vertical="center"/>
    </xf>
    <xf numFmtId="0" fontId="27" fillId="0" borderId="0" xfId="3" applyFont="1" applyAlignment="1">
      <alignment horizontal="left" vertical="center"/>
    </xf>
    <xf numFmtId="0" fontId="29" fillId="0" borderId="0" xfId="3" applyFont="1" applyAlignment="1">
      <alignment vertical="center"/>
    </xf>
    <xf numFmtId="0" fontId="30" fillId="0" borderId="0" xfId="3" applyFont="1" applyAlignment="1">
      <alignment vertical="center"/>
    </xf>
    <xf numFmtId="0" fontId="31" fillId="0" borderId="0" xfId="3" applyFont="1"/>
    <xf numFmtId="0" fontId="32" fillId="0" borderId="0" xfId="3" applyFont="1" applyAlignment="1">
      <alignment horizontal="left" vertical="top" wrapText="1" indent="1"/>
    </xf>
    <xf numFmtId="0" fontId="32" fillId="0" borderId="0" xfId="3" applyFont="1" applyAlignment="1">
      <alignment vertical="top" wrapText="1"/>
    </xf>
    <xf numFmtId="0" fontId="33" fillId="0" borderId="0" xfId="1" applyFont="1" applyAlignment="1" applyProtection="1">
      <alignment horizontal="left" indent="1"/>
    </xf>
    <xf numFmtId="0" fontId="12" fillId="0" borderId="0" xfId="3" applyFont="1" applyAlignment="1">
      <alignment vertical="top"/>
    </xf>
    <xf numFmtId="0" fontId="20" fillId="0" borderId="0" xfId="2" applyNumberFormat="1" applyFont="1" applyFill="1" applyAlignment="1">
      <alignment horizontal="left"/>
    </xf>
    <xf numFmtId="0" fontId="22" fillId="0" borderId="0" xfId="1" applyFont="1" applyAlignment="1" applyProtection="1">
      <alignment horizontal="left"/>
    </xf>
    <xf numFmtId="0" fontId="6" fillId="3" borderId="3" xfId="0" applyNumberFormat="1" applyFont="1" applyFill="1" applyBorder="1" applyAlignment="1">
      <alignment horizontal="center" vertical="center"/>
    </xf>
    <xf numFmtId="0" fontId="6" fillId="3" borderId="0" xfId="0" applyNumberFormat="1" applyFont="1" applyFill="1" applyBorder="1" applyAlignment="1">
      <alignment horizontal="center" vertical="center"/>
    </xf>
    <xf numFmtId="0" fontId="6" fillId="3" borderId="4" xfId="0" applyNumberFormat="1" applyFont="1" applyFill="1" applyBorder="1" applyAlignment="1">
      <alignment horizontal="center" vertical="center"/>
    </xf>
    <xf numFmtId="0" fontId="6" fillId="3" borderId="5" xfId="0" applyNumberFormat="1" applyFont="1" applyFill="1" applyBorder="1" applyAlignment="1">
      <alignment horizontal="center" vertical="center"/>
    </xf>
    <xf numFmtId="0" fontId="6" fillId="3" borderId="8" xfId="0" applyNumberFormat="1" applyFont="1" applyFill="1" applyBorder="1" applyAlignment="1">
      <alignment horizontal="center" vertical="center"/>
    </xf>
    <xf numFmtId="0" fontId="6" fillId="3" borderId="6" xfId="0" applyNumberFormat="1" applyFont="1" applyFill="1" applyBorder="1" applyAlignment="1">
      <alignment horizontal="center" vertical="center"/>
    </xf>
    <xf numFmtId="176" fontId="4" fillId="3" borderId="1" xfId="0" applyNumberFormat="1" applyFont="1" applyFill="1" applyBorder="1" applyAlignment="1">
      <alignment horizontal="center" vertical="center" shrinkToFit="1"/>
    </xf>
    <xf numFmtId="176" fontId="4" fillId="3" borderId="7" xfId="0" applyNumberFormat="1" applyFont="1" applyFill="1" applyBorder="1" applyAlignment="1">
      <alignment horizontal="center" vertical="center" shrinkToFit="1"/>
    </xf>
    <xf numFmtId="0" fontId="5" fillId="3" borderId="7" xfId="0" applyNumberFormat="1" applyFont="1" applyFill="1" applyBorder="1" applyAlignment="1">
      <alignment horizontal="left" vertical="center" shrinkToFit="1"/>
    </xf>
    <xf numFmtId="0" fontId="5" fillId="3" borderId="2" xfId="0" applyNumberFormat="1" applyFont="1" applyFill="1" applyBorder="1" applyAlignment="1">
      <alignment horizontal="left" vertical="center" shrinkToFit="1"/>
    </xf>
    <xf numFmtId="0" fontId="6" fillId="0" borderId="3" xfId="0" applyNumberFormat="1" applyFont="1" applyFill="1" applyBorder="1" applyAlignment="1">
      <alignment horizontal="center" vertical="center"/>
    </xf>
    <xf numFmtId="0" fontId="6" fillId="0" borderId="4" xfId="0" applyNumberFormat="1" applyFont="1" applyFill="1" applyBorder="1" applyAlignment="1">
      <alignment horizontal="center" vertical="center"/>
    </xf>
    <xf numFmtId="176" fontId="4" fillId="0" borderId="1" xfId="0" applyNumberFormat="1" applyFont="1" applyFill="1" applyBorder="1" applyAlignment="1">
      <alignment horizontal="center" vertical="center" shrinkToFit="1"/>
    </xf>
    <xf numFmtId="176" fontId="4" fillId="0" borderId="7" xfId="0" applyNumberFormat="1" applyFont="1" applyFill="1" applyBorder="1" applyAlignment="1">
      <alignment horizontal="center" vertical="center" shrinkToFit="1"/>
    </xf>
    <xf numFmtId="0" fontId="5" fillId="0" borderId="7" xfId="0" applyNumberFormat="1" applyFont="1" applyFill="1" applyBorder="1" applyAlignment="1">
      <alignment horizontal="left" vertical="center" shrinkToFit="1"/>
    </xf>
    <xf numFmtId="0" fontId="5" fillId="0" borderId="2" xfId="0" applyNumberFormat="1" applyFont="1" applyFill="1" applyBorder="1" applyAlignment="1">
      <alignment horizontal="left" vertical="center" shrinkToFit="1"/>
    </xf>
    <xf numFmtId="0" fontId="6" fillId="0" borderId="5" xfId="0" applyNumberFormat="1" applyFont="1" applyFill="1" applyBorder="1" applyAlignment="1">
      <alignment horizontal="center" vertical="center"/>
    </xf>
    <xf numFmtId="0" fontId="6" fillId="0" borderId="6"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6" fillId="0" borderId="8" xfId="0" applyNumberFormat="1" applyFont="1" applyFill="1" applyBorder="1" applyAlignment="1">
      <alignment horizontal="center" vertical="center"/>
    </xf>
    <xf numFmtId="178" fontId="13" fillId="0" borderId="0" xfId="0" applyNumberFormat="1" applyFont="1" applyFill="1" applyBorder="1" applyAlignment="1">
      <alignment horizontal="left" vertical="top"/>
    </xf>
    <xf numFmtId="179" fontId="14" fillId="4" borderId="9" xfId="0" applyNumberFormat="1" applyFont="1" applyFill="1" applyBorder="1" applyAlignment="1">
      <alignment horizontal="center" vertical="center" shrinkToFit="1"/>
    </xf>
    <xf numFmtId="179" fontId="14" fillId="4" borderId="10" xfId="0" applyNumberFormat="1" applyFont="1" applyFill="1" applyBorder="1" applyAlignment="1">
      <alignment horizontal="center" vertical="center" shrinkToFit="1"/>
    </xf>
    <xf numFmtId="177" fontId="15" fillId="5" borderId="0" xfId="0" applyNumberFormat="1" applyFont="1" applyFill="1" applyBorder="1" applyAlignment="1">
      <alignment horizontal="center" vertical="center"/>
    </xf>
    <xf numFmtId="179" fontId="14" fillId="4" borderId="11" xfId="0" applyNumberFormat="1" applyFont="1" applyFill="1" applyBorder="1" applyAlignment="1">
      <alignment horizontal="center" vertical="center" shrinkToFit="1"/>
    </xf>
    <xf numFmtId="0" fontId="23" fillId="0" borderId="8" xfId="1" applyFont="1" applyFill="1" applyBorder="1" applyAlignment="1" applyProtection="1">
      <alignment horizontal="right" vertical="center"/>
    </xf>
    <xf numFmtId="0" fontId="23" fillId="0" borderId="6" xfId="1" applyFont="1" applyFill="1" applyBorder="1" applyAlignment="1" applyProtection="1">
      <alignment horizontal="right" vertical="center"/>
    </xf>
    <xf numFmtId="0" fontId="23" fillId="0" borderId="0" xfId="1" applyFont="1" applyFill="1" applyBorder="1" applyAlignment="1" applyProtection="1">
      <alignment horizontal="right" vertical="center"/>
    </xf>
    <xf numFmtId="0" fontId="23" fillId="0" borderId="4" xfId="1" applyFont="1" applyFill="1" applyBorder="1" applyAlignment="1" applyProtection="1">
      <alignment horizontal="right" vertical="center"/>
    </xf>
    <xf numFmtId="178" fontId="35" fillId="0" borderId="0" xfId="0" applyNumberFormat="1" applyFont="1" applyFill="1" applyBorder="1" applyAlignment="1">
      <alignment horizontal="left" vertical="top"/>
    </xf>
    <xf numFmtId="178" fontId="35" fillId="0" borderId="0" xfId="0" applyNumberFormat="1" applyFont="1" applyFill="1" applyBorder="1" applyAlignment="1">
      <alignment horizontal="left" vertical="top"/>
    </xf>
    <xf numFmtId="177" fontId="36" fillId="0" borderId="0" xfId="0" applyNumberFormat="1" applyFont="1" applyFill="1" applyBorder="1" applyAlignment="1">
      <alignment horizontal="center" vertical="center"/>
    </xf>
    <xf numFmtId="0" fontId="37" fillId="0" borderId="0" xfId="0" applyFont="1" applyFill="1" applyBorder="1"/>
    <xf numFmtId="0" fontId="37" fillId="0" borderId="0" xfId="0" applyFont="1" applyBorder="1"/>
    <xf numFmtId="0" fontId="37" fillId="0" borderId="0" xfId="0" applyFont="1"/>
    <xf numFmtId="0" fontId="38" fillId="0" borderId="0" xfId="0" applyFont="1" applyFill="1" applyBorder="1" applyAlignment="1">
      <alignment horizontal="center" shrinkToFit="1"/>
    </xf>
    <xf numFmtId="176" fontId="39" fillId="0" borderId="0" xfId="0" applyNumberFormat="1" applyFont="1" applyFill="1" applyBorder="1" applyAlignment="1">
      <alignment horizontal="center" vertical="center" shrinkToFit="1"/>
    </xf>
    <xf numFmtId="0" fontId="40" fillId="0" borderId="0" xfId="0" applyFont="1" applyBorder="1"/>
    <xf numFmtId="0" fontId="40" fillId="0" borderId="0" xfId="0" applyFont="1"/>
    <xf numFmtId="178" fontId="41" fillId="0" borderId="0" xfId="0" applyNumberFormat="1" applyFont="1" applyFill="1" applyBorder="1" applyAlignment="1">
      <alignment vertical="top"/>
    </xf>
    <xf numFmtId="178" fontId="41" fillId="0" borderId="0" xfId="0" applyNumberFormat="1" applyFont="1" applyFill="1" applyBorder="1" applyAlignment="1">
      <alignment horizontal="left" vertical="top"/>
    </xf>
    <xf numFmtId="0" fontId="39" fillId="0" borderId="0" xfId="0" applyFont="1" applyBorder="1"/>
    <xf numFmtId="0" fontId="42" fillId="0" borderId="0" xfId="0" applyFont="1" applyFill="1" applyBorder="1" applyAlignment="1">
      <alignment vertical="center"/>
    </xf>
    <xf numFmtId="0" fontId="40" fillId="0" borderId="0" xfId="0" applyFont="1" applyAlignment="1">
      <alignment vertical="center"/>
    </xf>
    <xf numFmtId="179" fontId="43" fillId="4" borderId="9" xfId="0" applyNumberFormat="1" applyFont="1" applyFill="1" applyBorder="1" applyAlignment="1">
      <alignment horizontal="center" vertical="center" shrinkToFit="1"/>
    </xf>
    <xf numFmtId="179" fontId="43" fillId="4" borderId="10" xfId="0" applyNumberFormat="1" applyFont="1" applyFill="1" applyBorder="1" applyAlignment="1">
      <alignment horizontal="center" vertical="center" shrinkToFit="1"/>
    </xf>
    <xf numFmtId="179" fontId="43" fillId="4" borderId="11" xfId="0" applyNumberFormat="1" applyFont="1" applyFill="1" applyBorder="1" applyAlignment="1">
      <alignment horizontal="center" vertical="center" shrinkToFit="1"/>
    </xf>
    <xf numFmtId="0" fontId="44" fillId="0" borderId="0" xfId="0" applyFont="1" applyAlignment="1">
      <alignment vertical="center"/>
    </xf>
    <xf numFmtId="176" fontId="45" fillId="3" borderId="1" xfId="0" applyNumberFormat="1" applyFont="1" applyFill="1" applyBorder="1" applyAlignment="1">
      <alignment horizontal="center" vertical="center" shrinkToFit="1"/>
    </xf>
    <xf numFmtId="0" fontId="46" fillId="3" borderId="7" xfId="0" applyNumberFormat="1" applyFont="1" applyFill="1" applyBorder="1" applyAlignment="1">
      <alignment horizontal="left" vertical="center" shrinkToFit="1"/>
    </xf>
    <xf numFmtId="176" fontId="45" fillId="0" borderId="1" xfId="0" applyNumberFormat="1" applyFont="1" applyFill="1" applyBorder="1" applyAlignment="1">
      <alignment horizontal="center" vertical="center" shrinkToFit="1"/>
    </xf>
    <xf numFmtId="0" fontId="46" fillId="0" borderId="2" xfId="0" applyNumberFormat="1" applyFont="1" applyFill="1" applyBorder="1" applyAlignment="1">
      <alignment horizontal="left" vertical="center" shrinkToFit="1"/>
    </xf>
    <xf numFmtId="176" fontId="45" fillId="0" borderId="1" xfId="0" applyNumberFormat="1" applyFont="1" applyFill="1" applyBorder="1" applyAlignment="1">
      <alignment horizontal="center" vertical="center" shrinkToFit="1"/>
    </xf>
    <xf numFmtId="176" fontId="45" fillId="0" borderId="7" xfId="0" applyNumberFormat="1" applyFont="1" applyFill="1" applyBorder="1" applyAlignment="1">
      <alignment horizontal="center" vertical="center" shrinkToFit="1"/>
    </xf>
    <xf numFmtId="0" fontId="46" fillId="0" borderId="7" xfId="0" applyNumberFormat="1" applyFont="1" applyFill="1" applyBorder="1" applyAlignment="1">
      <alignment horizontal="left" vertical="center" shrinkToFit="1"/>
    </xf>
    <xf numFmtId="0" fontId="46" fillId="0" borderId="2" xfId="0" applyNumberFormat="1" applyFont="1" applyFill="1" applyBorder="1" applyAlignment="1">
      <alignment horizontal="left" vertical="center" shrinkToFit="1"/>
    </xf>
    <xf numFmtId="176" fontId="45" fillId="3" borderId="1" xfId="0" applyNumberFormat="1" applyFont="1" applyFill="1" applyBorder="1" applyAlignment="1">
      <alignment horizontal="center" vertical="center" shrinkToFit="1"/>
    </xf>
    <xf numFmtId="176" fontId="45" fillId="3" borderId="7" xfId="0" applyNumberFormat="1" applyFont="1" applyFill="1" applyBorder="1" applyAlignment="1">
      <alignment horizontal="center" vertical="center" shrinkToFit="1"/>
    </xf>
    <xf numFmtId="0" fontId="46" fillId="3" borderId="7" xfId="0" applyNumberFormat="1" applyFont="1" applyFill="1" applyBorder="1" applyAlignment="1">
      <alignment horizontal="left" vertical="center" shrinkToFit="1"/>
    </xf>
    <xf numFmtId="0" fontId="46" fillId="3" borderId="2" xfId="0" applyNumberFormat="1" applyFont="1" applyFill="1" applyBorder="1" applyAlignment="1">
      <alignment horizontal="left" vertical="center" shrinkToFit="1"/>
    </xf>
    <xf numFmtId="0" fontId="37" fillId="3" borderId="3" xfId="0" applyNumberFormat="1" applyFont="1" applyFill="1" applyBorder="1" applyAlignment="1">
      <alignment horizontal="center" vertical="center"/>
    </xf>
    <xf numFmtId="0" fontId="37" fillId="3" borderId="4" xfId="0" applyNumberFormat="1" applyFont="1" applyFill="1" applyBorder="1" applyAlignment="1">
      <alignment horizontal="center" vertical="center"/>
    </xf>
    <xf numFmtId="0" fontId="37" fillId="0" borderId="3" xfId="0" applyNumberFormat="1" applyFont="1" applyFill="1" applyBorder="1" applyAlignment="1">
      <alignment horizontal="center" vertical="center"/>
    </xf>
    <xf numFmtId="0" fontId="37" fillId="0" borderId="4" xfId="0" applyNumberFormat="1" applyFont="1" applyFill="1" applyBorder="1" applyAlignment="1">
      <alignment horizontal="center" vertical="center"/>
    </xf>
    <xf numFmtId="0" fontId="37" fillId="0" borderId="0" xfId="0" applyNumberFormat="1" applyFont="1" applyFill="1" applyBorder="1" applyAlignment="1">
      <alignment horizontal="center" vertical="center"/>
    </xf>
    <xf numFmtId="0" fontId="37" fillId="3" borderId="0" xfId="0" applyNumberFormat="1" applyFont="1" applyFill="1" applyBorder="1" applyAlignment="1">
      <alignment horizontal="center" vertical="center"/>
    </xf>
    <xf numFmtId="176" fontId="45" fillId="7" borderId="1" xfId="0" applyNumberFormat="1" applyFont="1" applyFill="1" applyBorder="1" applyAlignment="1">
      <alignment horizontal="center" vertical="center" shrinkToFit="1"/>
    </xf>
    <xf numFmtId="0" fontId="46" fillId="7" borderId="2" xfId="0" applyNumberFormat="1" applyFont="1" applyFill="1" applyBorder="1" applyAlignment="1">
      <alignment horizontal="left" vertical="center" shrinkToFit="1"/>
    </xf>
    <xf numFmtId="0" fontId="47" fillId="7" borderId="3" xfId="0" applyNumberFormat="1" applyFont="1" applyFill="1" applyBorder="1" applyAlignment="1">
      <alignment horizontal="center" vertical="center" wrapText="1"/>
    </xf>
    <xf numFmtId="0" fontId="47" fillId="7" borderId="4" xfId="0" applyNumberFormat="1" applyFont="1" applyFill="1" applyBorder="1" applyAlignment="1">
      <alignment horizontal="center" vertical="center" wrapText="1"/>
    </xf>
    <xf numFmtId="0" fontId="37" fillId="0" borderId="3" xfId="0" applyNumberFormat="1" applyFont="1" applyFill="1" applyBorder="1" applyAlignment="1">
      <alignment horizontal="left" vertical="center"/>
    </xf>
    <xf numFmtId="0" fontId="37" fillId="0" borderId="0" xfId="0" applyNumberFormat="1" applyFont="1" applyFill="1" applyBorder="1" applyAlignment="1">
      <alignment horizontal="left" vertical="center"/>
    </xf>
    <xf numFmtId="0" fontId="37" fillId="0" borderId="4" xfId="0" applyNumberFormat="1" applyFont="1" applyFill="1" applyBorder="1" applyAlignment="1">
      <alignment horizontal="left" vertical="center"/>
    </xf>
    <xf numFmtId="0" fontId="37" fillId="3" borderId="3" xfId="0" applyNumberFormat="1" applyFont="1" applyFill="1" applyBorder="1" applyAlignment="1">
      <alignment horizontal="left" vertical="center"/>
    </xf>
    <xf numFmtId="0" fontId="37" fillId="3" borderId="0" xfId="0" applyNumberFormat="1" applyFont="1" applyFill="1" applyBorder="1" applyAlignment="1">
      <alignment horizontal="left" vertical="center"/>
    </xf>
    <xf numFmtId="0" fontId="37" fillId="3" borderId="4" xfId="0" applyNumberFormat="1" applyFont="1" applyFill="1" applyBorder="1" applyAlignment="1">
      <alignment horizontal="left" vertical="center"/>
    </xf>
    <xf numFmtId="0" fontId="44" fillId="7" borderId="3" xfId="0" applyNumberFormat="1" applyFont="1" applyFill="1" applyBorder="1" applyAlignment="1">
      <alignment horizontal="center" vertical="center" wrapText="1"/>
    </xf>
    <xf numFmtId="0" fontId="44" fillId="7" borderId="4" xfId="0" applyNumberFormat="1" applyFont="1" applyFill="1" applyBorder="1" applyAlignment="1">
      <alignment horizontal="center" vertical="center" wrapText="1"/>
    </xf>
    <xf numFmtId="0" fontId="37" fillId="7" borderId="3" xfId="0" applyNumberFormat="1" applyFont="1" applyFill="1" applyBorder="1" applyAlignment="1">
      <alignment vertical="center" wrapText="1"/>
    </xf>
    <xf numFmtId="0" fontId="37" fillId="7" borderId="4" xfId="0" applyNumberFormat="1" applyFont="1" applyFill="1" applyBorder="1" applyAlignment="1">
      <alignment vertical="center" wrapText="1"/>
    </xf>
    <xf numFmtId="0" fontId="37" fillId="0" borderId="3" xfId="0" applyFont="1" applyBorder="1" applyAlignment="1">
      <alignment horizontal="left" vertical="center"/>
    </xf>
    <xf numFmtId="0" fontId="37" fillId="0" borderId="4" xfId="0" applyFont="1" applyBorder="1" applyAlignment="1">
      <alignment horizontal="left" vertical="center"/>
    </xf>
    <xf numFmtId="0" fontId="37" fillId="3" borderId="3" xfId="0" applyNumberFormat="1" applyFont="1" applyFill="1" applyBorder="1" applyAlignment="1">
      <alignment horizontal="left" vertical="center"/>
    </xf>
    <xf numFmtId="0" fontId="37" fillId="3" borderId="0" xfId="0" applyNumberFormat="1" applyFont="1" applyFill="1" applyBorder="1" applyAlignment="1">
      <alignment horizontal="left" vertical="center"/>
    </xf>
    <xf numFmtId="0" fontId="37" fillId="0" borderId="3" xfId="0" applyNumberFormat="1" applyFont="1" applyFill="1" applyBorder="1" applyAlignment="1">
      <alignment horizontal="center" vertical="center"/>
    </xf>
    <xf numFmtId="0" fontId="37" fillId="0" borderId="4" xfId="0" applyNumberFormat="1" applyFont="1" applyFill="1" applyBorder="1" applyAlignment="1">
      <alignment horizontal="center" vertical="center"/>
    </xf>
    <xf numFmtId="0" fontId="37" fillId="0" borderId="0" xfId="0" applyNumberFormat="1" applyFont="1" applyFill="1" applyBorder="1" applyAlignment="1">
      <alignment horizontal="center" vertical="center"/>
    </xf>
    <xf numFmtId="0" fontId="37" fillId="3" borderId="5" xfId="0" applyNumberFormat="1" applyFont="1" applyFill="1" applyBorder="1" applyAlignment="1">
      <alignment horizontal="left" vertical="center"/>
    </xf>
    <xf numFmtId="0" fontId="37" fillId="3" borderId="8" xfId="0" applyNumberFormat="1" applyFont="1" applyFill="1" applyBorder="1" applyAlignment="1">
      <alignment horizontal="left" vertical="center"/>
    </xf>
    <xf numFmtId="0" fontId="37" fillId="0" borderId="5" xfId="0" applyNumberFormat="1" applyFont="1" applyFill="1" applyBorder="1" applyAlignment="1">
      <alignment horizontal="left" vertical="center"/>
    </xf>
    <xf numFmtId="0" fontId="37" fillId="0" borderId="6" xfId="0" applyNumberFormat="1" applyFont="1" applyFill="1" applyBorder="1" applyAlignment="1">
      <alignment horizontal="left" vertical="center"/>
    </xf>
    <xf numFmtId="0" fontId="37" fillId="0" borderId="5" xfId="0" applyNumberFormat="1" applyFont="1" applyFill="1" applyBorder="1" applyAlignment="1">
      <alignment horizontal="center" vertical="center"/>
    </xf>
    <xf numFmtId="0" fontId="37" fillId="0" borderId="6" xfId="0" applyNumberFormat="1" applyFont="1" applyFill="1" applyBorder="1" applyAlignment="1">
      <alignment horizontal="center" vertical="center"/>
    </xf>
    <xf numFmtId="0" fontId="37" fillId="0" borderId="8" xfId="0" applyNumberFormat="1" applyFont="1" applyFill="1" applyBorder="1" applyAlignment="1">
      <alignment horizontal="center" vertical="center"/>
    </xf>
    <xf numFmtId="0" fontId="37" fillId="0" borderId="0" xfId="0" applyFont="1" applyAlignment="1">
      <alignment vertical="center"/>
    </xf>
    <xf numFmtId="0" fontId="37" fillId="6" borderId="14" xfId="0" applyFont="1" applyFill="1" applyBorder="1" applyAlignment="1">
      <alignment horizontal="left" vertical="center"/>
    </xf>
    <xf numFmtId="0" fontId="37" fillId="6" borderId="4" xfId="0" applyFont="1" applyFill="1" applyBorder="1" applyAlignment="1">
      <alignment horizontal="left" vertical="center"/>
    </xf>
    <xf numFmtId="0" fontId="37" fillId="3" borderId="5" xfId="0" applyNumberFormat="1" applyFont="1" applyFill="1" applyBorder="1" applyAlignment="1">
      <alignment horizontal="center" vertical="center"/>
    </xf>
    <xf numFmtId="0" fontId="37" fillId="3" borderId="8" xfId="0" applyNumberFormat="1" applyFont="1" applyFill="1" applyBorder="1" applyAlignment="1">
      <alignment horizontal="center" vertical="center"/>
    </xf>
    <xf numFmtId="0" fontId="37" fillId="3" borderId="6" xfId="0" applyNumberFormat="1" applyFont="1" applyFill="1" applyBorder="1" applyAlignment="1">
      <alignment horizontal="center" vertical="center"/>
    </xf>
    <xf numFmtId="0" fontId="50" fillId="0" borderId="1" xfId="0" applyFont="1" applyFill="1" applyBorder="1" applyAlignment="1">
      <alignment horizontal="left" vertical="center" indent="1"/>
    </xf>
    <xf numFmtId="0" fontId="37" fillId="0" borderId="7" xfId="0" applyFont="1" applyFill="1" applyBorder="1"/>
    <xf numFmtId="0" fontId="51" fillId="0" borderId="2" xfId="0" applyFont="1" applyFill="1" applyBorder="1" applyAlignment="1"/>
    <xf numFmtId="0" fontId="44" fillId="0" borderId="0" xfId="0" applyFont="1"/>
    <xf numFmtId="0" fontId="37" fillId="0" borderId="3" xfId="0" applyFont="1" applyFill="1" applyBorder="1" applyAlignment="1">
      <alignment horizontal="left" vertical="center"/>
    </xf>
    <xf numFmtId="0" fontId="37" fillId="0" borderId="0" xfId="0" applyFont="1" applyFill="1" applyBorder="1" applyAlignment="1">
      <alignment vertical="center"/>
    </xf>
    <xf numFmtId="0" fontId="52" fillId="0" borderId="0" xfId="1" applyFont="1" applyFill="1" applyBorder="1" applyAlignment="1" applyProtection="1">
      <alignment horizontal="right" vertical="center"/>
    </xf>
    <xf numFmtId="0" fontId="52" fillId="0" borderId="4" xfId="1" applyFont="1" applyFill="1" applyBorder="1" applyAlignment="1" applyProtection="1">
      <alignment horizontal="right" vertical="center"/>
    </xf>
    <xf numFmtId="0" fontId="37" fillId="0" borderId="5" xfId="1" applyFont="1" applyFill="1" applyBorder="1" applyAlignment="1" applyProtection="1">
      <alignment horizontal="left" vertical="center"/>
    </xf>
    <xf numFmtId="0" fontId="37" fillId="0" borderId="8" xfId="1" applyFont="1" applyFill="1" applyBorder="1" applyAlignment="1" applyProtection="1">
      <alignment vertical="center"/>
    </xf>
    <xf numFmtId="0" fontId="52" fillId="0" borderId="8" xfId="1" applyFont="1" applyFill="1" applyBorder="1" applyAlignment="1" applyProtection="1">
      <alignment horizontal="right" vertical="center"/>
    </xf>
    <xf numFmtId="0" fontId="52" fillId="0" borderId="6" xfId="1" applyFont="1" applyFill="1" applyBorder="1" applyAlignment="1" applyProtection="1">
      <alignment horizontal="right" vertical="center"/>
    </xf>
  </cellXfs>
  <cellStyles count="4">
    <cellStyle name="기본" xfId="0" builtinId="0" customBuiltin="1"/>
    <cellStyle name="쉼표" xfId="2" builtinId="3"/>
    <cellStyle name="하이퍼링크" xfId="1" builtinId="8" customBuiltin="1"/>
    <cellStyle name="Normal 2" xfId="3" xr:uid="{00000000-0005-0000-0000-000003000000}"/>
  </cellStyles>
  <dxfs count="48">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E23838"/>
      <color rgb="FFF7182C"/>
      <color rgb="FFFFD5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calendars/?utm_source=ms&amp;utm_medium=file&amp;utm_campaign=offic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about&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27</xdr:col>
      <xdr:colOff>0</xdr:colOff>
      <xdr:row>4</xdr:row>
      <xdr:rowOff>0</xdr:rowOff>
    </xdr:from>
    <xdr:to>
      <xdr:col>29</xdr:col>
      <xdr:colOff>323850</xdr:colOff>
      <xdr:row>7</xdr:row>
      <xdr:rowOff>85725</xdr:rowOff>
    </xdr:to>
    <xdr:pic>
      <xdr:nvPicPr>
        <xdr:cNvPr id="2" name="Picture 1">
          <a:hlinkClick xmlns:r="http://schemas.openxmlformats.org/officeDocument/2006/relationships" r:id="rId1"/>
          <a:extLst>
            <a:ext uri="{FF2B5EF4-FFF2-40B4-BE49-F238E27FC236}">
              <a16:creationId xmlns:a16="http://schemas.microsoft.com/office/drawing/2014/main" id="{4F31FD7A-F451-4117-A9FA-FF285B839EE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63050" y="561975"/>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E32B562A-0970-478F-9527-FBF3F30C697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vertex42.com/calendars/?utm_source=ms&amp;utm_medium=file&amp;utm_campaign=office&amp;utm_content=url" TargetMode="External"/><Relationship Id="rId7" Type="http://schemas.openxmlformats.org/officeDocument/2006/relationships/hyperlink" Target="https://www.vertex42.com/calendars/?utm_source=ms&amp;utm_medium=file&amp;utm_campaign=office&amp;utm_term=monthly&amp;utm_content=text"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6" Type="http://schemas.openxmlformats.org/officeDocument/2006/relationships/hyperlink" Target="https://www.vertex42.com/calendars/?utm_source=ms&amp;utm_medium=file&amp;utm_campaign=office&amp;utm_term=monthly&amp;utm_content=text&amp;utm_content=url" TargetMode="External"/><Relationship Id="rId5" Type="http://schemas.openxmlformats.org/officeDocument/2006/relationships/hyperlink" Target="https://www.vertex42.com/calendars/?utm_source=ms&amp;utm_medium=file&amp;utm_campaign=office&amp;utm_content=text" TargetMode="External"/><Relationship Id="rId4" Type="http://schemas.openxmlformats.org/officeDocument/2006/relationships/hyperlink" Target="https://www.vertex42.com/calendar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term=monthly&amp;utm_content=url" TargetMode="External"/><Relationship Id="rId2" Type="http://schemas.openxmlformats.org/officeDocument/2006/relationships/hyperlink" Target="https://www.vertex42.com/calendars/?utm_source=ms&amp;utm_medium=file&amp;utm_campaign=office&amp;utm_term=monthly&amp;utm_content=text" TargetMode="External"/><Relationship Id="rId1" Type="http://schemas.openxmlformats.org/officeDocument/2006/relationships/hyperlink" Target="https://www.vertex42.com/calendars/?utm_source=ms&amp;utm_medium=file&amp;utm_campaign=office&amp;utm_term=monthly&amp;utm_content=more" TargetMode="External"/><Relationship Id="rId5" Type="http://schemas.openxmlformats.org/officeDocument/2006/relationships/drawing" Target="../drawings/drawing2.xml"/><Relationship Id="rId4"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vertex42.com/calendars/"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utm_source=ms&amp;utm_medium=file&amp;utm_campaign=office&amp;utm_content=url"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F45"/>
  <sheetViews>
    <sheetView showGridLines="0" topLeftCell="A12" workbookViewId="0">
      <selection sqref="A1:H7"/>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 min="27" max="27" width="7.5" customWidth="1"/>
    <col min="28" max="28" width="6.5" customWidth="1"/>
    <col min="29" max="29" width="17.1640625" customWidth="1"/>
    <col min="30" max="30" width="10.33203125" customWidth="1"/>
  </cols>
  <sheetData>
    <row r="1" spans="1:32" s="4" customFormat="1" ht="15" customHeight="1">
      <c r="A1" s="72">
        <f>DATE(AD18,AD20,1)</f>
        <v>43101</v>
      </c>
      <c r="B1" s="72"/>
      <c r="C1" s="72"/>
      <c r="D1" s="72"/>
      <c r="E1" s="72"/>
      <c r="F1" s="72"/>
      <c r="G1" s="72"/>
      <c r="H1" s="72"/>
      <c r="I1" s="16"/>
      <c r="J1" s="16"/>
      <c r="K1" s="75">
        <f>DATE(YEAR(A1),MONTH(A1)-1,1)</f>
        <v>43070</v>
      </c>
      <c r="L1" s="75"/>
      <c r="M1" s="75"/>
      <c r="N1" s="75"/>
      <c r="O1" s="75"/>
      <c r="P1" s="75"/>
      <c r="Q1" s="75"/>
      <c r="R1" s="3"/>
      <c r="S1" s="75">
        <f>DATE(YEAR(A1),MONTH(A1)+1,1)</f>
        <v>43132</v>
      </c>
      <c r="T1" s="75"/>
      <c r="U1" s="75"/>
      <c r="V1" s="75"/>
      <c r="W1" s="75"/>
      <c r="X1" s="75"/>
      <c r="Y1" s="75"/>
      <c r="Z1" s="3"/>
      <c r="AA1" s="3"/>
    </row>
    <row r="2" spans="1:32" s="4" customFormat="1" ht="11.25" customHeight="1">
      <c r="A2" s="72"/>
      <c r="B2" s="72"/>
      <c r="C2" s="72"/>
      <c r="D2" s="72"/>
      <c r="E2" s="72"/>
      <c r="F2" s="72"/>
      <c r="G2" s="72"/>
      <c r="H2" s="72"/>
      <c r="I2" s="16"/>
      <c r="J2" s="16"/>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32" s="6" customFormat="1" ht="9" customHeight="1">
      <c r="A3" s="72"/>
      <c r="B3" s="72"/>
      <c r="C3" s="72"/>
      <c r="D3" s="72"/>
      <c r="E3" s="72"/>
      <c r="F3" s="72"/>
      <c r="G3" s="72"/>
      <c r="H3" s="72"/>
      <c r="I3" s="16"/>
      <c r="J3" s="16"/>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f t="shared" si="0"/>
        <v>43070</v>
      </c>
      <c r="Q3" s="28">
        <f t="shared" si="0"/>
        <v>43071</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f t="shared" si="1"/>
        <v>43132</v>
      </c>
      <c r="X3" s="28">
        <f t="shared" si="1"/>
        <v>43133</v>
      </c>
      <c r="Y3" s="28">
        <f t="shared" si="1"/>
        <v>43134</v>
      </c>
      <c r="Z3" s="5"/>
      <c r="AA3" s="5"/>
      <c r="AB3" s="4"/>
      <c r="AC3" s="4"/>
      <c r="AD3" s="4"/>
      <c r="AE3" s="4"/>
    </row>
    <row r="4" spans="1:32" s="6" customFormat="1" ht="9" customHeight="1">
      <c r="A4" s="72"/>
      <c r="B4" s="72"/>
      <c r="C4" s="72"/>
      <c r="D4" s="72"/>
      <c r="E4" s="72"/>
      <c r="F4" s="72"/>
      <c r="G4" s="72"/>
      <c r="H4" s="72"/>
      <c r="I4" s="16"/>
      <c r="J4" s="16"/>
      <c r="K4" s="28">
        <f t="shared" si="0"/>
        <v>43072</v>
      </c>
      <c r="L4" s="28">
        <f t="shared" si="0"/>
        <v>43073</v>
      </c>
      <c r="M4" s="28">
        <f t="shared" si="0"/>
        <v>43074</v>
      </c>
      <c r="N4" s="28">
        <f t="shared" si="0"/>
        <v>43075</v>
      </c>
      <c r="O4" s="28">
        <f t="shared" si="0"/>
        <v>43076</v>
      </c>
      <c r="P4" s="28">
        <f t="shared" si="0"/>
        <v>43077</v>
      </c>
      <c r="Q4" s="28">
        <f t="shared" si="0"/>
        <v>43078</v>
      </c>
      <c r="R4" s="3"/>
      <c r="S4" s="28">
        <f t="shared" si="1"/>
        <v>43135</v>
      </c>
      <c r="T4" s="28">
        <f t="shared" si="1"/>
        <v>43136</v>
      </c>
      <c r="U4" s="28">
        <f t="shared" si="1"/>
        <v>43137</v>
      </c>
      <c r="V4" s="28">
        <f t="shared" si="1"/>
        <v>43138</v>
      </c>
      <c r="W4" s="28">
        <f t="shared" si="1"/>
        <v>43139</v>
      </c>
      <c r="X4" s="28">
        <f t="shared" si="1"/>
        <v>43140</v>
      </c>
      <c r="Y4" s="28">
        <f t="shared" si="1"/>
        <v>43141</v>
      </c>
      <c r="Z4" s="5"/>
      <c r="AA4" s="5"/>
      <c r="AB4" s="4"/>
      <c r="AC4" s="4"/>
      <c r="AD4" s="4"/>
      <c r="AE4" s="4"/>
    </row>
    <row r="5" spans="1:32" s="6" customFormat="1" ht="9" customHeight="1">
      <c r="A5" s="72"/>
      <c r="B5" s="72"/>
      <c r="C5" s="72"/>
      <c r="D5" s="72"/>
      <c r="E5" s="72"/>
      <c r="F5" s="72"/>
      <c r="G5" s="72"/>
      <c r="H5" s="72"/>
      <c r="I5" s="16"/>
      <c r="J5" s="16"/>
      <c r="K5" s="28">
        <f t="shared" si="0"/>
        <v>43079</v>
      </c>
      <c r="L5" s="28">
        <f t="shared" si="0"/>
        <v>43080</v>
      </c>
      <c r="M5" s="28">
        <f t="shared" si="0"/>
        <v>43081</v>
      </c>
      <c r="N5" s="28">
        <f t="shared" si="0"/>
        <v>43082</v>
      </c>
      <c r="O5" s="28">
        <f t="shared" si="0"/>
        <v>43083</v>
      </c>
      <c r="P5" s="28">
        <f t="shared" si="0"/>
        <v>43084</v>
      </c>
      <c r="Q5" s="28">
        <f t="shared" si="0"/>
        <v>43085</v>
      </c>
      <c r="R5" s="3"/>
      <c r="S5" s="28">
        <f t="shared" si="1"/>
        <v>43142</v>
      </c>
      <c r="T5" s="28">
        <f t="shared" si="1"/>
        <v>43143</v>
      </c>
      <c r="U5" s="28">
        <f t="shared" si="1"/>
        <v>43144</v>
      </c>
      <c r="V5" s="28">
        <f t="shared" si="1"/>
        <v>43145</v>
      </c>
      <c r="W5" s="28">
        <f t="shared" si="1"/>
        <v>43146</v>
      </c>
      <c r="X5" s="28">
        <f t="shared" si="1"/>
        <v>43147</v>
      </c>
      <c r="Y5" s="28">
        <f t="shared" si="1"/>
        <v>43148</v>
      </c>
      <c r="Z5" s="5"/>
      <c r="AA5" s="5"/>
      <c r="AB5" s="4"/>
      <c r="AC5" s="4"/>
      <c r="AD5" s="4"/>
      <c r="AE5" s="4"/>
    </row>
    <row r="6" spans="1:32" s="6" customFormat="1" ht="9" customHeight="1">
      <c r="A6" s="72"/>
      <c r="B6" s="72"/>
      <c r="C6" s="72"/>
      <c r="D6" s="72"/>
      <c r="E6" s="72"/>
      <c r="F6" s="72"/>
      <c r="G6" s="72"/>
      <c r="H6" s="72"/>
      <c r="I6" s="16"/>
      <c r="J6" s="16"/>
      <c r="K6" s="28">
        <f t="shared" si="0"/>
        <v>43086</v>
      </c>
      <c r="L6" s="28">
        <f t="shared" si="0"/>
        <v>43087</v>
      </c>
      <c r="M6" s="28">
        <f t="shared" si="0"/>
        <v>43088</v>
      </c>
      <c r="N6" s="28">
        <f t="shared" si="0"/>
        <v>43089</v>
      </c>
      <c r="O6" s="28">
        <f t="shared" si="0"/>
        <v>43090</v>
      </c>
      <c r="P6" s="28">
        <f t="shared" si="0"/>
        <v>43091</v>
      </c>
      <c r="Q6" s="28">
        <f t="shared" si="0"/>
        <v>43092</v>
      </c>
      <c r="R6" s="3"/>
      <c r="S6" s="28">
        <f t="shared" si="1"/>
        <v>43149</v>
      </c>
      <c r="T6" s="28">
        <f t="shared" si="1"/>
        <v>43150</v>
      </c>
      <c r="U6" s="28">
        <f t="shared" si="1"/>
        <v>43151</v>
      </c>
      <c r="V6" s="28">
        <f t="shared" si="1"/>
        <v>43152</v>
      </c>
      <c r="W6" s="28">
        <f t="shared" si="1"/>
        <v>43153</v>
      </c>
      <c r="X6" s="28">
        <f t="shared" si="1"/>
        <v>43154</v>
      </c>
      <c r="Y6" s="28">
        <f t="shared" si="1"/>
        <v>43155</v>
      </c>
      <c r="Z6" s="5"/>
      <c r="AA6" s="5"/>
      <c r="AB6" s="4"/>
      <c r="AC6" s="4"/>
      <c r="AD6" s="4"/>
      <c r="AE6" s="4"/>
    </row>
    <row r="7" spans="1:32" s="6" customFormat="1" ht="9" customHeight="1">
      <c r="A7" s="72"/>
      <c r="B7" s="72"/>
      <c r="C7" s="72"/>
      <c r="D7" s="72"/>
      <c r="E7" s="72"/>
      <c r="F7" s="72"/>
      <c r="G7" s="72"/>
      <c r="H7" s="72"/>
      <c r="I7" s="16"/>
      <c r="J7" s="16"/>
      <c r="K7" s="28">
        <f t="shared" si="0"/>
        <v>43093</v>
      </c>
      <c r="L7" s="28">
        <f t="shared" si="0"/>
        <v>43094</v>
      </c>
      <c r="M7" s="28">
        <f t="shared" si="0"/>
        <v>43095</v>
      </c>
      <c r="N7" s="28">
        <f t="shared" si="0"/>
        <v>43096</v>
      </c>
      <c r="O7" s="28">
        <f t="shared" si="0"/>
        <v>43097</v>
      </c>
      <c r="P7" s="28">
        <f t="shared" si="0"/>
        <v>43098</v>
      </c>
      <c r="Q7" s="28">
        <f t="shared" si="0"/>
        <v>43099</v>
      </c>
      <c r="R7" s="3"/>
      <c r="S7" s="28">
        <f t="shared" si="1"/>
        <v>43156</v>
      </c>
      <c r="T7" s="28">
        <f t="shared" si="1"/>
        <v>43157</v>
      </c>
      <c r="U7" s="28">
        <f t="shared" si="1"/>
        <v>43158</v>
      </c>
      <c r="V7" s="28">
        <f t="shared" si="1"/>
        <v>43159</v>
      </c>
      <c r="W7" s="28" t="str">
        <f t="shared" si="1"/>
        <v/>
      </c>
      <c r="X7" s="28" t="str">
        <f t="shared" si="1"/>
        <v/>
      </c>
      <c r="Y7" s="28" t="str">
        <f t="shared" si="1"/>
        <v/>
      </c>
      <c r="Z7" s="5"/>
      <c r="AA7" s="5"/>
      <c r="AB7" s="4"/>
      <c r="AC7" s="4"/>
      <c r="AD7" s="4"/>
      <c r="AE7" s="4"/>
    </row>
    <row r="8" spans="1:32" s="7" customFormat="1" ht="9" customHeight="1">
      <c r="A8" s="32"/>
      <c r="B8" s="32"/>
      <c r="C8" s="32"/>
      <c r="D8" s="32"/>
      <c r="E8" s="32"/>
      <c r="F8" s="32"/>
      <c r="G8" s="32"/>
      <c r="H8" s="32"/>
      <c r="I8" s="31"/>
      <c r="J8" s="31"/>
      <c r="K8" s="28">
        <f t="shared" si="0"/>
        <v>43100</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32" s="1" customFormat="1" ht="21" customHeight="1">
      <c r="A9" s="73">
        <f>A10</f>
        <v>43100</v>
      </c>
      <c r="B9" s="74"/>
      <c r="C9" s="74">
        <f>C10</f>
        <v>43101</v>
      </c>
      <c r="D9" s="74"/>
      <c r="E9" s="74">
        <f>E10</f>
        <v>43102</v>
      </c>
      <c r="F9" s="74"/>
      <c r="G9" s="74">
        <f>G10</f>
        <v>43103</v>
      </c>
      <c r="H9" s="74"/>
      <c r="I9" s="74">
        <f>I10</f>
        <v>43104</v>
      </c>
      <c r="J9" s="74"/>
      <c r="K9" s="74">
        <f>K10</f>
        <v>43105</v>
      </c>
      <c r="L9" s="74"/>
      <c r="M9" s="74"/>
      <c r="N9" s="74"/>
      <c r="O9" s="74"/>
      <c r="P9" s="74"/>
      <c r="Q9" s="74"/>
      <c r="R9" s="74"/>
      <c r="S9" s="74">
        <f>S10</f>
        <v>43106</v>
      </c>
      <c r="T9" s="74"/>
      <c r="U9" s="74"/>
      <c r="V9" s="74"/>
      <c r="W9" s="74"/>
      <c r="X9" s="74"/>
      <c r="Y9" s="74"/>
      <c r="Z9" s="76"/>
      <c r="AB9" s="50" t="s">
        <v>18</v>
      </c>
      <c r="AC9" s="50"/>
      <c r="AD9" s="50"/>
      <c r="AE9" s="50"/>
      <c r="AF9" s="50"/>
    </row>
    <row r="10" spans="1:32" s="1" customFormat="1" ht="20">
      <c r="A10" s="20">
        <f>$A$1-(WEEKDAY($A$1,1)-(start_day-1))-IF((WEEKDAY($A$1,1)-(start_day-1))&lt;=0,7,0)+1</f>
        <v>43100</v>
      </c>
      <c r="B10" s="21"/>
      <c r="C10" s="18">
        <f>A10+1</f>
        <v>43101</v>
      </c>
      <c r="D10" s="19"/>
      <c r="E10" s="18">
        <f>C10+1</f>
        <v>43102</v>
      </c>
      <c r="F10" s="19"/>
      <c r="G10" s="18">
        <f>E10+1</f>
        <v>43103</v>
      </c>
      <c r="H10" s="19"/>
      <c r="I10" s="18">
        <f>G10+1</f>
        <v>43104</v>
      </c>
      <c r="J10" s="19"/>
      <c r="K10" s="64">
        <f>I10+1</f>
        <v>43105</v>
      </c>
      <c r="L10" s="65"/>
      <c r="M10" s="66"/>
      <c r="N10" s="66"/>
      <c r="O10" s="66"/>
      <c r="P10" s="66"/>
      <c r="Q10" s="66"/>
      <c r="R10" s="67"/>
      <c r="S10" s="58">
        <f>K10+1</f>
        <v>43106</v>
      </c>
      <c r="T10" s="59"/>
      <c r="U10" s="60"/>
      <c r="V10" s="60"/>
      <c r="W10" s="60"/>
      <c r="X10" s="60"/>
      <c r="Y10" s="60"/>
      <c r="Z10" s="61"/>
      <c r="AA10" s="10"/>
      <c r="AB10" s="51" t="s">
        <v>4</v>
      </c>
      <c r="AC10" s="51"/>
      <c r="AD10" s="51"/>
      <c r="AE10" s="51"/>
      <c r="AF10" s="51"/>
    </row>
    <row r="11" spans="1:32" s="1" customFormat="1">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32" s="1" customFormat="1">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32" s="1" customFormat="1">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32" s="1" customFormat="1">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32" s="2" customFormat="1" ht="13.25" customHeight="1">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32" s="1" customFormat="1" ht="20">
      <c r="A16" s="20">
        <f>S10+1</f>
        <v>43107</v>
      </c>
      <c r="B16" s="21"/>
      <c r="C16" s="18">
        <f>A16+1</f>
        <v>43108</v>
      </c>
      <c r="D16" s="19"/>
      <c r="E16" s="18">
        <f>C16+1</f>
        <v>43109</v>
      </c>
      <c r="F16" s="19"/>
      <c r="G16" s="18">
        <f>E16+1</f>
        <v>43110</v>
      </c>
      <c r="H16" s="19"/>
      <c r="I16" s="18">
        <f>G16+1</f>
        <v>43111</v>
      </c>
      <c r="J16" s="19"/>
      <c r="K16" s="64">
        <f>I16+1</f>
        <v>43112</v>
      </c>
      <c r="L16" s="65"/>
      <c r="M16" s="66"/>
      <c r="N16" s="66"/>
      <c r="O16" s="66"/>
      <c r="P16" s="66"/>
      <c r="Q16" s="66"/>
      <c r="R16" s="67"/>
      <c r="S16" s="58">
        <f>K16+1</f>
        <v>43113</v>
      </c>
      <c r="T16" s="59"/>
      <c r="U16" s="60"/>
      <c r="V16" s="60"/>
      <c r="W16" s="60"/>
      <c r="X16" s="60"/>
      <c r="Y16" s="60"/>
      <c r="Z16" s="61"/>
      <c r="AA16" s="10"/>
      <c r="AB16" s="33" t="s">
        <v>7</v>
      </c>
      <c r="AC16" s="14"/>
      <c r="AD16" s="15"/>
    </row>
    <row r="17" spans="1:31" s="1" customFormat="1" ht="15">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c r="AB17" s="15"/>
    </row>
    <row r="18" spans="1:31" s="1" customFormat="1" ht="15">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c r="AB18" s="15"/>
      <c r="AC18" s="34" t="s">
        <v>1</v>
      </c>
      <c r="AD18" s="35">
        <v>2018</v>
      </c>
    </row>
    <row r="19" spans="1:31" s="1" customFormat="1" ht="15">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c r="AB19" s="15"/>
    </row>
    <row r="20" spans="1:31" s="1" customFormat="1" ht="15">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c r="AB20" s="15"/>
      <c r="AC20" s="34" t="s">
        <v>2</v>
      </c>
      <c r="AD20" s="35">
        <v>1</v>
      </c>
    </row>
    <row r="21" spans="1:31" s="2" customFormat="1" ht="13.25" customHeight="1">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c r="AB21" s="1"/>
      <c r="AC21" s="1"/>
      <c r="AD21" s="1"/>
      <c r="AE21" s="1"/>
    </row>
    <row r="22" spans="1:31" s="1" customFormat="1" ht="20">
      <c r="A22" s="20">
        <f>S16+1</f>
        <v>43114</v>
      </c>
      <c r="B22" s="21"/>
      <c r="C22" s="18">
        <f>A22+1</f>
        <v>43115</v>
      </c>
      <c r="D22" s="19"/>
      <c r="E22" s="18">
        <f>C22+1</f>
        <v>43116</v>
      </c>
      <c r="F22" s="19"/>
      <c r="G22" s="18">
        <f>E22+1</f>
        <v>43117</v>
      </c>
      <c r="H22" s="19"/>
      <c r="I22" s="18">
        <f>G22+1</f>
        <v>43118</v>
      </c>
      <c r="J22" s="19"/>
      <c r="K22" s="64">
        <f>I22+1</f>
        <v>43119</v>
      </c>
      <c r="L22" s="65"/>
      <c r="M22" s="66"/>
      <c r="N22" s="66"/>
      <c r="O22" s="66"/>
      <c r="P22" s="66"/>
      <c r="Q22" s="66"/>
      <c r="R22" s="67"/>
      <c r="S22" s="58">
        <f>K22+1</f>
        <v>43120</v>
      </c>
      <c r="T22" s="59"/>
      <c r="U22" s="60"/>
      <c r="V22" s="60"/>
      <c r="W22" s="60"/>
      <c r="X22" s="60"/>
      <c r="Y22" s="60"/>
      <c r="Z22" s="61"/>
      <c r="AA22" s="10"/>
      <c r="AB22" s="33" t="s">
        <v>8</v>
      </c>
      <c r="AC22" s="2"/>
      <c r="AD22" s="2"/>
      <c r="AE22" s="2"/>
    </row>
    <row r="23" spans="1:31" s="1" customFormat="1" ht="15">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c r="AC23" s="14"/>
      <c r="AD23" s="15"/>
    </row>
    <row r="24" spans="1:31" s="1" customFormat="1" ht="15">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c r="AB24" s="15"/>
      <c r="AC24" s="34" t="s">
        <v>3</v>
      </c>
      <c r="AD24" s="35">
        <v>1</v>
      </c>
      <c r="AE24" s="2"/>
    </row>
    <row r="25" spans="1:31" s="1" customFormat="1" ht="15">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c r="AB25" s="15"/>
      <c r="AC25" s="14"/>
      <c r="AD25" s="15"/>
    </row>
    <row r="26" spans="1:31" s="1" customFormat="1" ht="15">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c r="AD26" s="15"/>
    </row>
    <row r="27" spans="1:31" s="2" customFormat="1" ht="15">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c r="AD27" s="15"/>
      <c r="AE27" s="1"/>
    </row>
    <row r="28" spans="1:31" s="1" customFormat="1" ht="20">
      <c r="A28" s="20">
        <f>S22+1</f>
        <v>43121</v>
      </c>
      <c r="B28" s="21"/>
      <c r="C28" s="18">
        <f>A28+1</f>
        <v>43122</v>
      </c>
      <c r="D28" s="19"/>
      <c r="E28" s="18">
        <f>C28+1</f>
        <v>43123</v>
      </c>
      <c r="F28" s="19"/>
      <c r="G28" s="18">
        <f>E28+1</f>
        <v>43124</v>
      </c>
      <c r="H28" s="19"/>
      <c r="I28" s="18">
        <f>G28+1</f>
        <v>43125</v>
      </c>
      <c r="J28" s="19"/>
      <c r="K28" s="64">
        <f>I28+1</f>
        <v>43126</v>
      </c>
      <c r="L28" s="65"/>
      <c r="M28" s="66"/>
      <c r="N28" s="66"/>
      <c r="O28" s="66"/>
      <c r="P28" s="66"/>
      <c r="Q28" s="66"/>
      <c r="R28" s="67"/>
      <c r="S28" s="58">
        <f>K28+1</f>
        <v>43127</v>
      </c>
      <c r="T28" s="59"/>
      <c r="U28" s="60"/>
      <c r="V28" s="60"/>
      <c r="W28" s="60"/>
      <c r="X28" s="60"/>
      <c r="Y28" s="60"/>
      <c r="Z28" s="61"/>
      <c r="AA28" s="10"/>
      <c r="AB28" s="33" t="s">
        <v>9</v>
      </c>
      <c r="AC28" s="14"/>
      <c r="AD28" s="15"/>
    </row>
    <row r="29" spans="1:31" s="1" customFormat="1" ht="15">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c r="AB29" s="14"/>
      <c r="AC29" s="36" t="s">
        <v>11</v>
      </c>
      <c r="AD29" s="15"/>
    </row>
    <row r="30" spans="1:31" s="1" customFormat="1" ht="15">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c r="AB30" s="14"/>
      <c r="AC30" s="36" t="s">
        <v>12</v>
      </c>
      <c r="AD30" s="15"/>
      <c r="AE30" s="2"/>
    </row>
    <row r="31" spans="1:31" s="1" customFormat="1" ht="15">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c r="AC31" s="14"/>
      <c r="AD31" s="15"/>
    </row>
    <row r="32" spans="1:31" s="1" customFormat="1" ht="15">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c r="AD32" s="15"/>
    </row>
    <row r="33" spans="1:31" s="2" customFormat="1">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c r="AD33" s="1"/>
      <c r="AE33" s="1"/>
    </row>
    <row r="34" spans="1:31" s="1" customFormat="1" ht="20">
      <c r="A34" s="20">
        <f>S28+1</f>
        <v>43128</v>
      </c>
      <c r="B34" s="21"/>
      <c r="C34" s="18">
        <f>A34+1</f>
        <v>43129</v>
      </c>
      <c r="D34" s="19"/>
      <c r="E34" s="18">
        <f>C34+1</f>
        <v>43130</v>
      </c>
      <c r="F34" s="19"/>
      <c r="G34" s="18">
        <f>E34+1</f>
        <v>43131</v>
      </c>
      <c r="H34" s="19"/>
      <c r="I34" s="18">
        <f>G34+1</f>
        <v>43132</v>
      </c>
      <c r="J34" s="19"/>
      <c r="K34" s="64">
        <f>I34+1</f>
        <v>43133</v>
      </c>
      <c r="L34" s="65"/>
      <c r="M34" s="66"/>
      <c r="N34" s="66"/>
      <c r="O34" s="66"/>
      <c r="P34" s="66"/>
      <c r="Q34" s="66"/>
      <c r="R34" s="67"/>
      <c r="S34" s="58">
        <f>K34+1</f>
        <v>43134</v>
      </c>
      <c r="T34" s="59"/>
      <c r="U34" s="60"/>
      <c r="V34" s="60"/>
      <c r="W34" s="60"/>
      <c r="X34" s="60"/>
      <c r="Y34" s="60"/>
      <c r="Z34" s="61"/>
      <c r="AA34" s="10"/>
      <c r="AB34" s="33" t="s">
        <v>10</v>
      </c>
      <c r="AC34" s="14"/>
    </row>
    <row r="35" spans="1:31" s="1" customFormat="1" ht="15">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c r="AB35" s="15"/>
      <c r="AC35" s="36" t="s">
        <v>13</v>
      </c>
    </row>
    <row r="36" spans="1:31" s="1" customFormat="1" ht="15">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c r="AC36" s="36" t="s">
        <v>14</v>
      </c>
    </row>
    <row r="37" spans="1:31" s="1" customFormat="1">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31" s="1" customFormat="1">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31" s="2" customFormat="1">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31" ht="20">
      <c r="A40" s="20">
        <f>S34+1</f>
        <v>43135</v>
      </c>
      <c r="B40" s="21"/>
      <c r="C40" s="18">
        <f>A40+1</f>
        <v>43136</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31">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31">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31">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31">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31" s="1" customFormat="1">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E13:F13"/>
    <mergeCell ref="G13:H13"/>
    <mergeCell ref="K13:R13"/>
    <mergeCell ref="S13:Z13"/>
    <mergeCell ref="K17:R17"/>
    <mergeCell ref="I12:J12"/>
    <mergeCell ref="I13:J13"/>
    <mergeCell ref="I14:J14"/>
    <mergeCell ref="K45:Z45"/>
    <mergeCell ref="K44:Z44"/>
    <mergeCell ref="E17:F17"/>
    <mergeCell ref="G17:H17"/>
    <mergeCell ref="S25:Z25"/>
    <mergeCell ref="S23:Z23"/>
    <mergeCell ref="S30:Z30"/>
    <mergeCell ref="S27:Z27"/>
    <mergeCell ref="K39:R39"/>
    <mergeCell ref="S39:Z39"/>
    <mergeCell ref="U16:Z16"/>
    <mergeCell ref="K34:L34"/>
    <mergeCell ref="M34:R34"/>
    <mergeCell ref="S33:Z33"/>
    <mergeCell ref="S31:Z31"/>
    <mergeCell ref="I38:J38"/>
    <mergeCell ref="A1:H7"/>
    <mergeCell ref="A11:B11"/>
    <mergeCell ref="C11:D11"/>
    <mergeCell ref="E11:F11"/>
    <mergeCell ref="G11:H11"/>
    <mergeCell ref="K11:R11"/>
    <mergeCell ref="S11:Z11"/>
    <mergeCell ref="A9:B9"/>
    <mergeCell ref="C9:D9"/>
    <mergeCell ref="E9:F9"/>
    <mergeCell ref="G9:H9"/>
    <mergeCell ref="K9:R9"/>
    <mergeCell ref="K1:Q1"/>
    <mergeCell ref="S1:Y1"/>
    <mergeCell ref="S9:Z9"/>
    <mergeCell ref="I9:J9"/>
    <mergeCell ref="U10:Z10"/>
    <mergeCell ref="I11:J11"/>
    <mergeCell ref="K10:L10"/>
    <mergeCell ref="M10:R10"/>
    <mergeCell ref="A13:B13"/>
    <mergeCell ref="C13:D13"/>
    <mergeCell ref="A19:B19"/>
    <mergeCell ref="C19:D19"/>
    <mergeCell ref="E19:F19"/>
    <mergeCell ref="G19:H19"/>
    <mergeCell ref="K19:R19"/>
    <mergeCell ref="A12:B12"/>
    <mergeCell ref="C12:D12"/>
    <mergeCell ref="E12:F12"/>
    <mergeCell ref="G12:H12"/>
    <mergeCell ref="K12:R12"/>
    <mergeCell ref="A18:B18"/>
    <mergeCell ref="C18:D18"/>
    <mergeCell ref="E18:F18"/>
    <mergeCell ref="G18:H18"/>
    <mergeCell ref="K18:R18"/>
    <mergeCell ref="A15:B15"/>
    <mergeCell ref="C15:D15"/>
    <mergeCell ref="E15:F15"/>
    <mergeCell ref="G15:H15"/>
    <mergeCell ref="K15:R15"/>
    <mergeCell ref="A17:B17"/>
    <mergeCell ref="C17:D17"/>
    <mergeCell ref="A21:B21"/>
    <mergeCell ref="C21:D21"/>
    <mergeCell ref="E21:F21"/>
    <mergeCell ref="G21:H21"/>
    <mergeCell ref="K21:R21"/>
    <mergeCell ref="S22:T22"/>
    <mergeCell ref="U22:Z22"/>
    <mergeCell ref="M22:R22"/>
    <mergeCell ref="A20:B20"/>
    <mergeCell ref="C20:D20"/>
    <mergeCell ref="E20:F20"/>
    <mergeCell ref="G20:H20"/>
    <mergeCell ref="K20:R20"/>
    <mergeCell ref="A24:B24"/>
    <mergeCell ref="C24:D24"/>
    <mergeCell ref="E24:F24"/>
    <mergeCell ref="G24:H24"/>
    <mergeCell ref="K24:R24"/>
    <mergeCell ref="A23:B23"/>
    <mergeCell ref="C23:D23"/>
    <mergeCell ref="E23:F23"/>
    <mergeCell ref="G23:H23"/>
    <mergeCell ref="K23:R23"/>
    <mergeCell ref="A26:B26"/>
    <mergeCell ref="C26:D26"/>
    <mergeCell ref="E26:F26"/>
    <mergeCell ref="G26:H26"/>
    <mergeCell ref="K26:R26"/>
    <mergeCell ref="I26:J26"/>
    <mergeCell ref="I27:J27"/>
    <mergeCell ref="A25:B25"/>
    <mergeCell ref="C25:D25"/>
    <mergeCell ref="E25:F25"/>
    <mergeCell ref="G25:H25"/>
    <mergeCell ref="K25:R25"/>
    <mergeCell ref="A29:B29"/>
    <mergeCell ref="C29:D29"/>
    <mergeCell ref="E29:F29"/>
    <mergeCell ref="G29:H29"/>
    <mergeCell ref="K29:R29"/>
    <mergeCell ref="I29:J29"/>
    <mergeCell ref="I30:J30"/>
    <mergeCell ref="A27:B27"/>
    <mergeCell ref="C27:D27"/>
    <mergeCell ref="E27:F27"/>
    <mergeCell ref="G27:H27"/>
    <mergeCell ref="K27:R27"/>
    <mergeCell ref="M28:R28"/>
    <mergeCell ref="A31:B31"/>
    <mergeCell ref="C31:D31"/>
    <mergeCell ref="E31:F31"/>
    <mergeCell ref="G31:H31"/>
    <mergeCell ref="K31:R31"/>
    <mergeCell ref="I31:J31"/>
    <mergeCell ref="I32:J32"/>
    <mergeCell ref="I33:J33"/>
    <mergeCell ref="A30:B30"/>
    <mergeCell ref="C30:D30"/>
    <mergeCell ref="E30:F30"/>
    <mergeCell ref="G30:H30"/>
    <mergeCell ref="K30:R30"/>
    <mergeCell ref="A32:B32"/>
    <mergeCell ref="A38:B38"/>
    <mergeCell ref="C38:D38"/>
    <mergeCell ref="C33:D33"/>
    <mergeCell ref="E33:F33"/>
    <mergeCell ref="G33:H33"/>
    <mergeCell ref="K33:R33"/>
    <mergeCell ref="K32:R32"/>
    <mergeCell ref="S32:Z32"/>
    <mergeCell ref="K35:R35"/>
    <mergeCell ref="S35:Z35"/>
    <mergeCell ref="C37:D37"/>
    <mergeCell ref="E37:F37"/>
    <mergeCell ref="G37:H37"/>
    <mergeCell ref="K37:R37"/>
    <mergeCell ref="S37:Z37"/>
    <mergeCell ref="A36:B36"/>
    <mergeCell ref="C36:D36"/>
    <mergeCell ref="E36:F36"/>
    <mergeCell ref="G36:H36"/>
    <mergeCell ref="K36:R36"/>
    <mergeCell ref="C32:D32"/>
    <mergeCell ref="E32:F32"/>
    <mergeCell ref="G32:H32"/>
    <mergeCell ref="A33:B33"/>
    <mergeCell ref="A43:B43"/>
    <mergeCell ref="C43:D43"/>
    <mergeCell ref="A44:B44"/>
    <mergeCell ref="C44:D44"/>
    <mergeCell ref="A45:B45"/>
    <mergeCell ref="C45:D45"/>
    <mergeCell ref="A41:B41"/>
    <mergeCell ref="C41:D41"/>
    <mergeCell ref="A42:B42"/>
    <mergeCell ref="C42:D42"/>
    <mergeCell ref="A39:B39"/>
    <mergeCell ref="C39:D39"/>
    <mergeCell ref="A35:B35"/>
    <mergeCell ref="C35:D35"/>
    <mergeCell ref="E35:F35"/>
    <mergeCell ref="G35:H35"/>
    <mergeCell ref="E39:F39"/>
    <mergeCell ref="G39:H39"/>
    <mergeCell ref="S10:T10"/>
    <mergeCell ref="S16:T16"/>
    <mergeCell ref="E38:F38"/>
    <mergeCell ref="G38:H38"/>
    <mergeCell ref="K38:R38"/>
    <mergeCell ref="S36:Z36"/>
    <mergeCell ref="A37:B37"/>
    <mergeCell ref="S38:Z38"/>
    <mergeCell ref="A14:B14"/>
    <mergeCell ref="C14:D14"/>
    <mergeCell ref="E14:F14"/>
    <mergeCell ref="G14:H14"/>
    <mergeCell ref="K14:R14"/>
    <mergeCell ref="S34:T34"/>
    <mergeCell ref="U34:Z34"/>
    <mergeCell ref="K28:L28"/>
    <mergeCell ref="I39:J39"/>
    <mergeCell ref="I15:J15"/>
    <mergeCell ref="I17:J17"/>
    <mergeCell ref="I18:J18"/>
    <mergeCell ref="I19:J19"/>
    <mergeCell ref="I20:J20"/>
    <mergeCell ref="I21:J21"/>
    <mergeCell ref="I23:J23"/>
    <mergeCell ref="I24:J24"/>
    <mergeCell ref="I25:J25"/>
    <mergeCell ref="I35:J35"/>
    <mergeCell ref="I36:J36"/>
    <mergeCell ref="I37:J37"/>
    <mergeCell ref="S15:Z15"/>
    <mergeCell ref="S18:Z18"/>
    <mergeCell ref="S20:Z20"/>
    <mergeCell ref="K16:L16"/>
    <mergeCell ref="M16:R16"/>
    <mergeCell ref="K22:L22"/>
    <mergeCell ref="S12:Z12"/>
    <mergeCell ref="S29:Z29"/>
    <mergeCell ref="S26:Z26"/>
    <mergeCell ref="S24:Z24"/>
    <mergeCell ref="S21:Z21"/>
    <mergeCell ref="S19:Z19"/>
    <mergeCell ref="S17:Z17"/>
    <mergeCell ref="S14:Z14"/>
    <mergeCell ref="S28:T28"/>
    <mergeCell ref="U28:Z28"/>
  </mergeCells>
  <phoneticPr fontId="34" type="noConversion"/>
  <conditionalFormatting sqref="A10 C10 E10 G10 K10 S10 A16 C16 E16 G16 K16 S16 A22 C22 E22 G22 K22 S22 A28 C28 E28 G28 K28 S28 A34 C34 E34 G34 K34 S34 A40 C40">
    <cfRule type="expression" dxfId="47" priority="65">
      <formula>MONTH(A10)&lt;&gt;MONTH($A$1)</formula>
    </cfRule>
    <cfRule type="expression" dxfId="46" priority="66">
      <formula>OR(WEEKDAY(A10,1)=1,WEEKDAY(A10,1)=7)</formula>
    </cfRule>
  </conditionalFormatting>
  <conditionalFormatting sqref="I10 I16 I22 I28 I34">
    <cfRule type="expression" dxfId="45" priority="1">
      <formula>MONTH(I10)&lt;&gt;MONTH($A$1)</formula>
    </cfRule>
    <cfRule type="expression" dxfId="44" priority="2">
      <formula>OR(WEEKDAY(I10,1)=1,WEEKDAY(I10,1)=7)</formula>
    </cfRule>
  </conditionalFormatting>
  <hyperlinks>
    <hyperlink ref="K45" r:id="rId1" xr:uid="{00000000-0004-0000-0000-000000000000}"/>
    <hyperlink ref="K44:Z44" r:id="rId2" display="Calendar Templates by Vertex42" xr:uid="{00000000-0004-0000-0000-000001000000}"/>
    <hyperlink ref="K45:Z45" r:id="rId3" display="https://www.vertex42.com/calendars/" xr:uid="{00000000-0004-0000-0000-000002000000}"/>
    <hyperlink ref="AB10" r:id="rId4" xr:uid="{00000000-0004-0000-0000-000003000000}"/>
    <hyperlink ref="AB9" r:id="rId5" display="Calendar Templates by Vertex42.com" xr:uid="{00000000-0004-0000-0000-000005000000}"/>
    <hyperlink ref="AB10:AE10" r:id="rId6" display="https://www.vertex42.com/calendars/" xr:uid="{00000000-0004-0000-0000-000004000000}"/>
    <hyperlink ref="AB9:AE9" r:id="rId7" display="CALENDAR TEMPLATES by Vertex42.com" xr:uid="{1383483B-38EF-4B73-A626-A0B5AFF9ACEB}"/>
  </hyperlinks>
  <printOptions horizontalCentered="1"/>
  <pageMargins left="0.5" right="0.5" top="0.25" bottom="0.25" header="0.25" footer="0.25"/>
  <pageSetup scale="99" orientation="landscape"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45"/>
  <sheetViews>
    <sheetView showGridLines="0" workbookViewId="0">
      <selection sqref="A1:H7"/>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s>
  <sheetData>
    <row r="1" spans="1:27" s="4" customFormat="1" ht="15" customHeight="1">
      <c r="A1" s="72">
        <f>DATE('1'!AD18,'1'!AD20+9,1)</f>
        <v>43374</v>
      </c>
      <c r="B1" s="72"/>
      <c r="C1" s="72"/>
      <c r="D1" s="72"/>
      <c r="E1" s="72"/>
      <c r="F1" s="72"/>
      <c r="G1" s="72"/>
      <c r="H1" s="72"/>
      <c r="I1" s="17"/>
      <c r="J1" s="17"/>
      <c r="K1" s="75">
        <f>DATE(YEAR(A1),MONTH(A1)-1,1)</f>
        <v>43344</v>
      </c>
      <c r="L1" s="75"/>
      <c r="M1" s="75"/>
      <c r="N1" s="75"/>
      <c r="O1" s="75"/>
      <c r="P1" s="75"/>
      <c r="Q1" s="75"/>
      <c r="R1" s="3"/>
      <c r="S1" s="75">
        <f>DATE(YEAR(A1),MONTH(A1)+1,1)</f>
        <v>43405</v>
      </c>
      <c r="T1" s="75"/>
      <c r="U1" s="75"/>
      <c r="V1" s="75"/>
      <c r="W1" s="75"/>
      <c r="X1" s="75"/>
      <c r="Y1" s="75"/>
      <c r="Z1" s="3"/>
      <c r="AA1" s="3"/>
    </row>
    <row r="2" spans="1:27" s="4" customFormat="1" ht="11.25" customHeight="1">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t="str">
        <f t="shared" si="0"/>
        <v/>
      </c>
      <c r="Q3" s="28">
        <f t="shared" si="0"/>
        <v>43344</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f t="shared" si="1"/>
        <v>43405</v>
      </c>
      <c r="X3" s="28">
        <f t="shared" si="1"/>
        <v>43406</v>
      </c>
      <c r="Y3" s="28">
        <f t="shared" si="1"/>
        <v>43407</v>
      </c>
      <c r="Z3" s="5"/>
      <c r="AA3" s="5"/>
    </row>
    <row r="4" spans="1:27" s="6" customFormat="1" ht="9" customHeight="1">
      <c r="A4" s="72"/>
      <c r="B4" s="72"/>
      <c r="C4" s="72"/>
      <c r="D4" s="72"/>
      <c r="E4" s="72"/>
      <c r="F4" s="72"/>
      <c r="G4" s="72"/>
      <c r="H4" s="72"/>
      <c r="I4" s="17"/>
      <c r="J4" s="17"/>
      <c r="K4" s="28">
        <f t="shared" si="0"/>
        <v>43345</v>
      </c>
      <c r="L4" s="28">
        <f t="shared" si="0"/>
        <v>43346</v>
      </c>
      <c r="M4" s="28">
        <f t="shared" si="0"/>
        <v>43347</v>
      </c>
      <c r="N4" s="28">
        <f t="shared" si="0"/>
        <v>43348</v>
      </c>
      <c r="O4" s="28">
        <f t="shared" si="0"/>
        <v>43349</v>
      </c>
      <c r="P4" s="28">
        <f t="shared" si="0"/>
        <v>43350</v>
      </c>
      <c r="Q4" s="28">
        <f t="shared" si="0"/>
        <v>43351</v>
      </c>
      <c r="R4" s="3"/>
      <c r="S4" s="28">
        <f t="shared" si="1"/>
        <v>43408</v>
      </c>
      <c r="T4" s="28">
        <f t="shared" si="1"/>
        <v>43409</v>
      </c>
      <c r="U4" s="28">
        <f t="shared" si="1"/>
        <v>43410</v>
      </c>
      <c r="V4" s="28">
        <f t="shared" si="1"/>
        <v>43411</v>
      </c>
      <c r="W4" s="28">
        <f t="shared" si="1"/>
        <v>43412</v>
      </c>
      <c r="X4" s="28">
        <f t="shared" si="1"/>
        <v>43413</v>
      </c>
      <c r="Y4" s="28">
        <f t="shared" si="1"/>
        <v>43414</v>
      </c>
      <c r="Z4" s="5"/>
      <c r="AA4" s="5"/>
    </row>
    <row r="5" spans="1:27" s="6" customFormat="1" ht="9" customHeight="1">
      <c r="A5" s="72"/>
      <c r="B5" s="72"/>
      <c r="C5" s="72"/>
      <c r="D5" s="72"/>
      <c r="E5" s="72"/>
      <c r="F5" s="72"/>
      <c r="G5" s="72"/>
      <c r="H5" s="72"/>
      <c r="I5" s="17"/>
      <c r="J5" s="17"/>
      <c r="K5" s="28">
        <f t="shared" si="0"/>
        <v>43352</v>
      </c>
      <c r="L5" s="28">
        <f t="shared" si="0"/>
        <v>43353</v>
      </c>
      <c r="M5" s="28">
        <f t="shared" si="0"/>
        <v>43354</v>
      </c>
      <c r="N5" s="28">
        <f t="shared" si="0"/>
        <v>43355</v>
      </c>
      <c r="O5" s="28">
        <f t="shared" si="0"/>
        <v>43356</v>
      </c>
      <c r="P5" s="28">
        <f t="shared" si="0"/>
        <v>43357</v>
      </c>
      <c r="Q5" s="28">
        <f t="shared" si="0"/>
        <v>43358</v>
      </c>
      <c r="R5" s="3"/>
      <c r="S5" s="28">
        <f t="shared" si="1"/>
        <v>43415</v>
      </c>
      <c r="T5" s="28">
        <f t="shared" si="1"/>
        <v>43416</v>
      </c>
      <c r="U5" s="28">
        <f t="shared" si="1"/>
        <v>43417</v>
      </c>
      <c r="V5" s="28">
        <f t="shared" si="1"/>
        <v>43418</v>
      </c>
      <c r="W5" s="28">
        <f t="shared" si="1"/>
        <v>43419</v>
      </c>
      <c r="X5" s="28">
        <f t="shared" si="1"/>
        <v>43420</v>
      </c>
      <c r="Y5" s="28">
        <f t="shared" si="1"/>
        <v>43421</v>
      </c>
      <c r="Z5" s="5"/>
      <c r="AA5" s="5"/>
    </row>
    <row r="6" spans="1:27" s="6" customFormat="1" ht="9" customHeight="1">
      <c r="A6" s="72"/>
      <c r="B6" s="72"/>
      <c r="C6" s="72"/>
      <c r="D6" s="72"/>
      <c r="E6" s="72"/>
      <c r="F6" s="72"/>
      <c r="G6" s="72"/>
      <c r="H6" s="72"/>
      <c r="I6" s="17"/>
      <c r="J6" s="17"/>
      <c r="K6" s="28">
        <f t="shared" si="0"/>
        <v>43359</v>
      </c>
      <c r="L6" s="28">
        <f t="shared" si="0"/>
        <v>43360</v>
      </c>
      <c r="M6" s="28">
        <f t="shared" si="0"/>
        <v>43361</v>
      </c>
      <c r="N6" s="28">
        <f t="shared" si="0"/>
        <v>43362</v>
      </c>
      <c r="O6" s="28">
        <f t="shared" si="0"/>
        <v>43363</v>
      </c>
      <c r="P6" s="28">
        <f t="shared" si="0"/>
        <v>43364</v>
      </c>
      <c r="Q6" s="28">
        <f t="shared" si="0"/>
        <v>43365</v>
      </c>
      <c r="R6" s="3"/>
      <c r="S6" s="28">
        <f t="shared" si="1"/>
        <v>43422</v>
      </c>
      <c r="T6" s="28">
        <f t="shared" si="1"/>
        <v>43423</v>
      </c>
      <c r="U6" s="28">
        <f t="shared" si="1"/>
        <v>43424</v>
      </c>
      <c r="V6" s="28">
        <f t="shared" si="1"/>
        <v>43425</v>
      </c>
      <c r="W6" s="28">
        <f t="shared" si="1"/>
        <v>43426</v>
      </c>
      <c r="X6" s="28">
        <f t="shared" si="1"/>
        <v>43427</v>
      </c>
      <c r="Y6" s="28">
        <f t="shared" si="1"/>
        <v>43428</v>
      </c>
      <c r="Z6" s="5"/>
      <c r="AA6" s="5"/>
    </row>
    <row r="7" spans="1:27" s="6" customFormat="1" ht="9" customHeight="1">
      <c r="A7" s="72"/>
      <c r="B7" s="72"/>
      <c r="C7" s="72"/>
      <c r="D7" s="72"/>
      <c r="E7" s="72"/>
      <c r="F7" s="72"/>
      <c r="G7" s="72"/>
      <c r="H7" s="72"/>
      <c r="I7" s="17"/>
      <c r="J7" s="17"/>
      <c r="K7" s="28">
        <f t="shared" si="0"/>
        <v>43366</v>
      </c>
      <c r="L7" s="28">
        <f t="shared" si="0"/>
        <v>43367</v>
      </c>
      <c r="M7" s="28">
        <f t="shared" si="0"/>
        <v>43368</v>
      </c>
      <c r="N7" s="28">
        <f t="shared" si="0"/>
        <v>43369</v>
      </c>
      <c r="O7" s="28">
        <f t="shared" si="0"/>
        <v>43370</v>
      </c>
      <c r="P7" s="28">
        <f t="shared" si="0"/>
        <v>43371</v>
      </c>
      <c r="Q7" s="28">
        <f t="shared" si="0"/>
        <v>43372</v>
      </c>
      <c r="R7" s="3"/>
      <c r="S7" s="28">
        <f t="shared" si="1"/>
        <v>43429</v>
      </c>
      <c r="T7" s="28">
        <f t="shared" si="1"/>
        <v>43430</v>
      </c>
      <c r="U7" s="28">
        <f t="shared" si="1"/>
        <v>43431</v>
      </c>
      <c r="V7" s="28">
        <f t="shared" si="1"/>
        <v>43432</v>
      </c>
      <c r="W7" s="28">
        <f t="shared" si="1"/>
        <v>43433</v>
      </c>
      <c r="X7" s="28">
        <f t="shared" si="1"/>
        <v>43434</v>
      </c>
      <c r="Y7" s="28" t="str">
        <f t="shared" si="1"/>
        <v/>
      </c>
      <c r="Z7" s="5"/>
      <c r="AA7" s="5"/>
    </row>
    <row r="8" spans="1:27" s="7" customFormat="1" ht="9" customHeight="1">
      <c r="A8" s="32"/>
      <c r="B8" s="32"/>
      <c r="C8" s="32"/>
      <c r="D8" s="32"/>
      <c r="E8" s="32"/>
      <c r="F8" s="32"/>
      <c r="G8" s="32"/>
      <c r="H8" s="32"/>
      <c r="I8" s="31"/>
      <c r="J8" s="31"/>
      <c r="K8" s="28">
        <f t="shared" si="0"/>
        <v>43373</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c r="A9" s="73">
        <f>A10</f>
        <v>43373</v>
      </c>
      <c r="B9" s="74"/>
      <c r="C9" s="74">
        <f>C10</f>
        <v>43374</v>
      </c>
      <c r="D9" s="74"/>
      <c r="E9" s="74">
        <f>E10</f>
        <v>43375</v>
      </c>
      <c r="F9" s="74"/>
      <c r="G9" s="74">
        <f>G10</f>
        <v>43376</v>
      </c>
      <c r="H9" s="74"/>
      <c r="I9" s="74">
        <f>I10</f>
        <v>43377</v>
      </c>
      <c r="J9" s="74"/>
      <c r="K9" s="74">
        <f>K10</f>
        <v>43378</v>
      </c>
      <c r="L9" s="74"/>
      <c r="M9" s="74"/>
      <c r="N9" s="74"/>
      <c r="O9" s="74"/>
      <c r="P9" s="74"/>
      <c r="Q9" s="74"/>
      <c r="R9" s="74"/>
      <c r="S9" s="74">
        <f>S10</f>
        <v>43379</v>
      </c>
      <c r="T9" s="74"/>
      <c r="U9" s="74"/>
      <c r="V9" s="74"/>
      <c r="W9" s="74"/>
      <c r="X9" s="74"/>
      <c r="Y9" s="74"/>
      <c r="Z9" s="76"/>
    </row>
    <row r="10" spans="1:27" s="1" customFormat="1" ht="20">
      <c r="A10" s="20">
        <f>$A$1-(WEEKDAY($A$1,1)-(start_day-1))-IF((WEEKDAY($A$1,1)-(start_day-1))&lt;=0,7,0)+1</f>
        <v>43373</v>
      </c>
      <c r="B10" s="21"/>
      <c r="C10" s="18">
        <f>A10+1</f>
        <v>43374</v>
      </c>
      <c r="D10" s="19"/>
      <c r="E10" s="18">
        <f>C10+1</f>
        <v>43375</v>
      </c>
      <c r="F10" s="19"/>
      <c r="G10" s="18">
        <f>E10+1</f>
        <v>43376</v>
      </c>
      <c r="H10" s="19"/>
      <c r="I10" s="18">
        <f>G10+1</f>
        <v>43377</v>
      </c>
      <c r="J10" s="19"/>
      <c r="K10" s="64">
        <f>I10+1</f>
        <v>43378</v>
      </c>
      <c r="L10" s="65"/>
      <c r="M10" s="66"/>
      <c r="N10" s="66"/>
      <c r="O10" s="66"/>
      <c r="P10" s="66"/>
      <c r="Q10" s="66"/>
      <c r="R10" s="67"/>
      <c r="S10" s="58">
        <f>K10+1</f>
        <v>43379</v>
      </c>
      <c r="T10" s="59"/>
      <c r="U10" s="60"/>
      <c r="V10" s="60"/>
      <c r="W10" s="60"/>
      <c r="X10" s="60"/>
      <c r="Y10" s="60"/>
      <c r="Z10" s="61"/>
      <c r="AA10" s="10"/>
    </row>
    <row r="11" spans="1:27" s="1" customFormat="1">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5" customHeight="1">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20">
      <c r="A16" s="20">
        <f>S10+1</f>
        <v>43380</v>
      </c>
      <c r="B16" s="21"/>
      <c r="C16" s="18">
        <f>A16+1</f>
        <v>43381</v>
      </c>
      <c r="D16" s="19"/>
      <c r="E16" s="18">
        <f>C16+1</f>
        <v>43382</v>
      </c>
      <c r="F16" s="19"/>
      <c r="G16" s="18">
        <f>E16+1</f>
        <v>43383</v>
      </c>
      <c r="H16" s="19"/>
      <c r="I16" s="18">
        <f>G16+1</f>
        <v>43384</v>
      </c>
      <c r="J16" s="19"/>
      <c r="K16" s="64">
        <f>I16+1</f>
        <v>43385</v>
      </c>
      <c r="L16" s="65"/>
      <c r="M16" s="66"/>
      <c r="N16" s="66"/>
      <c r="O16" s="66"/>
      <c r="P16" s="66"/>
      <c r="Q16" s="66"/>
      <c r="R16" s="67"/>
      <c r="S16" s="58">
        <f>K16+1</f>
        <v>43386</v>
      </c>
      <c r="T16" s="59"/>
      <c r="U16" s="60"/>
      <c r="V16" s="60"/>
      <c r="W16" s="60"/>
      <c r="X16" s="60"/>
      <c r="Y16" s="60"/>
      <c r="Z16" s="61"/>
      <c r="AA16" s="10"/>
    </row>
    <row r="17" spans="1:27" s="1" customFormat="1">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5" customHeight="1">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20">
      <c r="A22" s="20">
        <f>S16+1</f>
        <v>43387</v>
      </c>
      <c r="B22" s="21"/>
      <c r="C22" s="18">
        <f>A22+1</f>
        <v>43388</v>
      </c>
      <c r="D22" s="19"/>
      <c r="E22" s="18">
        <f>C22+1</f>
        <v>43389</v>
      </c>
      <c r="F22" s="19"/>
      <c r="G22" s="18">
        <f>E22+1</f>
        <v>43390</v>
      </c>
      <c r="H22" s="19"/>
      <c r="I22" s="18">
        <f>G22+1</f>
        <v>43391</v>
      </c>
      <c r="J22" s="19"/>
      <c r="K22" s="64">
        <f>I22+1</f>
        <v>43392</v>
      </c>
      <c r="L22" s="65"/>
      <c r="M22" s="66"/>
      <c r="N22" s="66"/>
      <c r="O22" s="66"/>
      <c r="P22" s="66"/>
      <c r="Q22" s="66"/>
      <c r="R22" s="67"/>
      <c r="S22" s="58">
        <f>K22+1</f>
        <v>43393</v>
      </c>
      <c r="T22" s="59"/>
      <c r="U22" s="60"/>
      <c r="V22" s="60"/>
      <c r="W22" s="60"/>
      <c r="X22" s="60"/>
      <c r="Y22" s="60"/>
      <c r="Z22" s="61"/>
      <c r="AA22" s="10"/>
    </row>
    <row r="23" spans="1:27" s="1" customFormat="1">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20">
      <c r="A28" s="20">
        <f>S22+1</f>
        <v>43394</v>
      </c>
      <c r="B28" s="21"/>
      <c r="C28" s="18">
        <f>A28+1</f>
        <v>43395</v>
      </c>
      <c r="D28" s="19"/>
      <c r="E28" s="18">
        <f>C28+1</f>
        <v>43396</v>
      </c>
      <c r="F28" s="19"/>
      <c r="G28" s="18">
        <f>E28+1</f>
        <v>43397</v>
      </c>
      <c r="H28" s="19"/>
      <c r="I28" s="18">
        <f>G28+1</f>
        <v>43398</v>
      </c>
      <c r="J28" s="19"/>
      <c r="K28" s="64">
        <f>I28+1</f>
        <v>43399</v>
      </c>
      <c r="L28" s="65"/>
      <c r="M28" s="66"/>
      <c r="N28" s="66"/>
      <c r="O28" s="66"/>
      <c r="P28" s="66"/>
      <c r="Q28" s="66"/>
      <c r="R28" s="67"/>
      <c r="S28" s="58">
        <f>K28+1</f>
        <v>43400</v>
      </c>
      <c r="T28" s="59"/>
      <c r="U28" s="60"/>
      <c r="V28" s="60"/>
      <c r="W28" s="60"/>
      <c r="X28" s="60"/>
      <c r="Y28" s="60"/>
      <c r="Z28" s="61"/>
      <c r="AA28" s="10"/>
    </row>
    <row r="29" spans="1:27" s="1" customFormat="1">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20">
      <c r="A34" s="20">
        <f>S28+1</f>
        <v>43401</v>
      </c>
      <c r="B34" s="21"/>
      <c r="C34" s="18">
        <f>A34+1</f>
        <v>43402</v>
      </c>
      <c r="D34" s="19"/>
      <c r="E34" s="18">
        <f>C34+1</f>
        <v>43403</v>
      </c>
      <c r="F34" s="19"/>
      <c r="G34" s="18">
        <f>E34+1</f>
        <v>43404</v>
      </c>
      <c r="H34" s="19"/>
      <c r="I34" s="18">
        <f>G34+1</f>
        <v>43405</v>
      </c>
      <c r="J34" s="19"/>
      <c r="K34" s="64">
        <f>I34+1</f>
        <v>43406</v>
      </c>
      <c r="L34" s="65"/>
      <c r="M34" s="66"/>
      <c r="N34" s="66"/>
      <c r="O34" s="66"/>
      <c r="P34" s="66"/>
      <c r="Q34" s="66"/>
      <c r="R34" s="67"/>
      <c r="S34" s="58">
        <f>K34+1</f>
        <v>43407</v>
      </c>
      <c r="T34" s="59"/>
      <c r="U34" s="60"/>
      <c r="V34" s="60"/>
      <c r="W34" s="60"/>
      <c r="X34" s="60"/>
      <c r="Y34" s="60"/>
      <c r="Z34" s="61"/>
      <c r="AA34" s="10"/>
    </row>
    <row r="35" spans="1:27" s="1" customFormat="1">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20">
      <c r="A40" s="20">
        <f>S34+1</f>
        <v>43408</v>
      </c>
      <c r="B40" s="21"/>
      <c r="C40" s="18">
        <f>A40+1</f>
        <v>43409</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phoneticPr fontId="34" type="noConversion"/>
  <conditionalFormatting sqref="A10 C10 E10 G10 K10 S10 A16 C16 E16 G16 K16 S16 A22 C22 E22 G22 K22 S22 A28 C28 E28 G28 K28 S28 A34 C34 E34 G34 K34 S34 A40 C40">
    <cfRule type="expression" dxfId="11" priority="3">
      <formula>MONTH(A10)&lt;&gt;MONTH($A$1)</formula>
    </cfRule>
    <cfRule type="expression" dxfId="10" priority="4">
      <formula>OR(WEEKDAY(A10,1)=1,WEEKDAY(A10,1)=7)</formula>
    </cfRule>
  </conditionalFormatting>
  <conditionalFormatting sqref="I10 I16 I22 I28 I34">
    <cfRule type="expression" dxfId="9" priority="1">
      <formula>MONTH(I10)&lt;&gt;MONTH($A$1)</formula>
    </cfRule>
    <cfRule type="expression" dxfId="8" priority="2">
      <formula>OR(WEEKDAY(I10,1)=1,WEEKDAY(I10,1)=7)</formula>
    </cfRule>
  </conditionalFormatting>
  <hyperlinks>
    <hyperlink ref="K45" r:id="rId1" xr:uid="{00000000-0004-0000-0900-000000000000}"/>
    <hyperlink ref="K44:Z44" r:id="rId2" display="Calendar Templates by Vertex42" xr:uid="{00000000-0004-0000-0900-000001000000}"/>
    <hyperlink ref="K45:Z45" r:id="rId3" display="https://www.vertex42.com/calendars/" xr:uid="{00000000-0004-0000-0900-000002000000}"/>
  </hyperlinks>
  <printOptions horizontalCentered="1"/>
  <pageMargins left="0.5" right="0.5" top="0.25" bottom="0.25" header="0.25" footer="0.25"/>
  <pageSetup scale="99" orientation="landscape"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45"/>
  <sheetViews>
    <sheetView showGridLines="0" workbookViewId="0">
      <selection sqref="A1:H7"/>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s>
  <sheetData>
    <row r="1" spans="1:27" s="4" customFormat="1" ht="15" customHeight="1">
      <c r="A1" s="72">
        <f>DATE('1'!AD18,'1'!AD20+10,1)</f>
        <v>43405</v>
      </c>
      <c r="B1" s="72"/>
      <c r="C1" s="72"/>
      <c r="D1" s="72"/>
      <c r="E1" s="72"/>
      <c r="F1" s="72"/>
      <c r="G1" s="72"/>
      <c r="H1" s="72"/>
      <c r="I1" s="17"/>
      <c r="J1" s="17"/>
      <c r="K1" s="75">
        <f>DATE(YEAR(A1),MONTH(A1)-1,1)</f>
        <v>43374</v>
      </c>
      <c r="L1" s="75"/>
      <c r="M1" s="75"/>
      <c r="N1" s="75"/>
      <c r="O1" s="75"/>
      <c r="P1" s="75"/>
      <c r="Q1" s="75"/>
      <c r="R1" s="3"/>
      <c r="S1" s="75">
        <f>DATE(YEAR(A1),MONTH(A1)+1,1)</f>
        <v>43435</v>
      </c>
      <c r="T1" s="75"/>
      <c r="U1" s="75"/>
      <c r="V1" s="75"/>
      <c r="W1" s="75"/>
      <c r="X1" s="75"/>
      <c r="Y1" s="75"/>
      <c r="Z1" s="3"/>
      <c r="AA1" s="3"/>
    </row>
    <row r="2" spans="1:27" s="4" customFormat="1" ht="11.25" customHeight="1">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f t="shared" si="0"/>
        <v>43374</v>
      </c>
      <c r="M3" s="28">
        <f t="shared" si="0"/>
        <v>43375</v>
      </c>
      <c r="N3" s="28">
        <f t="shared" si="0"/>
        <v>43376</v>
      </c>
      <c r="O3" s="28">
        <f t="shared" si="0"/>
        <v>43377</v>
      </c>
      <c r="P3" s="28">
        <f t="shared" si="0"/>
        <v>43378</v>
      </c>
      <c r="Q3" s="28">
        <f t="shared" si="0"/>
        <v>43379</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t="str">
        <f t="shared" si="1"/>
        <v/>
      </c>
      <c r="Y3" s="28">
        <f t="shared" si="1"/>
        <v>43435</v>
      </c>
      <c r="Z3" s="5"/>
      <c r="AA3" s="5"/>
    </row>
    <row r="4" spans="1:27" s="6" customFormat="1" ht="9" customHeight="1">
      <c r="A4" s="72"/>
      <c r="B4" s="72"/>
      <c r="C4" s="72"/>
      <c r="D4" s="72"/>
      <c r="E4" s="72"/>
      <c r="F4" s="72"/>
      <c r="G4" s="72"/>
      <c r="H4" s="72"/>
      <c r="I4" s="17"/>
      <c r="J4" s="17"/>
      <c r="K4" s="28">
        <f t="shared" si="0"/>
        <v>43380</v>
      </c>
      <c r="L4" s="28">
        <f t="shared" si="0"/>
        <v>43381</v>
      </c>
      <c r="M4" s="28">
        <f t="shared" si="0"/>
        <v>43382</v>
      </c>
      <c r="N4" s="28">
        <f t="shared" si="0"/>
        <v>43383</v>
      </c>
      <c r="O4" s="28">
        <f t="shared" si="0"/>
        <v>43384</v>
      </c>
      <c r="P4" s="28">
        <f t="shared" si="0"/>
        <v>43385</v>
      </c>
      <c r="Q4" s="28">
        <f t="shared" si="0"/>
        <v>43386</v>
      </c>
      <c r="R4" s="3"/>
      <c r="S4" s="28">
        <f t="shared" si="1"/>
        <v>43436</v>
      </c>
      <c r="T4" s="28">
        <f t="shared" si="1"/>
        <v>43437</v>
      </c>
      <c r="U4" s="28">
        <f t="shared" si="1"/>
        <v>43438</v>
      </c>
      <c r="V4" s="28">
        <f t="shared" si="1"/>
        <v>43439</v>
      </c>
      <c r="W4" s="28">
        <f t="shared" si="1"/>
        <v>43440</v>
      </c>
      <c r="X4" s="28">
        <f t="shared" si="1"/>
        <v>43441</v>
      </c>
      <c r="Y4" s="28">
        <f t="shared" si="1"/>
        <v>43442</v>
      </c>
      <c r="Z4" s="5"/>
      <c r="AA4" s="5"/>
    </row>
    <row r="5" spans="1:27" s="6" customFormat="1" ht="9" customHeight="1">
      <c r="A5" s="72"/>
      <c r="B5" s="72"/>
      <c r="C5" s="72"/>
      <c r="D5" s="72"/>
      <c r="E5" s="72"/>
      <c r="F5" s="72"/>
      <c r="G5" s="72"/>
      <c r="H5" s="72"/>
      <c r="I5" s="17"/>
      <c r="J5" s="17"/>
      <c r="K5" s="28">
        <f t="shared" si="0"/>
        <v>43387</v>
      </c>
      <c r="L5" s="28">
        <f t="shared" si="0"/>
        <v>43388</v>
      </c>
      <c r="M5" s="28">
        <f t="shared" si="0"/>
        <v>43389</v>
      </c>
      <c r="N5" s="28">
        <f t="shared" si="0"/>
        <v>43390</v>
      </c>
      <c r="O5" s="28">
        <f t="shared" si="0"/>
        <v>43391</v>
      </c>
      <c r="P5" s="28">
        <f t="shared" si="0"/>
        <v>43392</v>
      </c>
      <c r="Q5" s="28">
        <f t="shared" si="0"/>
        <v>43393</v>
      </c>
      <c r="R5" s="3"/>
      <c r="S5" s="28">
        <f t="shared" si="1"/>
        <v>43443</v>
      </c>
      <c r="T5" s="28">
        <f t="shared" si="1"/>
        <v>43444</v>
      </c>
      <c r="U5" s="28">
        <f t="shared" si="1"/>
        <v>43445</v>
      </c>
      <c r="V5" s="28">
        <f t="shared" si="1"/>
        <v>43446</v>
      </c>
      <c r="W5" s="28">
        <f t="shared" si="1"/>
        <v>43447</v>
      </c>
      <c r="X5" s="28">
        <f t="shared" si="1"/>
        <v>43448</v>
      </c>
      <c r="Y5" s="28">
        <f t="shared" si="1"/>
        <v>43449</v>
      </c>
      <c r="Z5" s="5"/>
      <c r="AA5" s="5"/>
    </row>
    <row r="6" spans="1:27" s="6" customFormat="1" ht="9" customHeight="1">
      <c r="A6" s="72"/>
      <c r="B6" s="72"/>
      <c r="C6" s="72"/>
      <c r="D6" s="72"/>
      <c r="E6" s="72"/>
      <c r="F6" s="72"/>
      <c r="G6" s="72"/>
      <c r="H6" s="72"/>
      <c r="I6" s="17"/>
      <c r="J6" s="17"/>
      <c r="K6" s="28">
        <f t="shared" si="0"/>
        <v>43394</v>
      </c>
      <c r="L6" s="28">
        <f t="shared" si="0"/>
        <v>43395</v>
      </c>
      <c r="M6" s="28">
        <f t="shared" si="0"/>
        <v>43396</v>
      </c>
      <c r="N6" s="28">
        <f t="shared" si="0"/>
        <v>43397</v>
      </c>
      <c r="O6" s="28">
        <f t="shared" si="0"/>
        <v>43398</v>
      </c>
      <c r="P6" s="28">
        <f t="shared" si="0"/>
        <v>43399</v>
      </c>
      <c r="Q6" s="28">
        <f t="shared" si="0"/>
        <v>43400</v>
      </c>
      <c r="R6" s="3"/>
      <c r="S6" s="28">
        <f t="shared" si="1"/>
        <v>43450</v>
      </c>
      <c r="T6" s="28">
        <f t="shared" si="1"/>
        <v>43451</v>
      </c>
      <c r="U6" s="28">
        <f t="shared" si="1"/>
        <v>43452</v>
      </c>
      <c r="V6" s="28">
        <f t="shared" si="1"/>
        <v>43453</v>
      </c>
      <c r="W6" s="28">
        <f t="shared" si="1"/>
        <v>43454</v>
      </c>
      <c r="X6" s="28">
        <f t="shared" si="1"/>
        <v>43455</v>
      </c>
      <c r="Y6" s="28">
        <f t="shared" si="1"/>
        <v>43456</v>
      </c>
      <c r="Z6" s="5"/>
      <c r="AA6" s="5"/>
    </row>
    <row r="7" spans="1:27" s="6" customFormat="1" ht="9" customHeight="1">
      <c r="A7" s="72"/>
      <c r="B7" s="72"/>
      <c r="C7" s="72"/>
      <c r="D7" s="72"/>
      <c r="E7" s="72"/>
      <c r="F7" s="72"/>
      <c r="G7" s="72"/>
      <c r="H7" s="72"/>
      <c r="I7" s="17"/>
      <c r="J7" s="17"/>
      <c r="K7" s="28">
        <f t="shared" si="0"/>
        <v>43401</v>
      </c>
      <c r="L7" s="28">
        <f t="shared" si="0"/>
        <v>43402</v>
      </c>
      <c r="M7" s="28">
        <f t="shared" si="0"/>
        <v>43403</v>
      </c>
      <c r="N7" s="28">
        <f t="shared" si="0"/>
        <v>43404</v>
      </c>
      <c r="O7" s="28" t="str">
        <f t="shared" si="0"/>
        <v/>
      </c>
      <c r="P7" s="28" t="str">
        <f t="shared" si="0"/>
        <v/>
      </c>
      <c r="Q7" s="28" t="str">
        <f t="shared" si="0"/>
        <v/>
      </c>
      <c r="R7" s="3"/>
      <c r="S7" s="28">
        <f t="shared" si="1"/>
        <v>43457</v>
      </c>
      <c r="T7" s="28">
        <f t="shared" si="1"/>
        <v>43458</v>
      </c>
      <c r="U7" s="28">
        <f t="shared" si="1"/>
        <v>43459</v>
      </c>
      <c r="V7" s="28">
        <f t="shared" si="1"/>
        <v>43460</v>
      </c>
      <c r="W7" s="28">
        <f t="shared" si="1"/>
        <v>43461</v>
      </c>
      <c r="X7" s="28">
        <f t="shared" si="1"/>
        <v>43462</v>
      </c>
      <c r="Y7" s="28">
        <f t="shared" si="1"/>
        <v>43463</v>
      </c>
      <c r="Z7" s="5"/>
      <c r="AA7" s="5"/>
    </row>
    <row r="8" spans="1:27" s="7" customFormat="1" ht="9" customHeight="1">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f t="shared" si="1"/>
        <v>43464</v>
      </c>
      <c r="T8" s="28">
        <f t="shared" si="1"/>
        <v>43465</v>
      </c>
      <c r="U8" s="28" t="str">
        <f t="shared" si="1"/>
        <v/>
      </c>
      <c r="V8" s="28" t="str">
        <f t="shared" si="1"/>
        <v/>
      </c>
      <c r="W8" s="28" t="str">
        <f t="shared" si="1"/>
        <v/>
      </c>
      <c r="X8" s="28" t="str">
        <f t="shared" si="1"/>
        <v/>
      </c>
      <c r="Y8" s="28" t="str">
        <f t="shared" si="1"/>
        <v/>
      </c>
      <c r="Z8" s="30"/>
    </row>
    <row r="9" spans="1:27" s="1" customFormat="1" ht="21" customHeight="1">
      <c r="A9" s="73">
        <f>A10</f>
        <v>43401</v>
      </c>
      <c r="B9" s="74"/>
      <c r="C9" s="74">
        <f>C10</f>
        <v>43402</v>
      </c>
      <c r="D9" s="74"/>
      <c r="E9" s="74">
        <f>E10</f>
        <v>43403</v>
      </c>
      <c r="F9" s="74"/>
      <c r="G9" s="74">
        <f>G10</f>
        <v>43404</v>
      </c>
      <c r="H9" s="74"/>
      <c r="I9" s="74">
        <f>I10</f>
        <v>43405</v>
      </c>
      <c r="J9" s="74"/>
      <c r="K9" s="74">
        <f>K10</f>
        <v>43406</v>
      </c>
      <c r="L9" s="74"/>
      <c r="M9" s="74"/>
      <c r="N9" s="74"/>
      <c r="O9" s="74"/>
      <c r="P9" s="74"/>
      <c r="Q9" s="74"/>
      <c r="R9" s="74"/>
      <c r="S9" s="74">
        <f>S10</f>
        <v>43407</v>
      </c>
      <c r="T9" s="74"/>
      <c r="U9" s="74"/>
      <c r="V9" s="74"/>
      <c r="W9" s="74"/>
      <c r="X9" s="74"/>
      <c r="Y9" s="74"/>
      <c r="Z9" s="76"/>
    </row>
    <row r="10" spans="1:27" s="1" customFormat="1" ht="20">
      <c r="A10" s="20">
        <f>$A$1-(WEEKDAY($A$1,1)-(start_day-1))-IF((WEEKDAY($A$1,1)-(start_day-1))&lt;=0,7,0)+1</f>
        <v>43401</v>
      </c>
      <c r="B10" s="21"/>
      <c r="C10" s="18">
        <f>A10+1</f>
        <v>43402</v>
      </c>
      <c r="D10" s="19"/>
      <c r="E10" s="18">
        <f>C10+1</f>
        <v>43403</v>
      </c>
      <c r="F10" s="19"/>
      <c r="G10" s="18">
        <f>E10+1</f>
        <v>43404</v>
      </c>
      <c r="H10" s="19"/>
      <c r="I10" s="18">
        <f>G10+1</f>
        <v>43405</v>
      </c>
      <c r="J10" s="19"/>
      <c r="K10" s="64">
        <f>I10+1</f>
        <v>43406</v>
      </c>
      <c r="L10" s="65"/>
      <c r="M10" s="66"/>
      <c r="N10" s="66"/>
      <c r="O10" s="66"/>
      <c r="P10" s="66"/>
      <c r="Q10" s="66"/>
      <c r="R10" s="67"/>
      <c r="S10" s="58">
        <f>K10+1</f>
        <v>43407</v>
      </c>
      <c r="T10" s="59"/>
      <c r="U10" s="60"/>
      <c r="V10" s="60"/>
      <c r="W10" s="60"/>
      <c r="X10" s="60"/>
      <c r="Y10" s="60"/>
      <c r="Z10" s="61"/>
      <c r="AA10" s="10"/>
    </row>
    <row r="11" spans="1:27" s="1" customFormat="1">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5" customHeight="1">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20">
      <c r="A16" s="20">
        <f>S10+1</f>
        <v>43408</v>
      </c>
      <c r="B16" s="21"/>
      <c r="C16" s="18">
        <f>A16+1</f>
        <v>43409</v>
      </c>
      <c r="D16" s="19"/>
      <c r="E16" s="18">
        <f>C16+1</f>
        <v>43410</v>
      </c>
      <c r="F16" s="19"/>
      <c r="G16" s="18">
        <f>E16+1</f>
        <v>43411</v>
      </c>
      <c r="H16" s="19"/>
      <c r="I16" s="18">
        <f>G16+1</f>
        <v>43412</v>
      </c>
      <c r="J16" s="19"/>
      <c r="K16" s="64">
        <f>I16+1</f>
        <v>43413</v>
      </c>
      <c r="L16" s="65"/>
      <c r="M16" s="66"/>
      <c r="N16" s="66"/>
      <c r="O16" s="66"/>
      <c r="P16" s="66"/>
      <c r="Q16" s="66"/>
      <c r="R16" s="67"/>
      <c r="S16" s="58">
        <f>K16+1</f>
        <v>43414</v>
      </c>
      <c r="T16" s="59"/>
      <c r="U16" s="60"/>
      <c r="V16" s="60"/>
      <c r="W16" s="60"/>
      <c r="X16" s="60"/>
      <c r="Y16" s="60"/>
      <c r="Z16" s="61"/>
      <c r="AA16" s="10"/>
    </row>
    <row r="17" spans="1:27" s="1" customFormat="1">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5" customHeight="1">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20">
      <c r="A22" s="20">
        <f>S16+1</f>
        <v>43415</v>
      </c>
      <c r="B22" s="21"/>
      <c r="C22" s="18">
        <f>A22+1</f>
        <v>43416</v>
      </c>
      <c r="D22" s="19"/>
      <c r="E22" s="18">
        <f>C22+1</f>
        <v>43417</v>
      </c>
      <c r="F22" s="19"/>
      <c r="G22" s="18">
        <f>E22+1</f>
        <v>43418</v>
      </c>
      <c r="H22" s="19"/>
      <c r="I22" s="18">
        <f>G22+1</f>
        <v>43419</v>
      </c>
      <c r="J22" s="19"/>
      <c r="K22" s="64">
        <f>I22+1</f>
        <v>43420</v>
      </c>
      <c r="L22" s="65"/>
      <c r="M22" s="66"/>
      <c r="N22" s="66"/>
      <c r="O22" s="66"/>
      <c r="P22" s="66"/>
      <c r="Q22" s="66"/>
      <c r="R22" s="67"/>
      <c r="S22" s="58">
        <f>K22+1</f>
        <v>43421</v>
      </c>
      <c r="T22" s="59"/>
      <c r="U22" s="60"/>
      <c r="V22" s="60"/>
      <c r="W22" s="60"/>
      <c r="X22" s="60"/>
      <c r="Y22" s="60"/>
      <c r="Z22" s="61"/>
      <c r="AA22" s="10"/>
    </row>
    <row r="23" spans="1:27" s="1" customFormat="1">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20">
      <c r="A28" s="20">
        <f>S22+1</f>
        <v>43422</v>
      </c>
      <c r="B28" s="21"/>
      <c r="C28" s="18">
        <f>A28+1</f>
        <v>43423</v>
      </c>
      <c r="D28" s="19"/>
      <c r="E28" s="18">
        <f>C28+1</f>
        <v>43424</v>
      </c>
      <c r="F28" s="19"/>
      <c r="G28" s="18">
        <f>E28+1</f>
        <v>43425</v>
      </c>
      <c r="H28" s="19"/>
      <c r="I28" s="18">
        <f>G28+1</f>
        <v>43426</v>
      </c>
      <c r="J28" s="19"/>
      <c r="K28" s="64">
        <f>I28+1</f>
        <v>43427</v>
      </c>
      <c r="L28" s="65"/>
      <c r="M28" s="66"/>
      <c r="N28" s="66"/>
      <c r="O28" s="66"/>
      <c r="P28" s="66"/>
      <c r="Q28" s="66"/>
      <c r="R28" s="67"/>
      <c r="S28" s="58">
        <f>K28+1</f>
        <v>43428</v>
      </c>
      <c r="T28" s="59"/>
      <c r="U28" s="60"/>
      <c r="V28" s="60"/>
      <c r="W28" s="60"/>
      <c r="X28" s="60"/>
      <c r="Y28" s="60"/>
      <c r="Z28" s="61"/>
      <c r="AA28" s="10"/>
    </row>
    <row r="29" spans="1:27" s="1" customFormat="1">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20">
      <c r="A34" s="20">
        <f>S28+1</f>
        <v>43429</v>
      </c>
      <c r="B34" s="21"/>
      <c r="C34" s="18">
        <f>A34+1</f>
        <v>43430</v>
      </c>
      <c r="D34" s="19"/>
      <c r="E34" s="18">
        <f>C34+1</f>
        <v>43431</v>
      </c>
      <c r="F34" s="19"/>
      <c r="G34" s="18">
        <f>E34+1</f>
        <v>43432</v>
      </c>
      <c r="H34" s="19"/>
      <c r="I34" s="18">
        <f>G34+1</f>
        <v>43433</v>
      </c>
      <c r="J34" s="19"/>
      <c r="K34" s="64">
        <f>I34+1</f>
        <v>43434</v>
      </c>
      <c r="L34" s="65"/>
      <c r="M34" s="66"/>
      <c r="N34" s="66"/>
      <c r="O34" s="66"/>
      <c r="P34" s="66"/>
      <c r="Q34" s="66"/>
      <c r="R34" s="67"/>
      <c r="S34" s="58">
        <f>K34+1</f>
        <v>43435</v>
      </c>
      <c r="T34" s="59"/>
      <c r="U34" s="60"/>
      <c r="V34" s="60"/>
      <c r="W34" s="60"/>
      <c r="X34" s="60"/>
      <c r="Y34" s="60"/>
      <c r="Z34" s="61"/>
      <c r="AA34" s="10"/>
    </row>
    <row r="35" spans="1:27" s="1" customFormat="1">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20">
      <c r="A40" s="20">
        <f>S34+1</f>
        <v>43436</v>
      </c>
      <c r="B40" s="21"/>
      <c r="C40" s="18">
        <f>A40+1</f>
        <v>43437</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phoneticPr fontId="34" type="noConversion"/>
  <conditionalFormatting sqref="A10 C10 E10 G10 K10 S10 A16 C16 E16 G16 K16 S16 A22 C22 E22 G22 K22 S22 A28 C28 E28 G28 K28 S28 A34 C34 E34 G34 K34 S34 A40 C40">
    <cfRule type="expression" dxfId="7" priority="3">
      <formula>MONTH(A10)&lt;&gt;MONTH($A$1)</formula>
    </cfRule>
    <cfRule type="expression" dxfId="6" priority="4">
      <formula>OR(WEEKDAY(A10,1)=1,WEEKDAY(A10,1)=7)</formula>
    </cfRule>
  </conditionalFormatting>
  <conditionalFormatting sqref="I10 I16 I22 I28 I34">
    <cfRule type="expression" dxfId="5" priority="1">
      <formula>MONTH(I10)&lt;&gt;MONTH($A$1)</formula>
    </cfRule>
    <cfRule type="expression" dxfId="4" priority="2">
      <formula>OR(WEEKDAY(I10,1)=1,WEEKDAY(I10,1)=7)</formula>
    </cfRule>
  </conditionalFormatting>
  <hyperlinks>
    <hyperlink ref="K45" r:id="rId1" xr:uid="{00000000-0004-0000-0A00-000000000000}"/>
    <hyperlink ref="K44:Z44" r:id="rId2" display="Calendar Templates by Vertex42" xr:uid="{00000000-0004-0000-0A00-000001000000}"/>
    <hyperlink ref="K45:Z45" r:id="rId3" display="https://www.vertex42.com/calendars/" xr:uid="{00000000-0004-0000-0A00-000002000000}"/>
  </hyperlinks>
  <printOptions horizontalCentered="1"/>
  <pageMargins left="0.5" right="0.5" top="0.25" bottom="0.25" header="0.25" footer="0.25"/>
  <pageSetup scale="99" orientation="landscape"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A45"/>
  <sheetViews>
    <sheetView showGridLines="0" workbookViewId="0">
      <selection sqref="A1:H7"/>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s>
  <sheetData>
    <row r="1" spans="1:27" s="4" customFormat="1" ht="15" customHeight="1">
      <c r="A1" s="72">
        <f>DATE('1'!AD18,'1'!AD20+11,1)</f>
        <v>43435</v>
      </c>
      <c r="B1" s="72"/>
      <c r="C1" s="72"/>
      <c r="D1" s="72"/>
      <c r="E1" s="72"/>
      <c r="F1" s="72"/>
      <c r="G1" s="72"/>
      <c r="H1" s="72"/>
      <c r="I1" s="17"/>
      <c r="J1" s="17"/>
      <c r="K1" s="75">
        <f>DATE(YEAR(A1),MONTH(A1)-1,1)</f>
        <v>43405</v>
      </c>
      <c r="L1" s="75"/>
      <c r="M1" s="75"/>
      <c r="N1" s="75"/>
      <c r="O1" s="75"/>
      <c r="P1" s="75"/>
      <c r="Q1" s="75"/>
      <c r="R1" s="3"/>
      <c r="S1" s="75">
        <f>DATE(YEAR(A1),MONTH(A1)+1,1)</f>
        <v>43466</v>
      </c>
      <c r="T1" s="75"/>
      <c r="U1" s="75"/>
      <c r="V1" s="75"/>
      <c r="W1" s="75"/>
      <c r="X1" s="75"/>
      <c r="Y1" s="75"/>
      <c r="Z1" s="3"/>
      <c r="AA1" s="3"/>
    </row>
    <row r="2" spans="1:27" s="4" customFormat="1" ht="11.25" customHeight="1">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f t="shared" si="0"/>
        <v>43405</v>
      </c>
      <c r="P3" s="28">
        <f t="shared" si="0"/>
        <v>43406</v>
      </c>
      <c r="Q3" s="28">
        <f t="shared" si="0"/>
        <v>43407</v>
      </c>
      <c r="R3" s="3"/>
      <c r="S3" s="28" t="str">
        <f t="shared" ref="S3:Y8" si="1">IF(MONTH($S$1)&lt;&gt;MONTH($S$1-(WEEKDAY($S$1,1)-(start_day-1))-IF((WEEKDAY($S$1,1)-(start_day-1))&lt;=0,7,0)+(ROW(S3)-ROW($S$3))*7+(COLUMN(S3)-COLUMN($S$3)+1)),"",$S$1-(WEEKDAY($S$1,1)-(start_day-1))-IF((WEEKDAY($S$1,1)-(start_day-1))&lt;=0,7,0)+(ROW(S3)-ROW($S$3))*7+(COLUMN(S3)-COLUMN($S$3)+1))</f>
        <v/>
      </c>
      <c r="T3" s="28" t="str">
        <f t="shared" si="1"/>
        <v/>
      </c>
      <c r="U3" s="28">
        <f t="shared" si="1"/>
        <v>43466</v>
      </c>
      <c r="V3" s="28">
        <f t="shared" si="1"/>
        <v>43467</v>
      </c>
      <c r="W3" s="28">
        <f t="shared" si="1"/>
        <v>43468</v>
      </c>
      <c r="X3" s="28">
        <f t="shared" si="1"/>
        <v>43469</v>
      </c>
      <c r="Y3" s="28">
        <f t="shared" si="1"/>
        <v>43470</v>
      </c>
      <c r="Z3" s="5"/>
      <c r="AA3" s="5"/>
    </row>
    <row r="4" spans="1:27" s="6" customFormat="1" ht="9" customHeight="1">
      <c r="A4" s="72"/>
      <c r="B4" s="72"/>
      <c r="C4" s="72"/>
      <c r="D4" s="72"/>
      <c r="E4" s="72"/>
      <c r="F4" s="72"/>
      <c r="G4" s="72"/>
      <c r="H4" s="72"/>
      <c r="I4" s="17"/>
      <c r="J4" s="17"/>
      <c r="K4" s="28">
        <f t="shared" si="0"/>
        <v>43408</v>
      </c>
      <c r="L4" s="28">
        <f t="shared" si="0"/>
        <v>43409</v>
      </c>
      <c r="M4" s="28">
        <f t="shared" si="0"/>
        <v>43410</v>
      </c>
      <c r="N4" s="28">
        <f t="shared" si="0"/>
        <v>43411</v>
      </c>
      <c r="O4" s="28">
        <f t="shared" si="0"/>
        <v>43412</v>
      </c>
      <c r="P4" s="28">
        <f t="shared" si="0"/>
        <v>43413</v>
      </c>
      <c r="Q4" s="28">
        <f t="shared" si="0"/>
        <v>43414</v>
      </c>
      <c r="R4" s="3"/>
      <c r="S4" s="28">
        <f t="shared" si="1"/>
        <v>43471</v>
      </c>
      <c r="T4" s="28">
        <f t="shared" si="1"/>
        <v>43472</v>
      </c>
      <c r="U4" s="28">
        <f t="shared" si="1"/>
        <v>43473</v>
      </c>
      <c r="V4" s="28">
        <f t="shared" si="1"/>
        <v>43474</v>
      </c>
      <c r="W4" s="28">
        <f t="shared" si="1"/>
        <v>43475</v>
      </c>
      <c r="X4" s="28">
        <f t="shared" si="1"/>
        <v>43476</v>
      </c>
      <c r="Y4" s="28">
        <f t="shared" si="1"/>
        <v>43477</v>
      </c>
      <c r="Z4" s="5"/>
      <c r="AA4" s="5"/>
    </row>
    <row r="5" spans="1:27" s="6" customFormat="1" ht="9" customHeight="1">
      <c r="A5" s="72"/>
      <c r="B5" s="72"/>
      <c r="C5" s="72"/>
      <c r="D5" s="72"/>
      <c r="E5" s="72"/>
      <c r="F5" s="72"/>
      <c r="G5" s="72"/>
      <c r="H5" s="72"/>
      <c r="I5" s="17"/>
      <c r="J5" s="17"/>
      <c r="K5" s="28">
        <f t="shared" si="0"/>
        <v>43415</v>
      </c>
      <c r="L5" s="28">
        <f t="shared" si="0"/>
        <v>43416</v>
      </c>
      <c r="M5" s="28">
        <f t="shared" si="0"/>
        <v>43417</v>
      </c>
      <c r="N5" s="28">
        <f t="shared" si="0"/>
        <v>43418</v>
      </c>
      <c r="O5" s="28">
        <f t="shared" si="0"/>
        <v>43419</v>
      </c>
      <c r="P5" s="28">
        <f t="shared" si="0"/>
        <v>43420</v>
      </c>
      <c r="Q5" s="28">
        <f t="shared" si="0"/>
        <v>43421</v>
      </c>
      <c r="R5" s="3"/>
      <c r="S5" s="28">
        <f t="shared" si="1"/>
        <v>43478</v>
      </c>
      <c r="T5" s="28">
        <f t="shared" si="1"/>
        <v>43479</v>
      </c>
      <c r="U5" s="28">
        <f t="shared" si="1"/>
        <v>43480</v>
      </c>
      <c r="V5" s="28">
        <f t="shared" si="1"/>
        <v>43481</v>
      </c>
      <c r="W5" s="28">
        <f t="shared" si="1"/>
        <v>43482</v>
      </c>
      <c r="X5" s="28">
        <f t="shared" si="1"/>
        <v>43483</v>
      </c>
      <c r="Y5" s="28">
        <f t="shared" si="1"/>
        <v>43484</v>
      </c>
      <c r="Z5" s="5"/>
      <c r="AA5" s="5"/>
    </row>
    <row r="6" spans="1:27" s="6" customFormat="1" ht="9" customHeight="1">
      <c r="A6" s="72"/>
      <c r="B6" s="72"/>
      <c r="C6" s="72"/>
      <c r="D6" s="72"/>
      <c r="E6" s="72"/>
      <c r="F6" s="72"/>
      <c r="G6" s="72"/>
      <c r="H6" s="72"/>
      <c r="I6" s="17"/>
      <c r="J6" s="17"/>
      <c r="K6" s="28">
        <f t="shared" si="0"/>
        <v>43422</v>
      </c>
      <c r="L6" s="28">
        <f t="shared" si="0"/>
        <v>43423</v>
      </c>
      <c r="M6" s="28">
        <f t="shared" si="0"/>
        <v>43424</v>
      </c>
      <c r="N6" s="28">
        <f t="shared" si="0"/>
        <v>43425</v>
      </c>
      <c r="O6" s="28">
        <f t="shared" si="0"/>
        <v>43426</v>
      </c>
      <c r="P6" s="28">
        <f t="shared" si="0"/>
        <v>43427</v>
      </c>
      <c r="Q6" s="28">
        <f t="shared" si="0"/>
        <v>43428</v>
      </c>
      <c r="R6" s="3"/>
      <c r="S6" s="28">
        <f t="shared" si="1"/>
        <v>43485</v>
      </c>
      <c r="T6" s="28">
        <f t="shared" si="1"/>
        <v>43486</v>
      </c>
      <c r="U6" s="28">
        <f t="shared" si="1"/>
        <v>43487</v>
      </c>
      <c r="V6" s="28">
        <f t="shared" si="1"/>
        <v>43488</v>
      </c>
      <c r="W6" s="28">
        <f t="shared" si="1"/>
        <v>43489</v>
      </c>
      <c r="X6" s="28">
        <f t="shared" si="1"/>
        <v>43490</v>
      </c>
      <c r="Y6" s="28">
        <f t="shared" si="1"/>
        <v>43491</v>
      </c>
      <c r="Z6" s="5"/>
      <c r="AA6" s="5"/>
    </row>
    <row r="7" spans="1:27" s="6" customFormat="1" ht="9" customHeight="1">
      <c r="A7" s="72"/>
      <c r="B7" s="72"/>
      <c r="C7" s="72"/>
      <c r="D7" s="72"/>
      <c r="E7" s="72"/>
      <c r="F7" s="72"/>
      <c r="G7" s="72"/>
      <c r="H7" s="72"/>
      <c r="I7" s="17"/>
      <c r="J7" s="17"/>
      <c r="K7" s="28">
        <f t="shared" si="0"/>
        <v>43429</v>
      </c>
      <c r="L7" s="28">
        <f t="shared" si="0"/>
        <v>43430</v>
      </c>
      <c r="M7" s="28">
        <f t="shared" si="0"/>
        <v>43431</v>
      </c>
      <c r="N7" s="28">
        <f t="shared" si="0"/>
        <v>43432</v>
      </c>
      <c r="O7" s="28">
        <f t="shared" si="0"/>
        <v>43433</v>
      </c>
      <c r="P7" s="28">
        <f t="shared" si="0"/>
        <v>43434</v>
      </c>
      <c r="Q7" s="28" t="str">
        <f t="shared" si="0"/>
        <v/>
      </c>
      <c r="R7" s="3"/>
      <c r="S7" s="28">
        <f t="shared" si="1"/>
        <v>43492</v>
      </c>
      <c r="T7" s="28">
        <f t="shared" si="1"/>
        <v>43493</v>
      </c>
      <c r="U7" s="28">
        <f t="shared" si="1"/>
        <v>43494</v>
      </c>
      <c r="V7" s="28">
        <f t="shared" si="1"/>
        <v>43495</v>
      </c>
      <c r="W7" s="28">
        <f t="shared" si="1"/>
        <v>43496</v>
      </c>
      <c r="X7" s="28" t="str">
        <f t="shared" si="1"/>
        <v/>
      </c>
      <c r="Y7" s="28" t="str">
        <f t="shared" si="1"/>
        <v/>
      </c>
      <c r="Z7" s="5"/>
      <c r="AA7" s="5"/>
    </row>
    <row r="8" spans="1:27" s="7" customFormat="1" ht="9" customHeight="1">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c r="A9" s="73">
        <f>A10</f>
        <v>43429</v>
      </c>
      <c r="B9" s="74"/>
      <c r="C9" s="74">
        <f>C10</f>
        <v>43430</v>
      </c>
      <c r="D9" s="74"/>
      <c r="E9" s="74">
        <f>E10</f>
        <v>43431</v>
      </c>
      <c r="F9" s="74"/>
      <c r="G9" s="74">
        <f>G10</f>
        <v>43432</v>
      </c>
      <c r="H9" s="74"/>
      <c r="I9" s="74">
        <f>I10</f>
        <v>43433</v>
      </c>
      <c r="J9" s="74"/>
      <c r="K9" s="74">
        <f>K10</f>
        <v>43434</v>
      </c>
      <c r="L9" s="74"/>
      <c r="M9" s="74"/>
      <c r="N9" s="74"/>
      <c r="O9" s="74"/>
      <c r="P9" s="74"/>
      <c r="Q9" s="74"/>
      <c r="R9" s="74"/>
      <c r="S9" s="74">
        <f>S10</f>
        <v>43435</v>
      </c>
      <c r="T9" s="74"/>
      <c r="U9" s="74"/>
      <c r="V9" s="74"/>
      <c r="W9" s="74"/>
      <c r="X9" s="74"/>
      <c r="Y9" s="74"/>
      <c r="Z9" s="76"/>
    </row>
    <row r="10" spans="1:27" s="1" customFormat="1" ht="20">
      <c r="A10" s="20">
        <f>$A$1-(WEEKDAY($A$1,1)-(start_day-1))-IF((WEEKDAY($A$1,1)-(start_day-1))&lt;=0,7,0)+1</f>
        <v>43429</v>
      </c>
      <c r="B10" s="21"/>
      <c r="C10" s="18">
        <f>A10+1</f>
        <v>43430</v>
      </c>
      <c r="D10" s="19"/>
      <c r="E10" s="18">
        <f>C10+1</f>
        <v>43431</v>
      </c>
      <c r="F10" s="19"/>
      <c r="G10" s="18">
        <f>E10+1</f>
        <v>43432</v>
      </c>
      <c r="H10" s="19"/>
      <c r="I10" s="18">
        <f>G10+1</f>
        <v>43433</v>
      </c>
      <c r="J10" s="19"/>
      <c r="K10" s="64">
        <f>I10+1</f>
        <v>43434</v>
      </c>
      <c r="L10" s="65"/>
      <c r="M10" s="66"/>
      <c r="N10" s="66"/>
      <c r="O10" s="66"/>
      <c r="P10" s="66"/>
      <c r="Q10" s="66"/>
      <c r="R10" s="67"/>
      <c r="S10" s="58">
        <f>K10+1</f>
        <v>43435</v>
      </c>
      <c r="T10" s="59"/>
      <c r="U10" s="60"/>
      <c r="V10" s="60"/>
      <c r="W10" s="60"/>
      <c r="X10" s="60"/>
      <c r="Y10" s="60"/>
      <c r="Z10" s="61"/>
      <c r="AA10" s="10"/>
    </row>
    <row r="11" spans="1:27" s="1" customFormat="1">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5" customHeight="1">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20">
      <c r="A16" s="20">
        <f>S10+1</f>
        <v>43436</v>
      </c>
      <c r="B16" s="21"/>
      <c r="C16" s="18">
        <f>A16+1</f>
        <v>43437</v>
      </c>
      <c r="D16" s="19"/>
      <c r="E16" s="18">
        <f>C16+1</f>
        <v>43438</v>
      </c>
      <c r="F16" s="19"/>
      <c r="G16" s="18">
        <f>E16+1</f>
        <v>43439</v>
      </c>
      <c r="H16" s="19"/>
      <c r="I16" s="18">
        <f>G16+1</f>
        <v>43440</v>
      </c>
      <c r="J16" s="19"/>
      <c r="K16" s="64">
        <f>I16+1</f>
        <v>43441</v>
      </c>
      <c r="L16" s="65"/>
      <c r="M16" s="66"/>
      <c r="N16" s="66"/>
      <c r="O16" s="66"/>
      <c r="P16" s="66"/>
      <c r="Q16" s="66"/>
      <c r="R16" s="67"/>
      <c r="S16" s="58">
        <f>K16+1</f>
        <v>43442</v>
      </c>
      <c r="T16" s="59"/>
      <c r="U16" s="60"/>
      <c r="V16" s="60"/>
      <c r="W16" s="60"/>
      <c r="X16" s="60"/>
      <c r="Y16" s="60"/>
      <c r="Z16" s="61"/>
      <c r="AA16" s="10"/>
    </row>
    <row r="17" spans="1:27" s="1" customFormat="1">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5" customHeight="1">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20">
      <c r="A22" s="20">
        <f>S16+1</f>
        <v>43443</v>
      </c>
      <c r="B22" s="21"/>
      <c r="C22" s="18">
        <f>A22+1</f>
        <v>43444</v>
      </c>
      <c r="D22" s="19"/>
      <c r="E22" s="18">
        <f>C22+1</f>
        <v>43445</v>
      </c>
      <c r="F22" s="19"/>
      <c r="G22" s="18">
        <f>E22+1</f>
        <v>43446</v>
      </c>
      <c r="H22" s="19"/>
      <c r="I22" s="18">
        <f>G22+1</f>
        <v>43447</v>
      </c>
      <c r="J22" s="19"/>
      <c r="K22" s="64">
        <f>I22+1</f>
        <v>43448</v>
      </c>
      <c r="L22" s="65"/>
      <c r="M22" s="66"/>
      <c r="N22" s="66"/>
      <c r="O22" s="66"/>
      <c r="P22" s="66"/>
      <c r="Q22" s="66"/>
      <c r="R22" s="67"/>
      <c r="S22" s="58">
        <f>K22+1</f>
        <v>43449</v>
      </c>
      <c r="T22" s="59"/>
      <c r="U22" s="60"/>
      <c r="V22" s="60"/>
      <c r="W22" s="60"/>
      <c r="X22" s="60"/>
      <c r="Y22" s="60"/>
      <c r="Z22" s="61"/>
      <c r="AA22" s="10"/>
    </row>
    <row r="23" spans="1:27" s="1" customFormat="1">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20">
      <c r="A28" s="20">
        <f>S22+1</f>
        <v>43450</v>
      </c>
      <c r="B28" s="21"/>
      <c r="C28" s="18">
        <f>A28+1</f>
        <v>43451</v>
      </c>
      <c r="D28" s="19"/>
      <c r="E28" s="18">
        <f>C28+1</f>
        <v>43452</v>
      </c>
      <c r="F28" s="19"/>
      <c r="G28" s="18">
        <f>E28+1</f>
        <v>43453</v>
      </c>
      <c r="H28" s="19"/>
      <c r="I28" s="18">
        <f>G28+1</f>
        <v>43454</v>
      </c>
      <c r="J28" s="19"/>
      <c r="K28" s="64">
        <f>I28+1</f>
        <v>43455</v>
      </c>
      <c r="L28" s="65"/>
      <c r="M28" s="66"/>
      <c r="N28" s="66"/>
      <c r="O28" s="66"/>
      <c r="P28" s="66"/>
      <c r="Q28" s="66"/>
      <c r="R28" s="67"/>
      <c r="S28" s="58">
        <f>K28+1</f>
        <v>43456</v>
      </c>
      <c r="T28" s="59"/>
      <c r="U28" s="60"/>
      <c r="V28" s="60"/>
      <c r="W28" s="60"/>
      <c r="X28" s="60"/>
      <c r="Y28" s="60"/>
      <c r="Z28" s="61"/>
      <c r="AA28" s="10"/>
    </row>
    <row r="29" spans="1:27" s="1" customFormat="1">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20">
      <c r="A34" s="20">
        <f>S28+1</f>
        <v>43457</v>
      </c>
      <c r="B34" s="21"/>
      <c r="C34" s="18">
        <f>A34+1</f>
        <v>43458</v>
      </c>
      <c r="D34" s="19"/>
      <c r="E34" s="18">
        <f>C34+1</f>
        <v>43459</v>
      </c>
      <c r="F34" s="19"/>
      <c r="G34" s="18">
        <f>E34+1</f>
        <v>43460</v>
      </c>
      <c r="H34" s="19"/>
      <c r="I34" s="18">
        <f>G34+1</f>
        <v>43461</v>
      </c>
      <c r="J34" s="19"/>
      <c r="K34" s="64">
        <f>I34+1</f>
        <v>43462</v>
      </c>
      <c r="L34" s="65"/>
      <c r="M34" s="66"/>
      <c r="N34" s="66"/>
      <c r="O34" s="66"/>
      <c r="P34" s="66"/>
      <c r="Q34" s="66"/>
      <c r="R34" s="67"/>
      <c r="S34" s="58">
        <f>K34+1</f>
        <v>43463</v>
      </c>
      <c r="T34" s="59"/>
      <c r="U34" s="60"/>
      <c r="V34" s="60"/>
      <c r="W34" s="60"/>
      <c r="X34" s="60"/>
      <c r="Y34" s="60"/>
      <c r="Z34" s="61"/>
      <c r="AA34" s="10"/>
    </row>
    <row r="35" spans="1:27" s="1" customFormat="1">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20">
      <c r="A40" s="20">
        <f>S34+1</f>
        <v>43464</v>
      </c>
      <c r="B40" s="21"/>
      <c r="C40" s="18">
        <f>A40+1</f>
        <v>43465</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phoneticPr fontId="34" type="noConversion"/>
  <conditionalFormatting sqref="A10 C10 E10 G10 K10 S10 A16 C16 E16 G16 K16 S16 A22 C22 E22 G22 K22 S22 A28 C28 E28 G28 K28 S28 A34 C34 E34 G34 K34 S34 A40 C40">
    <cfRule type="expression" dxfId="3" priority="3">
      <formula>MONTH(A10)&lt;&gt;MONTH($A$1)</formula>
    </cfRule>
    <cfRule type="expression" dxfId="2" priority="4">
      <formula>OR(WEEKDAY(A10,1)=1,WEEKDAY(A10,1)=7)</formula>
    </cfRule>
  </conditionalFormatting>
  <conditionalFormatting sqref="I10 I16 I22 I28 I34">
    <cfRule type="expression" dxfId="1" priority="1">
      <formula>MONTH(I10)&lt;&gt;MONTH($A$1)</formula>
    </cfRule>
    <cfRule type="expression" dxfId="0" priority="2">
      <formula>OR(WEEKDAY(I10,1)=1,WEEKDAY(I10,1)=7)</formula>
    </cfRule>
  </conditionalFormatting>
  <hyperlinks>
    <hyperlink ref="K45" r:id="rId1" xr:uid="{00000000-0004-0000-0B00-000000000000}"/>
    <hyperlink ref="K44:Z44" r:id="rId2" display="Calendar Templates by Vertex42" xr:uid="{00000000-0004-0000-0B00-000001000000}"/>
    <hyperlink ref="K45:Z45" r:id="rId3" display="https://www.vertex42.com/calendars/" xr:uid="{00000000-0004-0000-0B00-000002000000}"/>
  </hyperlinks>
  <printOptions horizontalCentered="1"/>
  <pageMargins left="0.5" right="0.5" top="0.25" bottom="0.25" header="0.25" footer="0.25"/>
  <pageSetup scale="99" orientation="landscape"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D15"/>
  <sheetViews>
    <sheetView showGridLines="0" zoomScaleNormal="100" workbookViewId="0"/>
  </sheetViews>
  <sheetFormatPr baseColWidth="10" defaultColWidth="9.1640625" defaultRowHeight="15"/>
  <cols>
    <col min="1" max="1" width="2.83203125" style="38" customWidth="1"/>
    <col min="2" max="2" width="87.1640625" style="49" customWidth="1"/>
    <col min="3" max="16384" width="9.1640625" style="38"/>
  </cols>
  <sheetData>
    <row r="1" spans="2:4" ht="46.5" customHeight="1">
      <c r="B1" s="37"/>
      <c r="D1" s="39"/>
    </row>
    <row r="2" spans="2:4" s="42" customFormat="1" ht="18">
      <c r="B2" s="40" t="s">
        <v>18</v>
      </c>
      <c r="C2" s="40"/>
      <c r="D2" s="41"/>
    </row>
    <row r="3" spans="2:4" s="41" customFormat="1" ht="13.5" customHeight="1">
      <c r="B3" s="43" t="s">
        <v>4</v>
      </c>
      <c r="C3" s="43"/>
    </row>
    <row r="4" spans="2:4">
      <c r="B4" s="37"/>
    </row>
    <row r="5" spans="2:4" s="45" customFormat="1" ht="30">
      <c r="B5" s="44" t="s">
        <v>15</v>
      </c>
    </row>
    <row r="6" spans="2:4" ht="85">
      <c r="B6" s="46" t="s">
        <v>21</v>
      </c>
    </row>
    <row r="7" spans="2:4" ht="17">
      <c r="B7" s="47"/>
    </row>
    <row r="8" spans="2:4" s="45" customFormat="1" ht="30">
      <c r="B8" s="44" t="s">
        <v>19</v>
      </c>
    </row>
    <row r="9" spans="2:4" ht="17">
      <c r="B9" s="46" t="s">
        <v>20</v>
      </c>
    </row>
    <row r="10" spans="2:4">
      <c r="B10" s="48" t="s">
        <v>19</v>
      </c>
    </row>
    <row r="11" spans="2:4" ht="17">
      <c r="B11" s="47"/>
    </row>
    <row r="12" spans="2:4" s="45" customFormat="1" ht="30">
      <c r="B12" s="44" t="s">
        <v>6</v>
      </c>
    </row>
    <row r="13" spans="2:4" ht="68">
      <c r="B13" s="46" t="s">
        <v>16</v>
      </c>
    </row>
    <row r="14" spans="2:4" ht="17">
      <c r="B14" s="47"/>
    </row>
    <row r="15" spans="2:4" ht="85">
      <c r="B15" s="46" t="s">
        <v>17</v>
      </c>
    </row>
  </sheetData>
  <phoneticPr fontId="34" type="noConversion"/>
  <hyperlinks>
    <hyperlink ref="B10" r:id="rId1" xr:uid="{00000000-0004-0000-0C00-000000000000}"/>
    <hyperlink ref="B2" r:id="rId2" xr:uid="{00000000-0004-0000-0C00-000001000000}"/>
    <hyperlink ref="B3" r:id="rId3" xr:uid="{00000000-0004-0000-0C00-000002000000}"/>
  </hyperlinks>
  <pageMargins left="0.5" right="0.5" top="0.5" bottom="0.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45"/>
  <sheetViews>
    <sheetView showGridLines="0" workbookViewId="0">
      <selection sqref="A1:H7"/>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s>
  <sheetData>
    <row r="1" spans="1:27" s="4" customFormat="1" ht="15" customHeight="1">
      <c r="A1" s="72">
        <f>DATE('1'!AD18,'1'!AD20+1,1)</f>
        <v>43132</v>
      </c>
      <c r="B1" s="72"/>
      <c r="C1" s="72"/>
      <c r="D1" s="72"/>
      <c r="E1" s="72"/>
      <c r="F1" s="72"/>
      <c r="G1" s="72"/>
      <c r="H1" s="72"/>
      <c r="I1" s="17"/>
      <c r="J1" s="17"/>
      <c r="K1" s="75">
        <f>DATE(YEAR(A1),MONTH(A1)-1,1)</f>
        <v>43101</v>
      </c>
      <c r="L1" s="75"/>
      <c r="M1" s="75"/>
      <c r="N1" s="75"/>
      <c r="O1" s="75"/>
      <c r="P1" s="75"/>
      <c r="Q1" s="75"/>
      <c r="R1" s="3"/>
      <c r="S1" s="75">
        <f>DATE(YEAR(A1),MONTH(A1)+1,1)</f>
        <v>43160</v>
      </c>
      <c r="T1" s="75"/>
      <c r="U1" s="75"/>
      <c r="V1" s="75"/>
      <c r="W1" s="75"/>
      <c r="X1" s="75"/>
      <c r="Y1" s="75"/>
      <c r="Z1" s="3"/>
      <c r="AA1" s="3"/>
    </row>
    <row r="2" spans="1:27" s="4" customFormat="1" ht="11.25" customHeight="1">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f t="shared" si="0"/>
        <v>43101</v>
      </c>
      <c r="M3" s="28">
        <f t="shared" si="0"/>
        <v>43102</v>
      </c>
      <c r="N3" s="28">
        <f t="shared" si="0"/>
        <v>43103</v>
      </c>
      <c r="O3" s="28">
        <f t="shared" si="0"/>
        <v>43104</v>
      </c>
      <c r="P3" s="28">
        <f t="shared" si="0"/>
        <v>43105</v>
      </c>
      <c r="Q3" s="28">
        <f t="shared" si="0"/>
        <v>43106</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f t="shared" si="1"/>
        <v>43160</v>
      </c>
      <c r="X3" s="28">
        <f t="shared" si="1"/>
        <v>43161</v>
      </c>
      <c r="Y3" s="28">
        <f t="shared" si="1"/>
        <v>43162</v>
      </c>
      <c r="Z3" s="5"/>
      <c r="AA3" s="5"/>
    </row>
    <row r="4" spans="1:27" s="6" customFormat="1" ht="9" customHeight="1">
      <c r="A4" s="72"/>
      <c r="B4" s="72"/>
      <c r="C4" s="72"/>
      <c r="D4" s="72"/>
      <c r="E4" s="72"/>
      <c r="F4" s="72"/>
      <c r="G4" s="72"/>
      <c r="H4" s="72"/>
      <c r="I4" s="17"/>
      <c r="J4" s="17"/>
      <c r="K4" s="28">
        <f t="shared" si="0"/>
        <v>43107</v>
      </c>
      <c r="L4" s="28">
        <f t="shared" si="0"/>
        <v>43108</v>
      </c>
      <c r="M4" s="28">
        <f t="shared" si="0"/>
        <v>43109</v>
      </c>
      <c r="N4" s="28">
        <f t="shared" si="0"/>
        <v>43110</v>
      </c>
      <c r="O4" s="28">
        <f t="shared" si="0"/>
        <v>43111</v>
      </c>
      <c r="P4" s="28">
        <f t="shared" si="0"/>
        <v>43112</v>
      </c>
      <c r="Q4" s="28">
        <f t="shared" si="0"/>
        <v>43113</v>
      </c>
      <c r="R4" s="3"/>
      <c r="S4" s="28">
        <f t="shared" si="1"/>
        <v>43163</v>
      </c>
      <c r="T4" s="28">
        <f t="shared" si="1"/>
        <v>43164</v>
      </c>
      <c r="U4" s="28">
        <f t="shared" si="1"/>
        <v>43165</v>
      </c>
      <c r="V4" s="28">
        <f t="shared" si="1"/>
        <v>43166</v>
      </c>
      <c r="W4" s="28">
        <f t="shared" si="1"/>
        <v>43167</v>
      </c>
      <c r="X4" s="28">
        <f t="shared" si="1"/>
        <v>43168</v>
      </c>
      <c r="Y4" s="28">
        <f t="shared" si="1"/>
        <v>43169</v>
      </c>
      <c r="Z4" s="5"/>
      <c r="AA4" s="5"/>
    </row>
    <row r="5" spans="1:27" s="6" customFormat="1" ht="9" customHeight="1">
      <c r="A5" s="72"/>
      <c r="B5" s="72"/>
      <c r="C5" s="72"/>
      <c r="D5" s="72"/>
      <c r="E5" s="72"/>
      <c r="F5" s="72"/>
      <c r="G5" s="72"/>
      <c r="H5" s="72"/>
      <c r="I5" s="17"/>
      <c r="J5" s="17"/>
      <c r="K5" s="28">
        <f t="shared" si="0"/>
        <v>43114</v>
      </c>
      <c r="L5" s="28">
        <f t="shared" si="0"/>
        <v>43115</v>
      </c>
      <c r="M5" s="28">
        <f t="shared" si="0"/>
        <v>43116</v>
      </c>
      <c r="N5" s="28">
        <f t="shared" si="0"/>
        <v>43117</v>
      </c>
      <c r="O5" s="28">
        <f t="shared" si="0"/>
        <v>43118</v>
      </c>
      <c r="P5" s="28">
        <f t="shared" si="0"/>
        <v>43119</v>
      </c>
      <c r="Q5" s="28">
        <f t="shared" si="0"/>
        <v>43120</v>
      </c>
      <c r="R5" s="3"/>
      <c r="S5" s="28">
        <f t="shared" si="1"/>
        <v>43170</v>
      </c>
      <c r="T5" s="28">
        <f t="shared" si="1"/>
        <v>43171</v>
      </c>
      <c r="U5" s="28">
        <f t="shared" si="1"/>
        <v>43172</v>
      </c>
      <c r="V5" s="28">
        <f t="shared" si="1"/>
        <v>43173</v>
      </c>
      <c r="W5" s="28">
        <f t="shared" si="1"/>
        <v>43174</v>
      </c>
      <c r="X5" s="28">
        <f t="shared" si="1"/>
        <v>43175</v>
      </c>
      <c r="Y5" s="28">
        <f t="shared" si="1"/>
        <v>43176</v>
      </c>
      <c r="Z5" s="5"/>
      <c r="AA5" s="5"/>
    </row>
    <row r="6" spans="1:27" s="6" customFormat="1" ht="9" customHeight="1">
      <c r="A6" s="72"/>
      <c r="B6" s="72"/>
      <c r="C6" s="72"/>
      <c r="D6" s="72"/>
      <c r="E6" s="72"/>
      <c r="F6" s="72"/>
      <c r="G6" s="72"/>
      <c r="H6" s="72"/>
      <c r="I6" s="17"/>
      <c r="J6" s="17"/>
      <c r="K6" s="28">
        <f t="shared" si="0"/>
        <v>43121</v>
      </c>
      <c r="L6" s="28">
        <f t="shared" si="0"/>
        <v>43122</v>
      </c>
      <c r="M6" s="28">
        <f t="shared" si="0"/>
        <v>43123</v>
      </c>
      <c r="N6" s="28">
        <f t="shared" si="0"/>
        <v>43124</v>
      </c>
      <c r="O6" s="28">
        <f t="shared" si="0"/>
        <v>43125</v>
      </c>
      <c r="P6" s="28">
        <f t="shared" si="0"/>
        <v>43126</v>
      </c>
      <c r="Q6" s="28">
        <f t="shared" si="0"/>
        <v>43127</v>
      </c>
      <c r="R6" s="3"/>
      <c r="S6" s="28">
        <f t="shared" si="1"/>
        <v>43177</v>
      </c>
      <c r="T6" s="28">
        <f t="shared" si="1"/>
        <v>43178</v>
      </c>
      <c r="U6" s="28">
        <f t="shared" si="1"/>
        <v>43179</v>
      </c>
      <c r="V6" s="28">
        <f t="shared" si="1"/>
        <v>43180</v>
      </c>
      <c r="W6" s="28">
        <f t="shared" si="1"/>
        <v>43181</v>
      </c>
      <c r="X6" s="28">
        <f t="shared" si="1"/>
        <v>43182</v>
      </c>
      <c r="Y6" s="28">
        <f t="shared" si="1"/>
        <v>43183</v>
      </c>
      <c r="Z6" s="5"/>
      <c r="AA6" s="5"/>
    </row>
    <row r="7" spans="1:27" s="6" customFormat="1" ht="9" customHeight="1">
      <c r="A7" s="72"/>
      <c r="B7" s="72"/>
      <c r="C7" s="72"/>
      <c r="D7" s="72"/>
      <c r="E7" s="72"/>
      <c r="F7" s="72"/>
      <c r="G7" s="72"/>
      <c r="H7" s="72"/>
      <c r="I7" s="17"/>
      <c r="J7" s="17"/>
      <c r="K7" s="28">
        <f t="shared" si="0"/>
        <v>43128</v>
      </c>
      <c r="L7" s="28">
        <f t="shared" si="0"/>
        <v>43129</v>
      </c>
      <c r="M7" s="28">
        <f t="shared" si="0"/>
        <v>43130</v>
      </c>
      <c r="N7" s="28">
        <f t="shared" si="0"/>
        <v>43131</v>
      </c>
      <c r="O7" s="28" t="str">
        <f t="shared" si="0"/>
        <v/>
      </c>
      <c r="P7" s="28" t="str">
        <f t="shared" si="0"/>
        <v/>
      </c>
      <c r="Q7" s="28" t="str">
        <f t="shared" si="0"/>
        <v/>
      </c>
      <c r="R7" s="3"/>
      <c r="S7" s="28">
        <f t="shared" si="1"/>
        <v>43184</v>
      </c>
      <c r="T7" s="28">
        <f t="shared" si="1"/>
        <v>43185</v>
      </c>
      <c r="U7" s="28">
        <f t="shared" si="1"/>
        <v>43186</v>
      </c>
      <c r="V7" s="28">
        <f t="shared" si="1"/>
        <v>43187</v>
      </c>
      <c r="W7" s="28">
        <f t="shared" si="1"/>
        <v>43188</v>
      </c>
      <c r="X7" s="28">
        <f t="shared" si="1"/>
        <v>43189</v>
      </c>
      <c r="Y7" s="28">
        <f t="shared" si="1"/>
        <v>43190</v>
      </c>
      <c r="Z7" s="5"/>
      <c r="AA7" s="5"/>
    </row>
    <row r="8" spans="1:27" s="7" customFormat="1" ht="9" customHeight="1">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c r="A9" s="73">
        <f>A10</f>
        <v>43128</v>
      </c>
      <c r="B9" s="74"/>
      <c r="C9" s="74">
        <f>C10</f>
        <v>43129</v>
      </c>
      <c r="D9" s="74"/>
      <c r="E9" s="74">
        <f>E10</f>
        <v>43130</v>
      </c>
      <c r="F9" s="74"/>
      <c r="G9" s="74">
        <f>G10</f>
        <v>43131</v>
      </c>
      <c r="H9" s="74"/>
      <c r="I9" s="74">
        <f>I10</f>
        <v>43132</v>
      </c>
      <c r="J9" s="74"/>
      <c r="K9" s="74">
        <f>K10</f>
        <v>43133</v>
      </c>
      <c r="L9" s="74"/>
      <c r="M9" s="74"/>
      <c r="N9" s="74"/>
      <c r="O9" s="74"/>
      <c r="P9" s="74"/>
      <c r="Q9" s="74"/>
      <c r="R9" s="74"/>
      <c r="S9" s="74">
        <f>S10</f>
        <v>43134</v>
      </c>
      <c r="T9" s="74"/>
      <c r="U9" s="74"/>
      <c r="V9" s="74"/>
      <c r="W9" s="74"/>
      <c r="X9" s="74"/>
      <c r="Y9" s="74"/>
      <c r="Z9" s="76"/>
    </row>
    <row r="10" spans="1:27" s="1" customFormat="1" ht="20">
      <c r="A10" s="20">
        <f>$A$1-(WEEKDAY($A$1,1)-(start_day-1))-IF((WEEKDAY($A$1,1)-(start_day-1))&lt;=0,7,0)+1</f>
        <v>43128</v>
      </c>
      <c r="B10" s="21"/>
      <c r="C10" s="18">
        <f>A10+1</f>
        <v>43129</v>
      </c>
      <c r="D10" s="19"/>
      <c r="E10" s="18">
        <f>C10+1</f>
        <v>43130</v>
      </c>
      <c r="F10" s="19"/>
      <c r="G10" s="18">
        <f>E10+1</f>
        <v>43131</v>
      </c>
      <c r="H10" s="19"/>
      <c r="I10" s="18">
        <f>G10+1</f>
        <v>43132</v>
      </c>
      <c r="J10" s="19"/>
      <c r="K10" s="64">
        <f>I10+1</f>
        <v>43133</v>
      </c>
      <c r="L10" s="65"/>
      <c r="M10" s="66"/>
      <c r="N10" s="66"/>
      <c r="O10" s="66"/>
      <c r="P10" s="66"/>
      <c r="Q10" s="66"/>
      <c r="R10" s="67"/>
      <c r="S10" s="58">
        <f>K10+1</f>
        <v>43134</v>
      </c>
      <c r="T10" s="59"/>
      <c r="U10" s="60"/>
      <c r="V10" s="60"/>
      <c r="W10" s="60"/>
      <c r="X10" s="60"/>
      <c r="Y10" s="60"/>
      <c r="Z10" s="61"/>
      <c r="AA10" s="10"/>
    </row>
    <row r="11" spans="1:27" s="1" customFormat="1">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5" customHeight="1">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20">
      <c r="A16" s="20">
        <f>S10+1</f>
        <v>43135</v>
      </c>
      <c r="B16" s="21"/>
      <c r="C16" s="18">
        <f>A16+1</f>
        <v>43136</v>
      </c>
      <c r="D16" s="19"/>
      <c r="E16" s="18">
        <f>C16+1</f>
        <v>43137</v>
      </c>
      <c r="F16" s="19"/>
      <c r="G16" s="18">
        <f>E16+1</f>
        <v>43138</v>
      </c>
      <c r="H16" s="19"/>
      <c r="I16" s="18">
        <f>G16+1</f>
        <v>43139</v>
      </c>
      <c r="J16" s="19"/>
      <c r="K16" s="64">
        <f>I16+1</f>
        <v>43140</v>
      </c>
      <c r="L16" s="65"/>
      <c r="M16" s="66"/>
      <c r="N16" s="66"/>
      <c r="O16" s="66"/>
      <c r="P16" s="66"/>
      <c r="Q16" s="66"/>
      <c r="R16" s="67"/>
      <c r="S16" s="58">
        <f>K16+1</f>
        <v>43141</v>
      </c>
      <c r="T16" s="59"/>
      <c r="U16" s="60"/>
      <c r="V16" s="60"/>
      <c r="W16" s="60"/>
      <c r="X16" s="60"/>
      <c r="Y16" s="60"/>
      <c r="Z16" s="61"/>
      <c r="AA16" s="10"/>
    </row>
    <row r="17" spans="1:27" s="1" customFormat="1">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5" customHeight="1">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20">
      <c r="A22" s="20">
        <f>S16+1</f>
        <v>43142</v>
      </c>
      <c r="B22" s="21"/>
      <c r="C22" s="18">
        <f>A22+1</f>
        <v>43143</v>
      </c>
      <c r="D22" s="19"/>
      <c r="E22" s="18">
        <f>C22+1</f>
        <v>43144</v>
      </c>
      <c r="F22" s="19"/>
      <c r="G22" s="18">
        <f>E22+1</f>
        <v>43145</v>
      </c>
      <c r="H22" s="19"/>
      <c r="I22" s="18">
        <f>G22+1</f>
        <v>43146</v>
      </c>
      <c r="J22" s="19"/>
      <c r="K22" s="64">
        <f>I22+1</f>
        <v>43147</v>
      </c>
      <c r="L22" s="65"/>
      <c r="M22" s="66"/>
      <c r="N22" s="66"/>
      <c r="O22" s="66"/>
      <c r="P22" s="66"/>
      <c r="Q22" s="66"/>
      <c r="R22" s="67"/>
      <c r="S22" s="58">
        <f>K22+1</f>
        <v>43148</v>
      </c>
      <c r="T22" s="59"/>
      <c r="U22" s="60"/>
      <c r="V22" s="60"/>
      <c r="W22" s="60"/>
      <c r="X22" s="60"/>
      <c r="Y22" s="60"/>
      <c r="Z22" s="61"/>
      <c r="AA22" s="10"/>
    </row>
    <row r="23" spans="1:27" s="1" customFormat="1">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20">
      <c r="A28" s="20">
        <f>S22+1</f>
        <v>43149</v>
      </c>
      <c r="B28" s="21"/>
      <c r="C28" s="18">
        <f>A28+1</f>
        <v>43150</v>
      </c>
      <c r="D28" s="19"/>
      <c r="E28" s="18">
        <f>C28+1</f>
        <v>43151</v>
      </c>
      <c r="F28" s="19"/>
      <c r="G28" s="18">
        <f>E28+1</f>
        <v>43152</v>
      </c>
      <c r="H28" s="19"/>
      <c r="I28" s="18">
        <f>G28+1</f>
        <v>43153</v>
      </c>
      <c r="J28" s="19"/>
      <c r="K28" s="64">
        <f>I28+1</f>
        <v>43154</v>
      </c>
      <c r="L28" s="65"/>
      <c r="M28" s="66"/>
      <c r="N28" s="66"/>
      <c r="O28" s="66"/>
      <c r="P28" s="66"/>
      <c r="Q28" s="66"/>
      <c r="R28" s="67"/>
      <c r="S28" s="58">
        <f>K28+1</f>
        <v>43155</v>
      </c>
      <c r="T28" s="59"/>
      <c r="U28" s="60"/>
      <c r="V28" s="60"/>
      <c r="W28" s="60"/>
      <c r="X28" s="60"/>
      <c r="Y28" s="60"/>
      <c r="Z28" s="61"/>
      <c r="AA28" s="10"/>
    </row>
    <row r="29" spans="1:27" s="1" customFormat="1">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20">
      <c r="A34" s="20">
        <f>S28+1</f>
        <v>43156</v>
      </c>
      <c r="B34" s="21"/>
      <c r="C34" s="18">
        <f>A34+1</f>
        <v>43157</v>
      </c>
      <c r="D34" s="19"/>
      <c r="E34" s="18">
        <f>C34+1</f>
        <v>43158</v>
      </c>
      <c r="F34" s="19"/>
      <c r="G34" s="18">
        <f>E34+1</f>
        <v>43159</v>
      </c>
      <c r="H34" s="19"/>
      <c r="I34" s="18">
        <f>G34+1</f>
        <v>43160</v>
      </c>
      <c r="J34" s="19"/>
      <c r="K34" s="64">
        <f>I34+1</f>
        <v>43161</v>
      </c>
      <c r="L34" s="65"/>
      <c r="M34" s="66"/>
      <c r="N34" s="66"/>
      <c r="O34" s="66"/>
      <c r="P34" s="66"/>
      <c r="Q34" s="66"/>
      <c r="R34" s="67"/>
      <c r="S34" s="58">
        <f>K34+1</f>
        <v>43162</v>
      </c>
      <c r="T34" s="59"/>
      <c r="U34" s="60"/>
      <c r="V34" s="60"/>
      <c r="W34" s="60"/>
      <c r="X34" s="60"/>
      <c r="Y34" s="60"/>
      <c r="Z34" s="61"/>
      <c r="AA34" s="10"/>
    </row>
    <row r="35" spans="1:27" s="1" customFormat="1">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20">
      <c r="A40" s="20">
        <f>S34+1</f>
        <v>43163</v>
      </c>
      <c r="B40" s="21"/>
      <c r="C40" s="18">
        <f>A40+1</f>
        <v>43164</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phoneticPr fontId="34" type="noConversion"/>
  <conditionalFormatting sqref="A10 C10 E10 G10 K10 S10 A16 C16 E16 G16 K16 S16 A22 C22 E22 G22 K22 S22 A28 C28 E28 G28 K28 S28 A34 C34 E34 G34 K34 S34 A40 C40">
    <cfRule type="expression" dxfId="43" priority="3">
      <formula>MONTH(A10)&lt;&gt;MONTH($A$1)</formula>
    </cfRule>
    <cfRule type="expression" dxfId="42" priority="4">
      <formula>OR(WEEKDAY(A10,1)=1,WEEKDAY(A10,1)=7)</formula>
    </cfRule>
  </conditionalFormatting>
  <conditionalFormatting sqref="I10 I16 I22 I28 I34">
    <cfRule type="expression" dxfId="41" priority="1">
      <formula>MONTH(I10)&lt;&gt;MONTH($A$1)</formula>
    </cfRule>
    <cfRule type="expression" dxfId="40" priority="2">
      <formula>OR(WEEKDAY(I10,1)=1,WEEKDAY(I10,1)=7)</formula>
    </cfRule>
  </conditionalFormatting>
  <hyperlinks>
    <hyperlink ref="K45" r:id="rId1" xr:uid="{00000000-0004-0000-0100-000000000000}"/>
    <hyperlink ref="K44:Z44" r:id="rId2" display="Calendar Templates by Vertex42" xr:uid="{00000000-0004-0000-0100-000001000000}"/>
    <hyperlink ref="K45:Z45" r:id="rId3" display="https://www.vertex42.com/calendars/" xr:uid="{00000000-0004-0000-0100-000002000000}"/>
  </hyperlinks>
  <printOptions horizontalCentered="1"/>
  <pageMargins left="0.5" right="0.5" top="0.25" bottom="0.25" header="0.25" footer="0.25"/>
  <pageSetup scale="99" orientation="landscape"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45"/>
  <sheetViews>
    <sheetView showGridLines="0" workbookViewId="0">
      <selection sqref="A1:H7"/>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s>
  <sheetData>
    <row r="1" spans="1:27" s="4" customFormat="1" ht="15" customHeight="1">
      <c r="A1" s="72">
        <f>DATE('1'!AD18,'1'!AD20+2,1)</f>
        <v>43160</v>
      </c>
      <c r="B1" s="72"/>
      <c r="C1" s="72"/>
      <c r="D1" s="72"/>
      <c r="E1" s="72"/>
      <c r="F1" s="72"/>
      <c r="G1" s="72"/>
      <c r="H1" s="72"/>
      <c r="I1" s="17"/>
      <c r="J1" s="17"/>
      <c r="K1" s="75">
        <f>DATE(YEAR(A1),MONTH(A1)-1,1)</f>
        <v>43132</v>
      </c>
      <c r="L1" s="75"/>
      <c r="M1" s="75"/>
      <c r="N1" s="75"/>
      <c r="O1" s="75"/>
      <c r="P1" s="75"/>
      <c r="Q1" s="75"/>
      <c r="R1" s="3"/>
      <c r="S1" s="75">
        <f>DATE(YEAR(A1),MONTH(A1)+1,1)</f>
        <v>43191</v>
      </c>
      <c r="T1" s="75"/>
      <c r="U1" s="75"/>
      <c r="V1" s="75"/>
      <c r="W1" s="75"/>
      <c r="X1" s="75"/>
      <c r="Y1" s="75"/>
      <c r="Z1" s="3"/>
      <c r="AA1" s="3"/>
    </row>
    <row r="2" spans="1:27" s="4" customFormat="1" ht="11.25" customHeight="1">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f t="shared" si="0"/>
        <v>43132</v>
      </c>
      <c r="P3" s="28">
        <f t="shared" si="0"/>
        <v>43133</v>
      </c>
      <c r="Q3" s="28">
        <f t="shared" si="0"/>
        <v>43134</v>
      </c>
      <c r="R3" s="3"/>
      <c r="S3" s="28">
        <f t="shared" ref="S3:Y8" si="1">IF(MONTH($S$1)&lt;&gt;MONTH($S$1-(WEEKDAY($S$1,1)-(start_day-1))-IF((WEEKDAY($S$1,1)-(start_day-1))&lt;=0,7,0)+(ROW(S3)-ROW($S$3))*7+(COLUMN(S3)-COLUMN($S$3)+1)),"",$S$1-(WEEKDAY($S$1,1)-(start_day-1))-IF((WEEKDAY($S$1,1)-(start_day-1))&lt;=0,7,0)+(ROW(S3)-ROW($S$3))*7+(COLUMN(S3)-COLUMN($S$3)+1))</f>
        <v>43191</v>
      </c>
      <c r="T3" s="28">
        <f t="shared" si="1"/>
        <v>43192</v>
      </c>
      <c r="U3" s="28">
        <f t="shared" si="1"/>
        <v>43193</v>
      </c>
      <c r="V3" s="28">
        <f t="shared" si="1"/>
        <v>43194</v>
      </c>
      <c r="W3" s="28">
        <f t="shared" si="1"/>
        <v>43195</v>
      </c>
      <c r="X3" s="28">
        <f t="shared" si="1"/>
        <v>43196</v>
      </c>
      <c r="Y3" s="28">
        <f t="shared" si="1"/>
        <v>43197</v>
      </c>
      <c r="Z3" s="5"/>
      <c r="AA3" s="5"/>
    </row>
    <row r="4" spans="1:27" s="6" customFormat="1" ht="9" customHeight="1">
      <c r="A4" s="72"/>
      <c r="B4" s="72"/>
      <c r="C4" s="72"/>
      <c r="D4" s="72"/>
      <c r="E4" s="72"/>
      <c r="F4" s="72"/>
      <c r="G4" s="72"/>
      <c r="H4" s="72"/>
      <c r="I4" s="17"/>
      <c r="J4" s="17"/>
      <c r="K4" s="28">
        <f t="shared" si="0"/>
        <v>43135</v>
      </c>
      <c r="L4" s="28">
        <f t="shared" si="0"/>
        <v>43136</v>
      </c>
      <c r="M4" s="28">
        <f t="shared" si="0"/>
        <v>43137</v>
      </c>
      <c r="N4" s="28">
        <f t="shared" si="0"/>
        <v>43138</v>
      </c>
      <c r="O4" s="28">
        <f t="shared" si="0"/>
        <v>43139</v>
      </c>
      <c r="P4" s="28">
        <f t="shared" si="0"/>
        <v>43140</v>
      </c>
      <c r="Q4" s="28">
        <f t="shared" si="0"/>
        <v>43141</v>
      </c>
      <c r="R4" s="3"/>
      <c r="S4" s="28">
        <f t="shared" si="1"/>
        <v>43198</v>
      </c>
      <c r="T4" s="28">
        <f t="shared" si="1"/>
        <v>43199</v>
      </c>
      <c r="U4" s="28">
        <f t="shared" si="1"/>
        <v>43200</v>
      </c>
      <c r="V4" s="28">
        <f t="shared" si="1"/>
        <v>43201</v>
      </c>
      <c r="W4" s="28">
        <f t="shared" si="1"/>
        <v>43202</v>
      </c>
      <c r="X4" s="28">
        <f t="shared" si="1"/>
        <v>43203</v>
      </c>
      <c r="Y4" s="28">
        <f t="shared" si="1"/>
        <v>43204</v>
      </c>
      <c r="Z4" s="5"/>
      <c r="AA4" s="5"/>
    </row>
    <row r="5" spans="1:27" s="6" customFormat="1" ht="9" customHeight="1">
      <c r="A5" s="72"/>
      <c r="B5" s="72"/>
      <c r="C5" s="72"/>
      <c r="D5" s="72"/>
      <c r="E5" s="72"/>
      <c r="F5" s="72"/>
      <c r="G5" s="72"/>
      <c r="H5" s="72"/>
      <c r="I5" s="17"/>
      <c r="J5" s="17"/>
      <c r="K5" s="28">
        <f t="shared" si="0"/>
        <v>43142</v>
      </c>
      <c r="L5" s="28">
        <f t="shared" si="0"/>
        <v>43143</v>
      </c>
      <c r="M5" s="28">
        <f t="shared" si="0"/>
        <v>43144</v>
      </c>
      <c r="N5" s="28">
        <f t="shared" si="0"/>
        <v>43145</v>
      </c>
      <c r="O5" s="28">
        <f t="shared" si="0"/>
        <v>43146</v>
      </c>
      <c r="P5" s="28">
        <f t="shared" si="0"/>
        <v>43147</v>
      </c>
      <c r="Q5" s="28">
        <f t="shared" si="0"/>
        <v>43148</v>
      </c>
      <c r="R5" s="3"/>
      <c r="S5" s="28">
        <f t="shared" si="1"/>
        <v>43205</v>
      </c>
      <c r="T5" s="28">
        <f t="shared" si="1"/>
        <v>43206</v>
      </c>
      <c r="U5" s="28">
        <f t="shared" si="1"/>
        <v>43207</v>
      </c>
      <c r="V5" s="28">
        <f t="shared" si="1"/>
        <v>43208</v>
      </c>
      <c r="W5" s="28">
        <f t="shared" si="1"/>
        <v>43209</v>
      </c>
      <c r="X5" s="28">
        <f t="shared" si="1"/>
        <v>43210</v>
      </c>
      <c r="Y5" s="28">
        <f t="shared" si="1"/>
        <v>43211</v>
      </c>
      <c r="Z5" s="5"/>
      <c r="AA5" s="5"/>
    </row>
    <row r="6" spans="1:27" s="6" customFormat="1" ht="9" customHeight="1">
      <c r="A6" s="72"/>
      <c r="B6" s="72"/>
      <c r="C6" s="72"/>
      <c r="D6" s="72"/>
      <c r="E6" s="72"/>
      <c r="F6" s="72"/>
      <c r="G6" s="72"/>
      <c r="H6" s="72"/>
      <c r="I6" s="17"/>
      <c r="J6" s="17"/>
      <c r="K6" s="28">
        <f t="shared" si="0"/>
        <v>43149</v>
      </c>
      <c r="L6" s="28">
        <f t="shared" si="0"/>
        <v>43150</v>
      </c>
      <c r="M6" s="28">
        <f t="shared" si="0"/>
        <v>43151</v>
      </c>
      <c r="N6" s="28">
        <f t="shared" si="0"/>
        <v>43152</v>
      </c>
      <c r="O6" s="28">
        <f t="shared" si="0"/>
        <v>43153</v>
      </c>
      <c r="P6" s="28">
        <f t="shared" si="0"/>
        <v>43154</v>
      </c>
      <c r="Q6" s="28">
        <f t="shared" si="0"/>
        <v>43155</v>
      </c>
      <c r="R6" s="3"/>
      <c r="S6" s="28">
        <f t="shared" si="1"/>
        <v>43212</v>
      </c>
      <c r="T6" s="28">
        <f t="shared" si="1"/>
        <v>43213</v>
      </c>
      <c r="U6" s="28">
        <f t="shared" si="1"/>
        <v>43214</v>
      </c>
      <c r="V6" s="28">
        <f t="shared" si="1"/>
        <v>43215</v>
      </c>
      <c r="W6" s="28">
        <f t="shared" si="1"/>
        <v>43216</v>
      </c>
      <c r="X6" s="28">
        <f t="shared" si="1"/>
        <v>43217</v>
      </c>
      <c r="Y6" s="28">
        <f t="shared" si="1"/>
        <v>43218</v>
      </c>
      <c r="Z6" s="5"/>
      <c r="AA6" s="5"/>
    </row>
    <row r="7" spans="1:27" s="6" customFormat="1" ht="9" customHeight="1">
      <c r="A7" s="72"/>
      <c r="B7" s="72"/>
      <c r="C7" s="72"/>
      <c r="D7" s="72"/>
      <c r="E7" s="72"/>
      <c r="F7" s="72"/>
      <c r="G7" s="72"/>
      <c r="H7" s="72"/>
      <c r="I7" s="17"/>
      <c r="J7" s="17"/>
      <c r="K7" s="28">
        <f t="shared" si="0"/>
        <v>43156</v>
      </c>
      <c r="L7" s="28">
        <f t="shared" si="0"/>
        <v>43157</v>
      </c>
      <c r="M7" s="28">
        <f t="shared" si="0"/>
        <v>43158</v>
      </c>
      <c r="N7" s="28">
        <f t="shared" si="0"/>
        <v>43159</v>
      </c>
      <c r="O7" s="28" t="str">
        <f t="shared" si="0"/>
        <v/>
      </c>
      <c r="P7" s="28" t="str">
        <f t="shared" si="0"/>
        <v/>
      </c>
      <c r="Q7" s="28" t="str">
        <f t="shared" si="0"/>
        <v/>
      </c>
      <c r="R7" s="3"/>
      <c r="S7" s="28">
        <f t="shared" si="1"/>
        <v>43219</v>
      </c>
      <c r="T7" s="28">
        <f t="shared" si="1"/>
        <v>43220</v>
      </c>
      <c r="U7" s="28" t="str">
        <f t="shared" si="1"/>
        <v/>
      </c>
      <c r="V7" s="28" t="str">
        <f t="shared" si="1"/>
        <v/>
      </c>
      <c r="W7" s="28" t="str">
        <f t="shared" si="1"/>
        <v/>
      </c>
      <c r="X7" s="28" t="str">
        <f t="shared" si="1"/>
        <v/>
      </c>
      <c r="Y7" s="28" t="str">
        <f t="shared" si="1"/>
        <v/>
      </c>
      <c r="Z7" s="5"/>
      <c r="AA7" s="5"/>
    </row>
    <row r="8" spans="1:27" s="7" customFormat="1" ht="9" customHeight="1">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c r="A9" s="73">
        <f>A10</f>
        <v>43156</v>
      </c>
      <c r="B9" s="74"/>
      <c r="C9" s="74">
        <f>C10</f>
        <v>43157</v>
      </c>
      <c r="D9" s="74"/>
      <c r="E9" s="74">
        <f>E10</f>
        <v>43158</v>
      </c>
      <c r="F9" s="74"/>
      <c r="G9" s="74">
        <f>G10</f>
        <v>43159</v>
      </c>
      <c r="H9" s="74"/>
      <c r="I9" s="74">
        <f>I10</f>
        <v>43160</v>
      </c>
      <c r="J9" s="74"/>
      <c r="K9" s="74">
        <f>K10</f>
        <v>43161</v>
      </c>
      <c r="L9" s="74"/>
      <c r="M9" s="74"/>
      <c r="N9" s="74"/>
      <c r="O9" s="74"/>
      <c r="P9" s="74"/>
      <c r="Q9" s="74"/>
      <c r="R9" s="74"/>
      <c r="S9" s="74">
        <f>S10</f>
        <v>43162</v>
      </c>
      <c r="T9" s="74"/>
      <c r="U9" s="74"/>
      <c r="V9" s="74"/>
      <c r="W9" s="74"/>
      <c r="X9" s="74"/>
      <c r="Y9" s="74"/>
      <c r="Z9" s="76"/>
    </row>
    <row r="10" spans="1:27" s="1" customFormat="1" ht="20">
      <c r="A10" s="20">
        <f>$A$1-(WEEKDAY($A$1,1)-(start_day-1))-IF((WEEKDAY($A$1,1)-(start_day-1))&lt;=0,7,0)+1</f>
        <v>43156</v>
      </c>
      <c r="B10" s="21"/>
      <c r="C10" s="18">
        <f>A10+1</f>
        <v>43157</v>
      </c>
      <c r="D10" s="19"/>
      <c r="E10" s="18">
        <f>C10+1</f>
        <v>43158</v>
      </c>
      <c r="F10" s="19"/>
      <c r="G10" s="18">
        <f>E10+1</f>
        <v>43159</v>
      </c>
      <c r="H10" s="19"/>
      <c r="I10" s="18">
        <f>G10+1</f>
        <v>43160</v>
      </c>
      <c r="J10" s="19"/>
      <c r="K10" s="64">
        <f>I10+1</f>
        <v>43161</v>
      </c>
      <c r="L10" s="65"/>
      <c r="M10" s="66"/>
      <c r="N10" s="66"/>
      <c r="O10" s="66"/>
      <c r="P10" s="66"/>
      <c r="Q10" s="66"/>
      <c r="R10" s="67"/>
      <c r="S10" s="58">
        <f>K10+1</f>
        <v>43162</v>
      </c>
      <c r="T10" s="59"/>
      <c r="U10" s="60"/>
      <c r="V10" s="60"/>
      <c r="W10" s="60"/>
      <c r="X10" s="60"/>
      <c r="Y10" s="60"/>
      <c r="Z10" s="61"/>
      <c r="AA10" s="10"/>
    </row>
    <row r="11" spans="1:27" s="1" customFormat="1">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5" customHeight="1">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20">
      <c r="A16" s="20">
        <f>S10+1</f>
        <v>43163</v>
      </c>
      <c r="B16" s="21"/>
      <c r="C16" s="18">
        <f>A16+1</f>
        <v>43164</v>
      </c>
      <c r="D16" s="19"/>
      <c r="E16" s="18">
        <f>C16+1</f>
        <v>43165</v>
      </c>
      <c r="F16" s="19"/>
      <c r="G16" s="18">
        <f>E16+1</f>
        <v>43166</v>
      </c>
      <c r="H16" s="19"/>
      <c r="I16" s="18">
        <f>G16+1</f>
        <v>43167</v>
      </c>
      <c r="J16" s="19"/>
      <c r="K16" s="64">
        <f>I16+1</f>
        <v>43168</v>
      </c>
      <c r="L16" s="65"/>
      <c r="M16" s="66"/>
      <c r="N16" s="66"/>
      <c r="O16" s="66"/>
      <c r="P16" s="66"/>
      <c r="Q16" s="66"/>
      <c r="R16" s="67"/>
      <c r="S16" s="58">
        <f>K16+1</f>
        <v>43169</v>
      </c>
      <c r="T16" s="59"/>
      <c r="U16" s="60"/>
      <c r="V16" s="60"/>
      <c r="W16" s="60"/>
      <c r="X16" s="60"/>
      <c r="Y16" s="60"/>
      <c r="Z16" s="61"/>
      <c r="AA16" s="10"/>
    </row>
    <row r="17" spans="1:27" s="1" customFormat="1">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5" customHeight="1">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20">
      <c r="A22" s="20">
        <f>S16+1</f>
        <v>43170</v>
      </c>
      <c r="B22" s="21"/>
      <c r="C22" s="18">
        <f>A22+1</f>
        <v>43171</v>
      </c>
      <c r="D22" s="19"/>
      <c r="E22" s="18">
        <f>C22+1</f>
        <v>43172</v>
      </c>
      <c r="F22" s="19"/>
      <c r="G22" s="18">
        <f>E22+1</f>
        <v>43173</v>
      </c>
      <c r="H22" s="19"/>
      <c r="I22" s="18">
        <f>G22+1</f>
        <v>43174</v>
      </c>
      <c r="J22" s="19"/>
      <c r="K22" s="64">
        <f>I22+1</f>
        <v>43175</v>
      </c>
      <c r="L22" s="65"/>
      <c r="M22" s="66"/>
      <c r="N22" s="66"/>
      <c r="O22" s="66"/>
      <c r="P22" s="66"/>
      <c r="Q22" s="66"/>
      <c r="R22" s="67"/>
      <c r="S22" s="58">
        <f>K22+1</f>
        <v>43176</v>
      </c>
      <c r="T22" s="59"/>
      <c r="U22" s="60"/>
      <c r="V22" s="60"/>
      <c r="W22" s="60"/>
      <c r="X22" s="60"/>
      <c r="Y22" s="60"/>
      <c r="Z22" s="61"/>
      <c r="AA22" s="10"/>
    </row>
    <row r="23" spans="1:27" s="1" customFormat="1">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20">
      <c r="A28" s="20">
        <f>S22+1</f>
        <v>43177</v>
      </c>
      <c r="B28" s="21"/>
      <c r="C28" s="18">
        <f>A28+1</f>
        <v>43178</v>
      </c>
      <c r="D28" s="19"/>
      <c r="E28" s="18">
        <f>C28+1</f>
        <v>43179</v>
      </c>
      <c r="F28" s="19"/>
      <c r="G28" s="18">
        <f>E28+1</f>
        <v>43180</v>
      </c>
      <c r="H28" s="19"/>
      <c r="I28" s="18">
        <f>G28+1</f>
        <v>43181</v>
      </c>
      <c r="J28" s="19"/>
      <c r="K28" s="64">
        <f>I28+1</f>
        <v>43182</v>
      </c>
      <c r="L28" s="65"/>
      <c r="M28" s="66"/>
      <c r="N28" s="66"/>
      <c r="O28" s="66"/>
      <c r="P28" s="66"/>
      <c r="Q28" s="66"/>
      <c r="R28" s="67"/>
      <c r="S28" s="58">
        <f>K28+1</f>
        <v>43183</v>
      </c>
      <c r="T28" s="59"/>
      <c r="U28" s="60"/>
      <c r="V28" s="60"/>
      <c r="W28" s="60"/>
      <c r="X28" s="60"/>
      <c r="Y28" s="60"/>
      <c r="Z28" s="61"/>
      <c r="AA28" s="10"/>
    </row>
    <row r="29" spans="1:27" s="1" customFormat="1">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20">
      <c r="A34" s="20">
        <f>S28+1</f>
        <v>43184</v>
      </c>
      <c r="B34" s="21"/>
      <c r="C34" s="18">
        <f>A34+1</f>
        <v>43185</v>
      </c>
      <c r="D34" s="19"/>
      <c r="E34" s="18">
        <f>C34+1</f>
        <v>43186</v>
      </c>
      <c r="F34" s="19"/>
      <c r="G34" s="18">
        <f>E34+1</f>
        <v>43187</v>
      </c>
      <c r="H34" s="19"/>
      <c r="I34" s="18">
        <f>G34+1</f>
        <v>43188</v>
      </c>
      <c r="J34" s="19"/>
      <c r="K34" s="64">
        <f>I34+1</f>
        <v>43189</v>
      </c>
      <c r="L34" s="65"/>
      <c r="M34" s="66"/>
      <c r="N34" s="66"/>
      <c r="O34" s="66"/>
      <c r="P34" s="66"/>
      <c r="Q34" s="66"/>
      <c r="R34" s="67"/>
      <c r="S34" s="58">
        <f>K34+1</f>
        <v>43190</v>
      </c>
      <c r="T34" s="59"/>
      <c r="U34" s="60"/>
      <c r="V34" s="60"/>
      <c r="W34" s="60"/>
      <c r="X34" s="60"/>
      <c r="Y34" s="60"/>
      <c r="Z34" s="61"/>
      <c r="AA34" s="10"/>
    </row>
    <row r="35" spans="1:27" s="1" customFormat="1">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20">
      <c r="A40" s="20">
        <f>S34+1</f>
        <v>43191</v>
      </c>
      <c r="B40" s="21"/>
      <c r="C40" s="18">
        <f>A40+1</f>
        <v>43192</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phoneticPr fontId="34" type="noConversion"/>
  <conditionalFormatting sqref="A10 C10 E10 G10 K10 S10 A16 C16 E16 G16 K16 S16 A22 C22 E22 G22 K22 S22 A28 C28 E28 G28 K28 S28 A34 C34 E34 G34 K34 S34 A40 C40">
    <cfRule type="expression" dxfId="39" priority="3">
      <formula>MONTH(A10)&lt;&gt;MONTH($A$1)</formula>
    </cfRule>
    <cfRule type="expression" dxfId="38" priority="4">
      <formula>OR(WEEKDAY(A10,1)=1,WEEKDAY(A10,1)=7)</formula>
    </cfRule>
  </conditionalFormatting>
  <conditionalFormatting sqref="I10 I16 I22 I28 I34">
    <cfRule type="expression" dxfId="37" priority="1">
      <formula>MONTH(I10)&lt;&gt;MONTH($A$1)</formula>
    </cfRule>
    <cfRule type="expression" dxfId="36" priority="2">
      <formula>OR(WEEKDAY(I10,1)=1,WEEKDAY(I10,1)=7)</formula>
    </cfRule>
  </conditionalFormatting>
  <hyperlinks>
    <hyperlink ref="K45" r:id="rId1" xr:uid="{00000000-0004-0000-0200-000000000000}"/>
    <hyperlink ref="K44:Z44" r:id="rId2" display="Calendar Templates by Vertex42" xr:uid="{00000000-0004-0000-0200-000001000000}"/>
    <hyperlink ref="K45:Z45" r:id="rId3" display="https://www.vertex42.com/calendars/" xr:uid="{00000000-0004-0000-0200-000002000000}"/>
  </hyperlinks>
  <printOptions horizontalCentered="1"/>
  <pageMargins left="0.5" right="0.5" top="0.25" bottom="0.25" header="0.25" footer="0.25"/>
  <pageSetup scale="99"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45"/>
  <sheetViews>
    <sheetView showGridLines="0" workbookViewId="0">
      <selection sqref="A1:H7"/>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s>
  <sheetData>
    <row r="1" spans="1:27" s="4" customFormat="1" ht="15" customHeight="1">
      <c r="A1" s="72">
        <f>DATE('1'!AD18,'1'!AD20+3,1)</f>
        <v>43191</v>
      </c>
      <c r="B1" s="72"/>
      <c r="C1" s="72"/>
      <c r="D1" s="72"/>
      <c r="E1" s="72"/>
      <c r="F1" s="72"/>
      <c r="G1" s="72"/>
      <c r="H1" s="72"/>
      <c r="I1" s="17"/>
      <c r="J1" s="17"/>
      <c r="K1" s="75">
        <f>DATE(YEAR(A1),MONTH(A1)-1,1)</f>
        <v>43160</v>
      </c>
      <c r="L1" s="75"/>
      <c r="M1" s="75"/>
      <c r="N1" s="75"/>
      <c r="O1" s="75"/>
      <c r="P1" s="75"/>
      <c r="Q1" s="75"/>
      <c r="R1" s="3"/>
      <c r="S1" s="75">
        <f>DATE(YEAR(A1),MONTH(A1)+1,1)</f>
        <v>43221</v>
      </c>
      <c r="T1" s="75"/>
      <c r="U1" s="75"/>
      <c r="V1" s="75"/>
      <c r="W1" s="75"/>
      <c r="X1" s="75"/>
      <c r="Y1" s="75"/>
      <c r="Z1" s="3"/>
      <c r="AA1" s="3"/>
    </row>
    <row r="2" spans="1:27" s="4" customFormat="1" ht="11.25" customHeight="1">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f t="shared" si="0"/>
        <v>43160</v>
      </c>
      <c r="P3" s="28">
        <f t="shared" si="0"/>
        <v>43161</v>
      </c>
      <c r="Q3" s="28">
        <f t="shared" si="0"/>
        <v>43162</v>
      </c>
      <c r="R3" s="3"/>
      <c r="S3" s="28" t="str">
        <f t="shared" ref="S3:Y8" si="1">IF(MONTH($S$1)&lt;&gt;MONTH($S$1-(WEEKDAY($S$1,1)-(start_day-1))-IF((WEEKDAY($S$1,1)-(start_day-1))&lt;=0,7,0)+(ROW(S3)-ROW($S$3))*7+(COLUMN(S3)-COLUMN($S$3)+1)),"",$S$1-(WEEKDAY($S$1,1)-(start_day-1))-IF((WEEKDAY($S$1,1)-(start_day-1))&lt;=0,7,0)+(ROW(S3)-ROW($S$3))*7+(COLUMN(S3)-COLUMN($S$3)+1))</f>
        <v/>
      </c>
      <c r="T3" s="28" t="str">
        <f t="shared" si="1"/>
        <v/>
      </c>
      <c r="U3" s="28">
        <f t="shared" si="1"/>
        <v>43221</v>
      </c>
      <c r="V3" s="28">
        <f t="shared" si="1"/>
        <v>43222</v>
      </c>
      <c r="W3" s="28">
        <f t="shared" si="1"/>
        <v>43223</v>
      </c>
      <c r="X3" s="28">
        <f t="shared" si="1"/>
        <v>43224</v>
      </c>
      <c r="Y3" s="28">
        <f t="shared" si="1"/>
        <v>43225</v>
      </c>
      <c r="Z3" s="5"/>
      <c r="AA3" s="5"/>
    </row>
    <row r="4" spans="1:27" s="6" customFormat="1" ht="9" customHeight="1">
      <c r="A4" s="72"/>
      <c r="B4" s="72"/>
      <c r="C4" s="72"/>
      <c r="D4" s="72"/>
      <c r="E4" s="72"/>
      <c r="F4" s="72"/>
      <c r="G4" s="72"/>
      <c r="H4" s="72"/>
      <c r="I4" s="17"/>
      <c r="J4" s="17"/>
      <c r="K4" s="28">
        <f t="shared" si="0"/>
        <v>43163</v>
      </c>
      <c r="L4" s="28">
        <f t="shared" si="0"/>
        <v>43164</v>
      </c>
      <c r="M4" s="28">
        <f t="shared" si="0"/>
        <v>43165</v>
      </c>
      <c r="N4" s="28">
        <f t="shared" si="0"/>
        <v>43166</v>
      </c>
      <c r="O4" s="28">
        <f t="shared" si="0"/>
        <v>43167</v>
      </c>
      <c r="P4" s="28">
        <f t="shared" si="0"/>
        <v>43168</v>
      </c>
      <c r="Q4" s="28">
        <f t="shared" si="0"/>
        <v>43169</v>
      </c>
      <c r="R4" s="3"/>
      <c r="S4" s="28">
        <f t="shared" si="1"/>
        <v>43226</v>
      </c>
      <c r="T4" s="28">
        <f t="shared" si="1"/>
        <v>43227</v>
      </c>
      <c r="U4" s="28">
        <f t="shared" si="1"/>
        <v>43228</v>
      </c>
      <c r="V4" s="28">
        <f t="shared" si="1"/>
        <v>43229</v>
      </c>
      <c r="W4" s="28">
        <f t="shared" si="1"/>
        <v>43230</v>
      </c>
      <c r="X4" s="28">
        <f t="shared" si="1"/>
        <v>43231</v>
      </c>
      <c r="Y4" s="28">
        <f t="shared" si="1"/>
        <v>43232</v>
      </c>
      <c r="Z4" s="5"/>
      <c r="AA4" s="5"/>
    </row>
    <row r="5" spans="1:27" s="6" customFormat="1" ht="9" customHeight="1">
      <c r="A5" s="72"/>
      <c r="B5" s="72"/>
      <c r="C5" s="72"/>
      <c r="D5" s="72"/>
      <c r="E5" s="72"/>
      <c r="F5" s="72"/>
      <c r="G5" s="72"/>
      <c r="H5" s="72"/>
      <c r="I5" s="17"/>
      <c r="J5" s="17"/>
      <c r="K5" s="28">
        <f t="shared" si="0"/>
        <v>43170</v>
      </c>
      <c r="L5" s="28">
        <f t="shared" si="0"/>
        <v>43171</v>
      </c>
      <c r="M5" s="28">
        <f t="shared" si="0"/>
        <v>43172</v>
      </c>
      <c r="N5" s="28">
        <f t="shared" si="0"/>
        <v>43173</v>
      </c>
      <c r="O5" s="28">
        <f t="shared" si="0"/>
        <v>43174</v>
      </c>
      <c r="P5" s="28">
        <f t="shared" si="0"/>
        <v>43175</v>
      </c>
      <c r="Q5" s="28">
        <f t="shared" si="0"/>
        <v>43176</v>
      </c>
      <c r="R5" s="3"/>
      <c r="S5" s="28">
        <f t="shared" si="1"/>
        <v>43233</v>
      </c>
      <c r="T5" s="28">
        <f t="shared" si="1"/>
        <v>43234</v>
      </c>
      <c r="U5" s="28">
        <f t="shared" si="1"/>
        <v>43235</v>
      </c>
      <c r="V5" s="28">
        <f t="shared" si="1"/>
        <v>43236</v>
      </c>
      <c r="W5" s="28">
        <f t="shared" si="1"/>
        <v>43237</v>
      </c>
      <c r="X5" s="28">
        <f t="shared" si="1"/>
        <v>43238</v>
      </c>
      <c r="Y5" s="28">
        <f t="shared" si="1"/>
        <v>43239</v>
      </c>
      <c r="Z5" s="5"/>
      <c r="AA5" s="5"/>
    </row>
    <row r="6" spans="1:27" s="6" customFormat="1" ht="9" customHeight="1">
      <c r="A6" s="72"/>
      <c r="B6" s="72"/>
      <c r="C6" s="72"/>
      <c r="D6" s="72"/>
      <c r="E6" s="72"/>
      <c r="F6" s="72"/>
      <c r="G6" s="72"/>
      <c r="H6" s="72"/>
      <c r="I6" s="17"/>
      <c r="J6" s="17"/>
      <c r="K6" s="28">
        <f t="shared" si="0"/>
        <v>43177</v>
      </c>
      <c r="L6" s="28">
        <f t="shared" si="0"/>
        <v>43178</v>
      </c>
      <c r="M6" s="28">
        <f t="shared" si="0"/>
        <v>43179</v>
      </c>
      <c r="N6" s="28">
        <f t="shared" si="0"/>
        <v>43180</v>
      </c>
      <c r="O6" s="28">
        <f t="shared" si="0"/>
        <v>43181</v>
      </c>
      <c r="P6" s="28">
        <f t="shared" si="0"/>
        <v>43182</v>
      </c>
      <c r="Q6" s="28">
        <f t="shared" si="0"/>
        <v>43183</v>
      </c>
      <c r="R6" s="3"/>
      <c r="S6" s="28">
        <f t="shared" si="1"/>
        <v>43240</v>
      </c>
      <c r="T6" s="28">
        <f t="shared" si="1"/>
        <v>43241</v>
      </c>
      <c r="U6" s="28">
        <f t="shared" si="1"/>
        <v>43242</v>
      </c>
      <c r="V6" s="28">
        <f t="shared" si="1"/>
        <v>43243</v>
      </c>
      <c r="W6" s="28">
        <f t="shared" si="1"/>
        <v>43244</v>
      </c>
      <c r="X6" s="28">
        <f t="shared" si="1"/>
        <v>43245</v>
      </c>
      <c r="Y6" s="28">
        <f t="shared" si="1"/>
        <v>43246</v>
      </c>
      <c r="Z6" s="5"/>
      <c r="AA6" s="5"/>
    </row>
    <row r="7" spans="1:27" s="6" customFormat="1" ht="9" customHeight="1">
      <c r="A7" s="72"/>
      <c r="B7" s="72"/>
      <c r="C7" s="72"/>
      <c r="D7" s="72"/>
      <c r="E7" s="72"/>
      <c r="F7" s="72"/>
      <c r="G7" s="72"/>
      <c r="H7" s="72"/>
      <c r="I7" s="17"/>
      <c r="J7" s="17"/>
      <c r="K7" s="28">
        <f t="shared" si="0"/>
        <v>43184</v>
      </c>
      <c r="L7" s="28">
        <f t="shared" si="0"/>
        <v>43185</v>
      </c>
      <c r="M7" s="28">
        <f t="shared" si="0"/>
        <v>43186</v>
      </c>
      <c r="N7" s="28">
        <f t="shared" si="0"/>
        <v>43187</v>
      </c>
      <c r="O7" s="28">
        <f t="shared" si="0"/>
        <v>43188</v>
      </c>
      <c r="P7" s="28">
        <f t="shared" si="0"/>
        <v>43189</v>
      </c>
      <c r="Q7" s="28">
        <f t="shared" si="0"/>
        <v>43190</v>
      </c>
      <c r="R7" s="3"/>
      <c r="S7" s="28">
        <f t="shared" si="1"/>
        <v>43247</v>
      </c>
      <c r="T7" s="28">
        <f t="shared" si="1"/>
        <v>43248</v>
      </c>
      <c r="U7" s="28">
        <f t="shared" si="1"/>
        <v>43249</v>
      </c>
      <c r="V7" s="28">
        <f t="shared" si="1"/>
        <v>43250</v>
      </c>
      <c r="W7" s="28">
        <f t="shared" si="1"/>
        <v>43251</v>
      </c>
      <c r="X7" s="28" t="str">
        <f t="shared" si="1"/>
        <v/>
      </c>
      <c r="Y7" s="28" t="str">
        <f t="shared" si="1"/>
        <v/>
      </c>
      <c r="Z7" s="5"/>
      <c r="AA7" s="5"/>
    </row>
    <row r="8" spans="1:27" s="7" customFormat="1" ht="9" customHeight="1">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c r="A9" s="73">
        <f>A10</f>
        <v>43191</v>
      </c>
      <c r="B9" s="74"/>
      <c r="C9" s="74">
        <f>C10</f>
        <v>43192</v>
      </c>
      <c r="D9" s="74"/>
      <c r="E9" s="74">
        <f>E10</f>
        <v>43193</v>
      </c>
      <c r="F9" s="74"/>
      <c r="G9" s="74">
        <f>G10</f>
        <v>43194</v>
      </c>
      <c r="H9" s="74"/>
      <c r="I9" s="74">
        <f>I10</f>
        <v>43195</v>
      </c>
      <c r="J9" s="74"/>
      <c r="K9" s="74">
        <f>K10</f>
        <v>43196</v>
      </c>
      <c r="L9" s="74"/>
      <c r="M9" s="74"/>
      <c r="N9" s="74"/>
      <c r="O9" s="74"/>
      <c r="P9" s="74"/>
      <c r="Q9" s="74"/>
      <c r="R9" s="74"/>
      <c r="S9" s="74">
        <f>S10</f>
        <v>43197</v>
      </c>
      <c r="T9" s="74"/>
      <c r="U9" s="74"/>
      <c r="V9" s="74"/>
      <c r="W9" s="74"/>
      <c r="X9" s="74"/>
      <c r="Y9" s="74"/>
      <c r="Z9" s="76"/>
    </row>
    <row r="10" spans="1:27" s="1" customFormat="1" ht="20">
      <c r="A10" s="20">
        <f>$A$1-(WEEKDAY($A$1,1)-(start_day-1))-IF((WEEKDAY($A$1,1)-(start_day-1))&lt;=0,7,0)+1</f>
        <v>43191</v>
      </c>
      <c r="B10" s="21"/>
      <c r="C10" s="18">
        <f>A10+1</f>
        <v>43192</v>
      </c>
      <c r="D10" s="19"/>
      <c r="E10" s="18">
        <f>C10+1</f>
        <v>43193</v>
      </c>
      <c r="F10" s="19"/>
      <c r="G10" s="18">
        <f>E10+1</f>
        <v>43194</v>
      </c>
      <c r="H10" s="19"/>
      <c r="I10" s="18">
        <f>G10+1</f>
        <v>43195</v>
      </c>
      <c r="J10" s="19"/>
      <c r="K10" s="64">
        <f>I10+1</f>
        <v>43196</v>
      </c>
      <c r="L10" s="65"/>
      <c r="M10" s="66"/>
      <c r="N10" s="66"/>
      <c r="O10" s="66"/>
      <c r="P10" s="66"/>
      <c r="Q10" s="66"/>
      <c r="R10" s="67"/>
      <c r="S10" s="58">
        <f>K10+1</f>
        <v>43197</v>
      </c>
      <c r="T10" s="59"/>
      <c r="U10" s="60"/>
      <c r="V10" s="60"/>
      <c r="W10" s="60"/>
      <c r="X10" s="60"/>
      <c r="Y10" s="60"/>
      <c r="Z10" s="61"/>
      <c r="AA10" s="10"/>
    </row>
    <row r="11" spans="1:27" s="1" customFormat="1">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5" customHeight="1">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20">
      <c r="A16" s="20">
        <f>S10+1</f>
        <v>43198</v>
      </c>
      <c r="B16" s="21"/>
      <c r="C16" s="18">
        <f>A16+1</f>
        <v>43199</v>
      </c>
      <c r="D16" s="19"/>
      <c r="E16" s="18">
        <f>C16+1</f>
        <v>43200</v>
      </c>
      <c r="F16" s="19"/>
      <c r="G16" s="18">
        <f>E16+1</f>
        <v>43201</v>
      </c>
      <c r="H16" s="19"/>
      <c r="I16" s="18">
        <f>G16+1</f>
        <v>43202</v>
      </c>
      <c r="J16" s="19"/>
      <c r="K16" s="64">
        <f>I16+1</f>
        <v>43203</v>
      </c>
      <c r="L16" s="65"/>
      <c r="M16" s="66"/>
      <c r="N16" s="66"/>
      <c r="O16" s="66"/>
      <c r="P16" s="66"/>
      <c r="Q16" s="66"/>
      <c r="R16" s="67"/>
      <c r="S16" s="58">
        <f>K16+1</f>
        <v>43204</v>
      </c>
      <c r="T16" s="59"/>
      <c r="U16" s="60"/>
      <c r="V16" s="60"/>
      <c r="W16" s="60"/>
      <c r="X16" s="60"/>
      <c r="Y16" s="60"/>
      <c r="Z16" s="61"/>
      <c r="AA16" s="10"/>
    </row>
    <row r="17" spans="1:27" s="1" customFormat="1">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5" customHeight="1">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20">
      <c r="A22" s="20">
        <f>S16+1</f>
        <v>43205</v>
      </c>
      <c r="B22" s="21"/>
      <c r="C22" s="18">
        <f>A22+1</f>
        <v>43206</v>
      </c>
      <c r="D22" s="19"/>
      <c r="E22" s="18">
        <f>C22+1</f>
        <v>43207</v>
      </c>
      <c r="F22" s="19"/>
      <c r="G22" s="18">
        <f>E22+1</f>
        <v>43208</v>
      </c>
      <c r="H22" s="19"/>
      <c r="I22" s="18">
        <f>G22+1</f>
        <v>43209</v>
      </c>
      <c r="J22" s="19"/>
      <c r="K22" s="64">
        <f>I22+1</f>
        <v>43210</v>
      </c>
      <c r="L22" s="65"/>
      <c r="M22" s="66"/>
      <c r="N22" s="66"/>
      <c r="O22" s="66"/>
      <c r="P22" s="66"/>
      <c r="Q22" s="66"/>
      <c r="R22" s="67"/>
      <c r="S22" s="58">
        <f>K22+1</f>
        <v>43211</v>
      </c>
      <c r="T22" s="59"/>
      <c r="U22" s="60"/>
      <c r="V22" s="60"/>
      <c r="W22" s="60"/>
      <c r="X22" s="60"/>
      <c r="Y22" s="60"/>
      <c r="Z22" s="61"/>
      <c r="AA22" s="10"/>
    </row>
    <row r="23" spans="1:27" s="1" customFormat="1">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20">
      <c r="A28" s="20">
        <f>S22+1</f>
        <v>43212</v>
      </c>
      <c r="B28" s="21"/>
      <c r="C28" s="18">
        <f>A28+1</f>
        <v>43213</v>
      </c>
      <c r="D28" s="19"/>
      <c r="E28" s="18">
        <f>C28+1</f>
        <v>43214</v>
      </c>
      <c r="F28" s="19"/>
      <c r="G28" s="18">
        <f>E28+1</f>
        <v>43215</v>
      </c>
      <c r="H28" s="19"/>
      <c r="I28" s="18">
        <f>G28+1</f>
        <v>43216</v>
      </c>
      <c r="J28" s="19"/>
      <c r="K28" s="64">
        <f>I28+1</f>
        <v>43217</v>
      </c>
      <c r="L28" s="65"/>
      <c r="M28" s="66"/>
      <c r="N28" s="66"/>
      <c r="O28" s="66"/>
      <c r="P28" s="66"/>
      <c r="Q28" s="66"/>
      <c r="R28" s="67"/>
      <c r="S28" s="58">
        <f>K28+1</f>
        <v>43218</v>
      </c>
      <c r="T28" s="59"/>
      <c r="U28" s="60"/>
      <c r="V28" s="60"/>
      <c r="W28" s="60"/>
      <c r="X28" s="60"/>
      <c r="Y28" s="60"/>
      <c r="Z28" s="61"/>
      <c r="AA28" s="10"/>
    </row>
    <row r="29" spans="1:27" s="1" customFormat="1">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20">
      <c r="A34" s="20">
        <f>S28+1</f>
        <v>43219</v>
      </c>
      <c r="B34" s="21"/>
      <c r="C34" s="18">
        <f>A34+1</f>
        <v>43220</v>
      </c>
      <c r="D34" s="19"/>
      <c r="E34" s="18">
        <f>C34+1</f>
        <v>43221</v>
      </c>
      <c r="F34" s="19"/>
      <c r="G34" s="18">
        <f>E34+1</f>
        <v>43222</v>
      </c>
      <c r="H34" s="19"/>
      <c r="I34" s="18">
        <f>G34+1</f>
        <v>43223</v>
      </c>
      <c r="J34" s="19"/>
      <c r="K34" s="64">
        <f>I34+1</f>
        <v>43224</v>
      </c>
      <c r="L34" s="65"/>
      <c r="M34" s="66"/>
      <c r="N34" s="66"/>
      <c r="O34" s="66"/>
      <c r="P34" s="66"/>
      <c r="Q34" s="66"/>
      <c r="R34" s="67"/>
      <c r="S34" s="58">
        <f>K34+1</f>
        <v>43225</v>
      </c>
      <c r="T34" s="59"/>
      <c r="U34" s="60"/>
      <c r="V34" s="60"/>
      <c r="W34" s="60"/>
      <c r="X34" s="60"/>
      <c r="Y34" s="60"/>
      <c r="Z34" s="61"/>
      <c r="AA34" s="10"/>
    </row>
    <row r="35" spans="1:27" s="1" customFormat="1">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20">
      <c r="A40" s="20">
        <f>S34+1</f>
        <v>43226</v>
      </c>
      <c r="B40" s="21"/>
      <c r="C40" s="18">
        <f>A40+1</f>
        <v>43227</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phoneticPr fontId="34" type="noConversion"/>
  <conditionalFormatting sqref="A10 C10 E10 G10 K10 S10 A16 C16 E16 G16 K16 S16 A22 C22 E22 G22 K22 S22 A28 C28 E28 G28 K28 S28 A34 C34 E34 G34 K34 S34 A40 C40">
    <cfRule type="expression" dxfId="35" priority="3">
      <formula>MONTH(A10)&lt;&gt;MONTH($A$1)</formula>
    </cfRule>
    <cfRule type="expression" dxfId="34" priority="4">
      <formula>OR(WEEKDAY(A10,1)=1,WEEKDAY(A10,1)=7)</formula>
    </cfRule>
  </conditionalFormatting>
  <conditionalFormatting sqref="I10 I16 I22 I28 I34">
    <cfRule type="expression" dxfId="33" priority="1">
      <formula>MONTH(I10)&lt;&gt;MONTH($A$1)</formula>
    </cfRule>
    <cfRule type="expression" dxfId="32" priority="2">
      <formula>OR(WEEKDAY(I10,1)=1,WEEKDAY(I10,1)=7)</formula>
    </cfRule>
  </conditionalFormatting>
  <hyperlinks>
    <hyperlink ref="K45" r:id="rId1" xr:uid="{00000000-0004-0000-0300-000000000000}"/>
    <hyperlink ref="K44:Z44" r:id="rId2" display="Calendar Templates by Vertex42" xr:uid="{00000000-0004-0000-0300-000001000000}"/>
    <hyperlink ref="K45:Z45" r:id="rId3" display="https://www.vertex42.com/calendars/" xr:uid="{00000000-0004-0000-0300-000002000000}"/>
  </hyperlinks>
  <printOptions horizontalCentered="1"/>
  <pageMargins left="0.5" right="0.5" top="0.25" bottom="0.25" header="0.25" footer="0.25"/>
  <pageSetup scale="99" orientation="landscape"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45"/>
  <sheetViews>
    <sheetView showGridLines="0" workbookViewId="0">
      <selection sqref="A1:H7"/>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s>
  <sheetData>
    <row r="1" spans="1:27" s="4" customFormat="1" ht="15" customHeight="1">
      <c r="A1" s="72">
        <f>DATE('1'!AD18,'1'!AD20+4,1)</f>
        <v>43221</v>
      </c>
      <c r="B1" s="72"/>
      <c r="C1" s="72"/>
      <c r="D1" s="72"/>
      <c r="E1" s="72"/>
      <c r="F1" s="72"/>
      <c r="G1" s="72"/>
      <c r="H1" s="72"/>
      <c r="I1" s="17"/>
      <c r="J1" s="17"/>
      <c r="K1" s="75">
        <f>DATE(YEAR(A1),MONTH(A1)-1,1)</f>
        <v>43191</v>
      </c>
      <c r="L1" s="75"/>
      <c r="M1" s="75"/>
      <c r="N1" s="75"/>
      <c r="O1" s="75"/>
      <c r="P1" s="75"/>
      <c r="Q1" s="75"/>
      <c r="R1" s="3"/>
      <c r="S1" s="75">
        <f>DATE(YEAR(A1),MONTH(A1)+1,1)</f>
        <v>43252</v>
      </c>
      <c r="T1" s="75"/>
      <c r="U1" s="75"/>
      <c r="V1" s="75"/>
      <c r="W1" s="75"/>
      <c r="X1" s="75"/>
      <c r="Y1" s="75"/>
      <c r="Z1" s="3"/>
      <c r="AA1" s="3"/>
    </row>
    <row r="2" spans="1:27" s="4" customFormat="1" ht="11.25" customHeight="1">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c r="A3" s="72"/>
      <c r="B3" s="72"/>
      <c r="C3" s="72"/>
      <c r="D3" s="72"/>
      <c r="E3" s="72"/>
      <c r="F3" s="72"/>
      <c r="G3" s="72"/>
      <c r="H3" s="72"/>
      <c r="I3" s="17"/>
      <c r="J3" s="17"/>
      <c r="K3" s="28">
        <f t="shared" ref="K3:Q8" si="0">IF(MONTH($K$1)&lt;&gt;MONTH($K$1-(WEEKDAY($K$1,1)-(start_day-1))-IF((WEEKDAY($K$1,1)-(start_day-1))&lt;=0,7,0)+(ROW(K3)-ROW($K$3))*7+(COLUMN(K3)-COLUMN($K$3)+1)),"",$K$1-(WEEKDAY($K$1,1)-(start_day-1))-IF((WEEKDAY($K$1,1)-(start_day-1))&lt;=0,7,0)+(ROW(K3)-ROW($K$3))*7+(COLUMN(K3)-COLUMN($K$3)+1))</f>
        <v>43191</v>
      </c>
      <c r="L3" s="28">
        <f t="shared" si="0"/>
        <v>43192</v>
      </c>
      <c r="M3" s="28">
        <f t="shared" si="0"/>
        <v>43193</v>
      </c>
      <c r="N3" s="28">
        <f t="shared" si="0"/>
        <v>43194</v>
      </c>
      <c r="O3" s="28">
        <f t="shared" si="0"/>
        <v>43195</v>
      </c>
      <c r="P3" s="28">
        <f t="shared" si="0"/>
        <v>43196</v>
      </c>
      <c r="Q3" s="28">
        <f t="shared" si="0"/>
        <v>43197</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f t="shared" si="1"/>
        <v>43252</v>
      </c>
      <c r="Y3" s="28">
        <f t="shared" si="1"/>
        <v>43253</v>
      </c>
      <c r="Z3" s="5"/>
      <c r="AA3" s="5"/>
    </row>
    <row r="4" spans="1:27" s="6" customFormat="1" ht="9" customHeight="1">
      <c r="A4" s="72"/>
      <c r="B4" s="72"/>
      <c r="C4" s="72"/>
      <c r="D4" s="72"/>
      <c r="E4" s="72"/>
      <c r="F4" s="72"/>
      <c r="G4" s="72"/>
      <c r="H4" s="72"/>
      <c r="I4" s="17"/>
      <c r="J4" s="17"/>
      <c r="K4" s="28">
        <f t="shared" si="0"/>
        <v>43198</v>
      </c>
      <c r="L4" s="28">
        <f t="shared" si="0"/>
        <v>43199</v>
      </c>
      <c r="M4" s="28">
        <f t="shared" si="0"/>
        <v>43200</v>
      </c>
      <c r="N4" s="28">
        <f t="shared" si="0"/>
        <v>43201</v>
      </c>
      <c r="O4" s="28">
        <f t="shared" si="0"/>
        <v>43202</v>
      </c>
      <c r="P4" s="28">
        <f t="shared" si="0"/>
        <v>43203</v>
      </c>
      <c r="Q4" s="28">
        <f t="shared" si="0"/>
        <v>43204</v>
      </c>
      <c r="R4" s="3"/>
      <c r="S4" s="28">
        <f t="shared" si="1"/>
        <v>43254</v>
      </c>
      <c r="T4" s="28">
        <f t="shared" si="1"/>
        <v>43255</v>
      </c>
      <c r="U4" s="28">
        <f t="shared" si="1"/>
        <v>43256</v>
      </c>
      <c r="V4" s="28">
        <f t="shared" si="1"/>
        <v>43257</v>
      </c>
      <c r="W4" s="28">
        <f t="shared" si="1"/>
        <v>43258</v>
      </c>
      <c r="X4" s="28">
        <f t="shared" si="1"/>
        <v>43259</v>
      </c>
      <c r="Y4" s="28">
        <f t="shared" si="1"/>
        <v>43260</v>
      </c>
      <c r="Z4" s="5"/>
      <c r="AA4" s="5"/>
    </row>
    <row r="5" spans="1:27" s="6" customFormat="1" ht="9" customHeight="1">
      <c r="A5" s="72"/>
      <c r="B5" s="72"/>
      <c r="C5" s="72"/>
      <c r="D5" s="72"/>
      <c r="E5" s="72"/>
      <c r="F5" s="72"/>
      <c r="G5" s="72"/>
      <c r="H5" s="72"/>
      <c r="I5" s="17"/>
      <c r="J5" s="17"/>
      <c r="K5" s="28">
        <f t="shared" si="0"/>
        <v>43205</v>
      </c>
      <c r="L5" s="28">
        <f t="shared" si="0"/>
        <v>43206</v>
      </c>
      <c r="M5" s="28">
        <f t="shared" si="0"/>
        <v>43207</v>
      </c>
      <c r="N5" s="28">
        <f t="shared" si="0"/>
        <v>43208</v>
      </c>
      <c r="O5" s="28">
        <f t="shared" si="0"/>
        <v>43209</v>
      </c>
      <c r="P5" s="28">
        <f t="shared" si="0"/>
        <v>43210</v>
      </c>
      <c r="Q5" s="28">
        <f t="shared" si="0"/>
        <v>43211</v>
      </c>
      <c r="R5" s="3"/>
      <c r="S5" s="28">
        <f t="shared" si="1"/>
        <v>43261</v>
      </c>
      <c r="T5" s="28">
        <f t="shared" si="1"/>
        <v>43262</v>
      </c>
      <c r="U5" s="28">
        <f t="shared" si="1"/>
        <v>43263</v>
      </c>
      <c r="V5" s="28">
        <f t="shared" si="1"/>
        <v>43264</v>
      </c>
      <c r="W5" s="28">
        <f t="shared" si="1"/>
        <v>43265</v>
      </c>
      <c r="X5" s="28">
        <f t="shared" si="1"/>
        <v>43266</v>
      </c>
      <c r="Y5" s="28">
        <f t="shared" si="1"/>
        <v>43267</v>
      </c>
      <c r="Z5" s="5"/>
      <c r="AA5" s="5"/>
    </row>
    <row r="6" spans="1:27" s="6" customFormat="1" ht="9" customHeight="1">
      <c r="A6" s="72"/>
      <c r="B6" s="72"/>
      <c r="C6" s="72"/>
      <c r="D6" s="72"/>
      <c r="E6" s="72"/>
      <c r="F6" s="72"/>
      <c r="G6" s="72"/>
      <c r="H6" s="72"/>
      <c r="I6" s="17"/>
      <c r="J6" s="17"/>
      <c r="K6" s="28">
        <f t="shared" si="0"/>
        <v>43212</v>
      </c>
      <c r="L6" s="28">
        <f t="shared" si="0"/>
        <v>43213</v>
      </c>
      <c r="M6" s="28">
        <f t="shared" si="0"/>
        <v>43214</v>
      </c>
      <c r="N6" s="28">
        <f t="shared" si="0"/>
        <v>43215</v>
      </c>
      <c r="O6" s="28">
        <f t="shared" si="0"/>
        <v>43216</v>
      </c>
      <c r="P6" s="28">
        <f t="shared" si="0"/>
        <v>43217</v>
      </c>
      <c r="Q6" s="28">
        <f t="shared" si="0"/>
        <v>43218</v>
      </c>
      <c r="R6" s="3"/>
      <c r="S6" s="28">
        <f t="shared" si="1"/>
        <v>43268</v>
      </c>
      <c r="T6" s="28">
        <f t="shared" si="1"/>
        <v>43269</v>
      </c>
      <c r="U6" s="28">
        <f t="shared" si="1"/>
        <v>43270</v>
      </c>
      <c r="V6" s="28">
        <f t="shared" si="1"/>
        <v>43271</v>
      </c>
      <c r="W6" s="28">
        <f t="shared" si="1"/>
        <v>43272</v>
      </c>
      <c r="X6" s="28">
        <f t="shared" si="1"/>
        <v>43273</v>
      </c>
      <c r="Y6" s="28">
        <f t="shared" si="1"/>
        <v>43274</v>
      </c>
      <c r="Z6" s="5"/>
      <c r="AA6" s="5"/>
    </row>
    <row r="7" spans="1:27" s="6" customFormat="1" ht="9" customHeight="1">
      <c r="A7" s="72"/>
      <c r="B7" s="72"/>
      <c r="C7" s="72"/>
      <c r="D7" s="72"/>
      <c r="E7" s="72"/>
      <c r="F7" s="72"/>
      <c r="G7" s="72"/>
      <c r="H7" s="72"/>
      <c r="I7" s="17"/>
      <c r="J7" s="17"/>
      <c r="K7" s="28">
        <f t="shared" si="0"/>
        <v>43219</v>
      </c>
      <c r="L7" s="28">
        <f t="shared" si="0"/>
        <v>43220</v>
      </c>
      <c r="M7" s="28" t="str">
        <f t="shared" si="0"/>
        <v/>
      </c>
      <c r="N7" s="28" t="str">
        <f t="shared" si="0"/>
        <v/>
      </c>
      <c r="O7" s="28" t="str">
        <f t="shared" si="0"/>
        <v/>
      </c>
      <c r="P7" s="28" t="str">
        <f t="shared" si="0"/>
        <v/>
      </c>
      <c r="Q7" s="28" t="str">
        <f t="shared" si="0"/>
        <v/>
      </c>
      <c r="R7" s="3"/>
      <c r="S7" s="28">
        <f t="shared" si="1"/>
        <v>43275</v>
      </c>
      <c r="T7" s="28">
        <f t="shared" si="1"/>
        <v>43276</v>
      </c>
      <c r="U7" s="28">
        <f t="shared" si="1"/>
        <v>43277</v>
      </c>
      <c r="V7" s="28">
        <f t="shared" si="1"/>
        <v>43278</v>
      </c>
      <c r="W7" s="28">
        <f t="shared" si="1"/>
        <v>43279</v>
      </c>
      <c r="X7" s="28">
        <f t="shared" si="1"/>
        <v>43280</v>
      </c>
      <c r="Y7" s="28">
        <f t="shared" si="1"/>
        <v>43281</v>
      </c>
      <c r="Z7" s="5"/>
      <c r="AA7" s="5"/>
    </row>
    <row r="8" spans="1:27" s="7" customFormat="1" ht="9" customHeight="1">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c r="A9" s="73">
        <f>A10</f>
        <v>43219</v>
      </c>
      <c r="B9" s="74"/>
      <c r="C9" s="74">
        <f>C10</f>
        <v>43220</v>
      </c>
      <c r="D9" s="74"/>
      <c r="E9" s="74">
        <f>E10</f>
        <v>43221</v>
      </c>
      <c r="F9" s="74"/>
      <c r="G9" s="74">
        <f>G10</f>
        <v>43222</v>
      </c>
      <c r="H9" s="74"/>
      <c r="I9" s="74">
        <f>I10</f>
        <v>43223</v>
      </c>
      <c r="J9" s="74"/>
      <c r="K9" s="74">
        <f>K10</f>
        <v>43224</v>
      </c>
      <c r="L9" s="74"/>
      <c r="M9" s="74"/>
      <c r="N9" s="74"/>
      <c r="O9" s="74"/>
      <c r="P9" s="74"/>
      <c r="Q9" s="74"/>
      <c r="R9" s="74"/>
      <c r="S9" s="74">
        <f>S10</f>
        <v>43225</v>
      </c>
      <c r="T9" s="74"/>
      <c r="U9" s="74"/>
      <c r="V9" s="74"/>
      <c r="W9" s="74"/>
      <c r="X9" s="74"/>
      <c r="Y9" s="74"/>
      <c r="Z9" s="76"/>
    </row>
    <row r="10" spans="1:27" s="1" customFormat="1" ht="20">
      <c r="A10" s="20">
        <f>$A$1-(WEEKDAY($A$1,1)-(start_day-1))-IF((WEEKDAY($A$1,1)-(start_day-1))&lt;=0,7,0)+1</f>
        <v>43219</v>
      </c>
      <c r="B10" s="21"/>
      <c r="C10" s="18">
        <f>A10+1</f>
        <v>43220</v>
      </c>
      <c r="D10" s="19"/>
      <c r="E10" s="18">
        <f>C10+1</f>
        <v>43221</v>
      </c>
      <c r="F10" s="19"/>
      <c r="G10" s="18">
        <f>E10+1</f>
        <v>43222</v>
      </c>
      <c r="H10" s="19"/>
      <c r="I10" s="18">
        <f>G10+1</f>
        <v>43223</v>
      </c>
      <c r="J10" s="19"/>
      <c r="K10" s="64">
        <f>I10+1</f>
        <v>43224</v>
      </c>
      <c r="L10" s="65"/>
      <c r="M10" s="66"/>
      <c r="N10" s="66"/>
      <c r="O10" s="66"/>
      <c r="P10" s="66"/>
      <c r="Q10" s="66"/>
      <c r="R10" s="67"/>
      <c r="S10" s="58">
        <f>K10+1</f>
        <v>43225</v>
      </c>
      <c r="T10" s="59"/>
      <c r="U10" s="60"/>
      <c r="V10" s="60"/>
      <c r="W10" s="60"/>
      <c r="X10" s="60"/>
      <c r="Y10" s="60"/>
      <c r="Z10" s="61"/>
      <c r="AA10" s="10"/>
    </row>
    <row r="11" spans="1:27" s="1" customFormat="1">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5" customHeight="1">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20">
      <c r="A16" s="20">
        <f>S10+1</f>
        <v>43226</v>
      </c>
      <c r="B16" s="21"/>
      <c r="C16" s="18">
        <f>A16+1</f>
        <v>43227</v>
      </c>
      <c r="D16" s="19"/>
      <c r="E16" s="18">
        <f>C16+1</f>
        <v>43228</v>
      </c>
      <c r="F16" s="19"/>
      <c r="G16" s="18">
        <f>E16+1</f>
        <v>43229</v>
      </c>
      <c r="H16" s="19"/>
      <c r="I16" s="18">
        <f>G16+1</f>
        <v>43230</v>
      </c>
      <c r="J16" s="19"/>
      <c r="K16" s="64">
        <f>I16+1</f>
        <v>43231</v>
      </c>
      <c r="L16" s="65"/>
      <c r="M16" s="66"/>
      <c r="N16" s="66"/>
      <c r="O16" s="66"/>
      <c r="P16" s="66"/>
      <c r="Q16" s="66"/>
      <c r="R16" s="67"/>
      <c r="S16" s="58">
        <f>K16+1</f>
        <v>43232</v>
      </c>
      <c r="T16" s="59"/>
      <c r="U16" s="60"/>
      <c r="V16" s="60"/>
      <c r="W16" s="60"/>
      <c r="X16" s="60"/>
      <c r="Y16" s="60"/>
      <c r="Z16" s="61"/>
      <c r="AA16" s="10"/>
    </row>
    <row r="17" spans="1:27" s="1" customFormat="1">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5" customHeight="1">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20">
      <c r="A22" s="20">
        <f>S16+1</f>
        <v>43233</v>
      </c>
      <c r="B22" s="21"/>
      <c r="C22" s="18">
        <f>A22+1</f>
        <v>43234</v>
      </c>
      <c r="D22" s="19"/>
      <c r="E22" s="18">
        <f>C22+1</f>
        <v>43235</v>
      </c>
      <c r="F22" s="19"/>
      <c r="G22" s="18">
        <f>E22+1</f>
        <v>43236</v>
      </c>
      <c r="H22" s="19"/>
      <c r="I22" s="18">
        <f>G22+1</f>
        <v>43237</v>
      </c>
      <c r="J22" s="19"/>
      <c r="K22" s="64">
        <f>I22+1</f>
        <v>43238</v>
      </c>
      <c r="L22" s="65"/>
      <c r="M22" s="66"/>
      <c r="N22" s="66"/>
      <c r="O22" s="66"/>
      <c r="P22" s="66"/>
      <c r="Q22" s="66"/>
      <c r="R22" s="67"/>
      <c r="S22" s="58">
        <f>K22+1</f>
        <v>43239</v>
      </c>
      <c r="T22" s="59"/>
      <c r="U22" s="60"/>
      <c r="V22" s="60"/>
      <c r="W22" s="60"/>
      <c r="X22" s="60"/>
      <c r="Y22" s="60"/>
      <c r="Z22" s="61"/>
      <c r="AA22" s="10"/>
    </row>
    <row r="23" spans="1:27" s="1" customFormat="1">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20">
      <c r="A28" s="20">
        <f>S22+1</f>
        <v>43240</v>
      </c>
      <c r="B28" s="21"/>
      <c r="C28" s="18">
        <f>A28+1</f>
        <v>43241</v>
      </c>
      <c r="D28" s="19"/>
      <c r="E28" s="18">
        <f>C28+1</f>
        <v>43242</v>
      </c>
      <c r="F28" s="19"/>
      <c r="G28" s="18">
        <f>E28+1</f>
        <v>43243</v>
      </c>
      <c r="H28" s="19"/>
      <c r="I28" s="18">
        <f>G28+1</f>
        <v>43244</v>
      </c>
      <c r="J28" s="19"/>
      <c r="K28" s="64">
        <f>I28+1</f>
        <v>43245</v>
      </c>
      <c r="L28" s="65"/>
      <c r="M28" s="66"/>
      <c r="N28" s="66"/>
      <c r="O28" s="66"/>
      <c r="P28" s="66"/>
      <c r="Q28" s="66"/>
      <c r="R28" s="67"/>
      <c r="S28" s="58">
        <f>K28+1</f>
        <v>43246</v>
      </c>
      <c r="T28" s="59"/>
      <c r="U28" s="60"/>
      <c r="V28" s="60"/>
      <c r="W28" s="60"/>
      <c r="X28" s="60"/>
      <c r="Y28" s="60"/>
      <c r="Z28" s="61"/>
      <c r="AA28" s="10"/>
    </row>
    <row r="29" spans="1:27" s="1" customFormat="1">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20">
      <c r="A34" s="20">
        <f>S28+1</f>
        <v>43247</v>
      </c>
      <c r="B34" s="21"/>
      <c r="C34" s="18">
        <f>A34+1</f>
        <v>43248</v>
      </c>
      <c r="D34" s="19"/>
      <c r="E34" s="18">
        <f>C34+1</f>
        <v>43249</v>
      </c>
      <c r="F34" s="19"/>
      <c r="G34" s="18">
        <f>E34+1</f>
        <v>43250</v>
      </c>
      <c r="H34" s="19"/>
      <c r="I34" s="18">
        <f>G34+1</f>
        <v>43251</v>
      </c>
      <c r="J34" s="19"/>
      <c r="K34" s="64">
        <f>I34+1</f>
        <v>43252</v>
      </c>
      <c r="L34" s="65"/>
      <c r="M34" s="66"/>
      <c r="N34" s="66"/>
      <c r="O34" s="66"/>
      <c r="P34" s="66"/>
      <c r="Q34" s="66"/>
      <c r="R34" s="67"/>
      <c r="S34" s="58">
        <f>K34+1</f>
        <v>43253</v>
      </c>
      <c r="T34" s="59"/>
      <c r="U34" s="60"/>
      <c r="V34" s="60"/>
      <c r="W34" s="60"/>
      <c r="X34" s="60"/>
      <c r="Y34" s="60"/>
      <c r="Z34" s="61"/>
      <c r="AA34" s="10"/>
    </row>
    <row r="35" spans="1:27" s="1" customFormat="1">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20">
      <c r="A40" s="20">
        <f>S34+1</f>
        <v>43254</v>
      </c>
      <c r="B40" s="21"/>
      <c r="C40" s="18">
        <f>A40+1</f>
        <v>43255</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phoneticPr fontId="34" type="noConversion"/>
  <conditionalFormatting sqref="A10 C10 E10 G10 K10 S10 A16 C16 E16 G16 K16 S16 A22 C22 E22 G22 K22 S22 A28 C28 E28 G28 K28 S28 A34 C34 E34 G34 K34 S34 A40 C40">
    <cfRule type="expression" dxfId="31" priority="3">
      <formula>MONTH(A10)&lt;&gt;MONTH($A$1)</formula>
    </cfRule>
    <cfRule type="expression" dxfId="30" priority="4">
      <formula>OR(WEEKDAY(A10,1)=1,WEEKDAY(A10,1)=7)</formula>
    </cfRule>
  </conditionalFormatting>
  <conditionalFormatting sqref="I10 I16 I22 I28 I34">
    <cfRule type="expression" dxfId="29" priority="1">
      <formula>MONTH(I10)&lt;&gt;MONTH($A$1)</formula>
    </cfRule>
    <cfRule type="expression" dxfId="28" priority="2">
      <formula>OR(WEEKDAY(I10,1)=1,WEEKDAY(I10,1)=7)</formula>
    </cfRule>
  </conditionalFormatting>
  <hyperlinks>
    <hyperlink ref="K45" r:id="rId1" xr:uid="{00000000-0004-0000-0400-000000000000}"/>
    <hyperlink ref="K44:Z44" r:id="rId2" display="Calendar Templates by Vertex42" xr:uid="{00000000-0004-0000-0400-000001000000}"/>
    <hyperlink ref="K45:Z45" r:id="rId3" display="https://www.vertex42.com/calendars/" xr:uid="{00000000-0004-0000-0400-000002000000}"/>
  </hyperlinks>
  <printOptions horizontalCentered="1"/>
  <pageMargins left="0.5" right="0.5" top="0.25" bottom="0.25" header="0.25" footer="0.25"/>
  <pageSetup scale="99" orientation="landscap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33"/>
  <sheetViews>
    <sheetView showGridLines="0" tabSelected="1" topLeftCell="A12" zoomScale="156" workbookViewId="0">
      <selection activeCell="I27" sqref="I27:J27"/>
    </sheetView>
  </sheetViews>
  <sheetFormatPr baseColWidth="10" defaultColWidth="8.83203125" defaultRowHeight="14"/>
  <cols>
    <col min="1" max="1" width="4.83203125" style="155" customWidth="1"/>
    <col min="2" max="2" width="13.6640625" style="155" customWidth="1"/>
    <col min="3" max="3" width="4.83203125" style="155" customWidth="1"/>
    <col min="4" max="4" width="13.6640625" style="155" customWidth="1"/>
    <col min="5" max="5" width="4.83203125" style="155" customWidth="1"/>
    <col min="6" max="6" width="13.6640625" style="155" customWidth="1"/>
    <col min="7" max="7" width="4.83203125" style="155" customWidth="1"/>
    <col min="8" max="8" width="13.6640625" style="155" customWidth="1"/>
    <col min="9" max="9" width="4.83203125" style="155" customWidth="1"/>
    <col min="10" max="10" width="13.6640625" style="155" customWidth="1"/>
    <col min="11" max="17" width="2.5" style="155" customWidth="1"/>
    <col min="18" max="18" width="1.5" style="155" customWidth="1"/>
    <col min="19" max="25" width="2.5" style="155" customWidth="1"/>
    <col min="26" max="26" width="1.5" style="155" customWidth="1"/>
    <col min="27" max="16384" width="8.83203125" style="155"/>
  </cols>
  <sheetData>
    <row r="1" spans="1:27" s="86" customFormat="1" ht="15" customHeight="1">
      <c r="A1" s="81">
        <f>DATE('1'!AD18,'1'!AD20+5,1)</f>
        <v>43252</v>
      </c>
      <c r="B1" s="81"/>
      <c r="C1" s="81"/>
      <c r="D1" s="81"/>
      <c r="E1" s="81"/>
      <c r="F1" s="81"/>
      <c r="G1" s="81"/>
      <c r="H1" s="81"/>
      <c r="I1" s="82"/>
      <c r="J1" s="82"/>
      <c r="K1" s="83"/>
      <c r="L1" s="83"/>
      <c r="M1" s="83"/>
      <c r="N1" s="83"/>
      <c r="O1" s="83"/>
      <c r="P1" s="83"/>
      <c r="Q1" s="83"/>
      <c r="R1" s="84"/>
      <c r="S1" s="83"/>
      <c r="T1" s="83"/>
      <c r="U1" s="83"/>
      <c r="V1" s="83"/>
      <c r="W1" s="83"/>
      <c r="X1" s="83"/>
      <c r="Y1" s="83"/>
      <c r="Z1" s="85"/>
      <c r="AA1" s="85"/>
    </row>
    <row r="2" spans="1:27" s="86" customFormat="1" ht="11.25" customHeight="1">
      <c r="A2" s="81"/>
      <c r="B2" s="81"/>
      <c r="C2" s="81"/>
      <c r="D2" s="81"/>
      <c r="E2" s="81"/>
      <c r="F2" s="81"/>
      <c r="G2" s="81"/>
      <c r="H2" s="81"/>
      <c r="I2" s="82"/>
      <c r="J2" s="82"/>
      <c r="K2" s="87"/>
      <c r="L2" s="87"/>
      <c r="M2" s="87"/>
      <c r="N2" s="87"/>
      <c r="O2" s="87"/>
      <c r="P2" s="87"/>
      <c r="Q2" s="87"/>
      <c r="R2" s="85"/>
      <c r="S2" s="87"/>
      <c r="T2" s="87"/>
      <c r="U2" s="87"/>
      <c r="V2" s="87"/>
      <c r="W2" s="87"/>
      <c r="X2" s="87"/>
      <c r="Y2" s="87"/>
      <c r="Z2" s="85"/>
      <c r="AA2" s="85"/>
    </row>
    <row r="3" spans="1:27" s="90" customFormat="1" ht="9" customHeight="1">
      <c r="A3" s="81"/>
      <c r="B3" s="81"/>
      <c r="C3" s="81"/>
      <c r="D3" s="81"/>
      <c r="E3" s="81"/>
      <c r="F3" s="81"/>
      <c r="G3" s="81"/>
      <c r="H3" s="81"/>
      <c r="I3" s="82"/>
      <c r="J3" s="82"/>
      <c r="K3" s="88"/>
      <c r="L3" s="88"/>
      <c r="M3" s="88"/>
      <c r="N3" s="88"/>
      <c r="O3" s="88"/>
      <c r="P3" s="88"/>
      <c r="Q3" s="88"/>
      <c r="R3" s="85"/>
      <c r="S3" s="88"/>
      <c r="T3" s="88"/>
      <c r="U3" s="88"/>
      <c r="V3" s="88"/>
      <c r="W3" s="88"/>
      <c r="X3" s="88"/>
      <c r="Y3" s="88"/>
      <c r="Z3" s="89"/>
      <c r="AA3" s="89"/>
    </row>
    <row r="4" spans="1:27" s="90" customFormat="1" ht="9" customHeight="1">
      <c r="A4" s="81"/>
      <c r="B4" s="81"/>
      <c r="C4" s="81"/>
      <c r="D4" s="81"/>
      <c r="E4" s="81"/>
      <c r="F4" s="81"/>
      <c r="G4" s="81"/>
      <c r="H4" s="81"/>
      <c r="I4" s="82"/>
      <c r="J4" s="82"/>
      <c r="K4" s="88"/>
      <c r="L4" s="88"/>
      <c r="M4" s="88"/>
      <c r="N4" s="88"/>
      <c r="O4" s="88"/>
      <c r="P4" s="88"/>
      <c r="Q4" s="88"/>
      <c r="R4" s="85"/>
      <c r="S4" s="88"/>
      <c r="T4" s="88"/>
      <c r="U4" s="88"/>
      <c r="V4" s="88"/>
      <c r="W4" s="88"/>
      <c r="X4" s="88"/>
      <c r="Y4" s="88"/>
      <c r="Z4" s="89"/>
      <c r="AA4" s="89"/>
    </row>
    <row r="5" spans="1:27" s="90" customFormat="1" ht="9" customHeight="1">
      <c r="A5" s="81"/>
      <c r="B5" s="81"/>
      <c r="C5" s="81"/>
      <c r="D5" s="81"/>
      <c r="E5" s="81"/>
      <c r="F5" s="81"/>
      <c r="G5" s="81"/>
      <c r="H5" s="81"/>
      <c r="I5" s="82"/>
      <c r="J5" s="82"/>
      <c r="K5" s="88"/>
      <c r="L5" s="88"/>
      <c r="M5" s="88"/>
      <c r="N5" s="88"/>
      <c r="O5" s="88"/>
      <c r="P5" s="88"/>
      <c r="Q5" s="88"/>
      <c r="R5" s="85"/>
      <c r="S5" s="88"/>
      <c r="T5" s="88"/>
      <c r="U5" s="88"/>
      <c r="V5" s="88"/>
      <c r="W5" s="88"/>
      <c r="X5" s="88"/>
      <c r="Y5" s="88"/>
      <c r="Z5" s="89"/>
      <c r="AA5" s="89"/>
    </row>
    <row r="6" spans="1:27" s="90" customFormat="1" ht="9" customHeight="1">
      <c r="A6" s="81"/>
      <c r="B6" s="81"/>
      <c r="C6" s="81"/>
      <c r="D6" s="81"/>
      <c r="E6" s="81"/>
      <c r="F6" s="81"/>
      <c r="G6" s="81"/>
      <c r="H6" s="81"/>
      <c r="I6" s="82"/>
      <c r="J6" s="82"/>
      <c r="K6" s="88"/>
      <c r="L6" s="88"/>
      <c r="M6" s="88"/>
      <c r="N6" s="88"/>
      <c r="O6" s="88"/>
      <c r="P6" s="88"/>
      <c r="Q6" s="88"/>
      <c r="R6" s="85"/>
      <c r="S6" s="88"/>
      <c r="T6" s="88"/>
      <c r="U6" s="88"/>
      <c r="V6" s="88"/>
      <c r="W6" s="88"/>
      <c r="X6" s="88"/>
      <c r="Y6" s="88"/>
      <c r="Z6" s="89"/>
      <c r="AA6" s="89"/>
    </row>
    <row r="7" spans="1:27" s="90" customFormat="1" ht="9" customHeight="1">
      <c r="A7" s="81"/>
      <c r="B7" s="81"/>
      <c r="C7" s="81"/>
      <c r="D7" s="81"/>
      <c r="E7" s="81"/>
      <c r="F7" s="81"/>
      <c r="G7" s="81"/>
      <c r="H7" s="81"/>
      <c r="I7" s="82"/>
      <c r="J7" s="82"/>
      <c r="K7" s="88"/>
      <c r="L7" s="88"/>
      <c r="M7" s="88"/>
      <c r="N7" s="88"/>
      <c r="O7" s="88"/>
      <c r="P7" s="88"/>
      <c r="Q7" s="88"/>
      <c r="R7" s="85"/>
      <c r="S7" s="88"/>
      <c r="T7" s="88"/>
      <c r="U7" s="88"/>
      <c r="V7" s="88"/>
      <c r="W7" s="88"/>
      <c r="X7" s="88"/>
      <c r="Y7" s="88"/>
      <c r="Z7" s="89"/>
      <c r="AA7" s="89"/>
    </row>
    <row r="8" spans="1:27" s="95" customFormat="1" ht="9" customHeight="1">
      <c r="A8" s="91"/>
      <c r="B8" s="91"/>
      <c r="C8" s="91"/>
      <c r="D8" s="91"/>
      <c r="E8" s="91"/>
      <c r="F8" s="91"/>
      <c r="G8" s="91"/>
      <c r="H8" s="91"/>
      <c r="I8" s="92"/>
      <c r="J8" s="92"/>
      <c r="K8" s="88"/>
      <c r="L8" s="88"/>
      <c r="M8" s="88"/>
      <c r="N8" s="88"/>
      <c r="O8" s="88"/>
      <c r="P8" s="88"/>
      <c r="Q8" s="88"/>
      <c r="R8" s="93"/>
      <c r="S8" s="88"/>
      <c r="T8" s="88"/>
      <c r="U8" s="88"/>
      <c r="V8" s="88" t="str">
        <f t="shared" ref="V8:Y8" si="0">IF(MONTH($S$1)&lt;&gt;MONTH($S$1-(WEEKDAY($S$1,1)-(start_day-1))-IF((WEEKDAY($S$1,1)-(start_day-1))&lt;=0,7,0)+(ROW(V8)-ROW($S$3))*7+(COLUMN(V8)-COLUMN($S$3)+1)),"",$S$1-(WEEKDAY($S$1,1)-(start_day-1))-IF((WEEKDAY($S$1,1)-(start_day-1))&lt;=0,7,0)+(ROW(V8)-ROW($S$3))*7+(COLUMN(V8)-COLUMN($S$3)+1))</f>
        <v/>
      </c>
      <c r="W8" s="88" t="str">
        <f t="shared" si="0"/>
        <v/>
      </c>
      <c r="X8" s="88" t="str">
        <f t="shared" si="0"/>
        <v/>
      </c>
      <c r="Y8" s="88" t="str">
        <f t="shared" si="0"/>
        <v/>
      </c>
      <c r="Z8" s="94"/>
    </row>
    <row r="9" spans="1:27" s="99" customFormat="1" ht="21" customHeight="1">
      <c r="A9" s="96">
        <f>A10</f>
        <v>43247</v>
      </c>
      <c r="B9" s="97"/>
      <c r="C9" s="97">
        <f>C10</f>
        <v>43248</v>
      </c>
      <c r="D9" s="97"/>
      <c r="E9" s="97">
        <f>E10</f>
        <v>43249</v>
      </c>
      <c r="F9" s="97"/>
      <c r="G9" s="97">
        <f>G10</f>
        <v>43250</v>
      </c>
      <c r="H9" s="97"/>
      <c r="I9" s="97">
        <f>I10</f>
        <v>43251</v>
      </c>
      <c r="J9" s="97"/>
      <c r="K9" s="97">
        <f>K10</f>
        <v>43252</v>
      </c>
      <c r="L9" s="97"/>
      <c r="M9" s="97"/>
      <c r="N9" s="97"/>
      <c r="O9" s="97"/>
      <c r="P9" s="97"/>
      <c r="Q9" s="97"/>
      <c r="R9" s="97"/>
      <c r="S9" s="97">
        <f>S10</f>
        <v>43253</v>
      </c>
      <c r="T9" s="97"/>
      <c r="U9" s="97"/>
      <c r="V9" s="97"/>
      <c r="W9" s="97"/>
      <c r="X9" s="97"/>
      <c r="Y9" s="97"/>
      <c r="Z9" s="98"/>
    </row>
    <row r="10" spans="1:27" s="99" customFormat="1" ht="19">
      <c r="A10" s="100">
        <f>$A$1-(WEEKDAY($A$1,1)-(start_day-1))-IF((WEEKDAY($A$1,1)-(start_day-1))&lt;=0,7,0)+1</f>
        <v>43247</v>
      </c>
      <c r="B10" s="101"/>
      <c r="C10" s="102">
        <f>A10+1</f>
        <v>43248</v>
      </c>
      <c r="D10" s="103"/>
      <c r="E10" s="102">
        <f>C10+1</f>
        <v>43249</v>
      </c>
      <c r="F10" s="103"/>
      <c r="G10" s="102">
        <f>E10+1</f>
        <v>43250</v>
      </c>
      <c r="H10" s="103"/>
      <c r="I10" s="102">
        <f>G10+1</f>
        <v>43251</v>
      </c>
      <c r="J10" s="103"/>
      <c r="K10" s="104">
        <f>I10+1</f>
        <v>43252</v>
      </c>
      <c r="L10" s="105"/>
      <c r="M10" s="106"/>
      <c r="N10" s="106"/>
      <c r="O10" s="106"/>
      <c r="P10" s="106"/>
      <c r="Q10" s="106"/>
      <c r="R10" s="107"/>
      <c r="S10" s="108">
        <f>K10+1</f>
        <v>43253</v>
      </c>
      <c r="T10" s="109"/>
      <c r="U10" s="110"/>
      <c r="V10" s="110"/>
      <c r="W10" s="110"/>
      <c r="X10" s="110"/>
      <c r="Y10" s="110"/>
      <c r="Z10" s="111"/>
    </row>
    <row r="11" spans="1:27" s="99" customFormat="1">
      <c r="A11" s="112"/>
      <c r="B11" s="113"/>
      <c r="C11" s="114"/>
      <c r="D11" s="115"/>
      <c r="E11" s="114"/>
      <c r="F11" s="115"/>
      <c r="G11" s="114"/>
      <c r="H11" s="115"/>
      <c r="I11" s="114"/>
      <c r="J11" s="115"/>
      <c r="K11" s="114"/>
      <c r="L11" s="116"/>
      <c r="M11" s="116"/>
      <c r="N11" s="116"/>
      <c r="O11" s="116"/>
      <c r="P11" s="116"/>
      <c r="Q11" s="116"/>
      <c r="R11" s="115"/>
      <c r="S11" s="112"/>
      <c r="T11" s="117"/>
      <c r="U11" s="117"/>
      <c r="V11" s="117"/>
      <c r="W11" s="117"/>
      <c r="X11" s="117"/>
      <c r="Y11" s="117"/>
      <c r="Z11" s="113"/>
    </row>
    <row r="12" spans="1:27" s="99" customFormat="1" ht="19">
      <c r="A12" s="100">
        <f>S10+1</f>
        <v>43254</v>
      </c>
      <c r="B12" s="101"/>
      <c r="C12" s="102">
        <f>A12+1</f>
        <v>43255</v>
      </c>
      <c r="D12" s="103"/>
      <c r="E12" s="102">
        <f>C12+1</f>
        <v>43256</v>
      </c>
      <c r="F12" s="103"/>
      <c r="G12" s="102">
        <f>E12+1</f>
        <v>43257</v>
      </c>
      <c r="H12" s="103"/>
      <c r="I12" s="102">
        <f>G12+1</f>
        <v>43258</v>
      </c>
      <c r="J12" s="103"/>
      <c r="K12" s="104">
        <f>I12+1</f>
        <v>43259</v>
      </c>
      <c r="L12" s="105"/>
      <c r="M12" s="106"/>
      <c r="N12" s="106"/>
      <c r="O12" s="106"/>
      <c r="P12" s="106"/>
      <c r="Q12" s="106"/>
      <c r="R12" s="107"/>
      <c r="S12" s="108">
        <f>K12+1</f>
        <v>43260</v>
      </c>
      <c r="T12" s="109"/>
      <c r="U12" s="110"/>
      <c r="V12" s="110"/>
      <c r="W12" s="110"/>
      <c r="X12" s="110"/>
      <c r="Y12" s="110"/>
      <c r="Z12" s="111"/>
    </row>
    <row r="13" spans="1:27" s="99" customFormat="1">
      <c r="A13" s="112"/>
      <c r="B13" s="113"/>
      <c r="C13" s="114"/>
      <c r="D13" s="115"/>
      <c r="E13" s="114"/>
      <c r="F13" s="115"/>
      <c r="G13" s="114"/>
      <c r="H13" s="115"/>
      <c r="I13" s="114"/>
      <c r="J13" s="115"/>
      <c r="K13" s="114"/>
      <c r="L13" s="116"/>
      <c r="M13" s="116"/>
      <c r="N13" s="116"/>
      <c r="O13" s="116"/>
      <c r="P13" s="116"/>
      <c r="Q13" s="116"/>
      <c r="R13" s="115"/>
      <c r="S13" s="112"/>
      <c r="T13" s="117"/>
      <c r="U13" s="117"/>
      <c r="V13" s="117"/>
      <c r="W13" s="117"/>
      <c r="X13" s="117"/>
      <c r="Y13" s="117"/>
      <c r="Z13" s="113"/>
    </row>
    <row r="14" spans="1:27" s="99" customFormat="1" ht="19">
      <c r="A14" s="100">
        <f>S12+1</f>
        <v>43261</v>
      </c>
      <c r="B14" s="101"/>
      <c r="C14" s="102">
        <f>A14+1</f>
        <v>43262</v>
      </c>
      <c r="D14" s="103"/>
      <c r="E14" s="102">
        <f>C14+1</f>
        <v>43263</v>
      </c>
      <c r="F14" s="103"/>
      <c r="G14" s="118">
        <f>E14+1</f>
        <v>43264</v>
      </c>
      <c r="H14" s="119"/>
      <c r="I14" s="102">
        <f>G14+1</f>
        <v>43265</v>
      </c>
      <c r="J14" s="103"/>
      <c r="K14" s="104">
        <f>I14+1</f>
        <v>43266</v>
      </c>
      <c r="L14" s="105"/>
      <c r="M14" s="106"/>
      <c r="N14" s="106"/>
      <c r="O14" s="106"/>
      <c r="P14" s="106"/>
      <c r="Q14" s="106"/>
      <c r="R14" s="107"/>
      <c r="S14" s="108">
        <f>K14+1</f>
        <v>43267</v>
      </c>
      <c r="T14" s="109"/>
      <c r="U14" s="110"/>
      <c r="V14" s="110"/>
      <c r="W14" s="110"/>
      <c r="X14" s="110"/>
      <c r="Y14" s="110"/>
      <c r="Z14" s="111"/>
    </row>
    <row r="15" spans="1:27" s="99" customFormat="1" ht="13" customHeight="1">
      <c r="A15" s="112"/>
      <c r="B15" s="117"/>
      <c r="C15" s="114"/>
      <c r="D15" s="115"/>
      <c r="E15" s="114"/>
      <c r="F15" s="115"/>
      <c r="G15" s="120" t="s">
        <v>24</v>
      </c>
      <c r="H15" s="121"/>
      <c r="I15" s="114"/>
      <c r="J15" s="115"/>
      <c r="K15" s="122"/>
      <c r="L15" s="123"/>
      <c r="M15" s="123"/>
      <c r="N15" s="123"/>
      <c r="O15" s="123"/>
      <c r="P15" s="123"/>
      <c r="Q15" s="123"/>
      <c r="R15" s="124"/>
      <c r="S15" s="125"/>
      <c r="T15" s="126"/>
      <c r="U15" s="126"/>
      <c r="V15" s="126"/>
      <c r="W15" s="126"/>
      <c r="X15" s="126"/>
      <c r="Y15" s="126"/>
      <c r="Z15" s="127"/>
    </row>
    <row r="16" spans="1:27" s="99" customFormat="1">
      <c r="A16" s="112"/>
      <c r="B16" s="117"/>
      <c r="C16" s="114"/>
      <c r="D16" s="115"/>
      <c r="E16" s="114"/>
      <c r="F16" s="115"/>
      <c r="G16" s="128" t="s">
        <v>23</v>
      </c>
      <c r="H16" s="129"/>
      <c r="I16" s="114"/>
      <c r="J16" s="115"/>
      <c r="K16" s="122"/>
      <c r="L16" s="123"/>
      <c r="M16" s="123"/>
      <c r="N16" s="123"/>
      <c r="O16" s="123"/>
      <c r="P16" s="123"/>
      <c r="Q16" s="123"/>
      <c r="R16" s="124"/>
      <c r="S16" s="125"/>
      <c r="T16" s="126"/>
      <c r="U16" s="126"/>
      <c r="V16" s="126"/>
      <c r="W16" s="126"/>
      <c r="X16" s="126"/>
      <c r="Y16" s="126"/>
      <c r="Z16" s="127"/>
    </row>
    <row r="17" spans="1:27" s="99" customFormat="1" ht="9" customHeight="1">
      <c r="A17" s="112"/>
      <c r="B17" s="117"/>
      <c r="C17" s="114"/>
      <c r="D17" s="115"/>
      <c r="E17" s="114"/>
      <c r="F17" s="115"/>
      <c r="G17" s="130"/>
      <c r="H17" s="131"/>
      <c r="I17" s="114"/>
      <c r="J17" s="115"/>
      <c r="K17" s="122"/>
      <c r="L17" s="123"/>
      <c r="M17" s="123"/>
      <c r="N17" s="123"/>
      <c r="O17" s="123"/>
      <c r="P17" s="123"/>
      <c r="Q17" s="123"/>
      <c r="R17" s="124"/>
      <c r="S17" s="125"/>
      <c r="T17" s="126"/>
      <c r="U17" s="126"/>
      <c r="V17" s="126"/>
      <c r="W17" s="126"/>
      <c r="X17" s="126"/>
      <c r="Y17" s="126"/>
      <c r="Z17" s="127"/>
    </row>
    <row r="18" spans="1:27" s="99" customFormat="1" ht="19">
      <c r="A18" s="100">
        <f>S14+1</f>
        <v>43268</v>
      </c>
      <c r="B18" s="101"/>
      <c r="C18" s="102">
        <f>A18+1</f>
        <v>43269</v>
      </c>
      <c r="D18" s="103"/>
      <c r="E18" s="102">
        <f>C18+1</f>
        <v>43270</v>
      </c>
      <c r="F18" s="103"/>
      <c r="G18" s="102">
        <f>E18+1</f>
        <v>43271</v>
      </c>
      <c r="H18" s="103"/>
      <c r="I18" s="102">
        <f>G18+1</f>
        <v>43272</v>
      </c>
      <c r="J18" s="103"/>
      <c r="K18" s="104">
        <f>I18+1</f>
        <v>43273</v>
      </c>
      <c r="L18" s="105"/>
      <c r="M18" s="106"/>
      <c r="N18" s="106"/>
      <c r="O18" s="106"/>
      <c r="P18" s="106"/>
      <c r="Q18" s="106"/>
      <c r="R18" s="107"/>
      <c r="S18" s="108">
        <f>K18+1</f>
        <v>43274</v>
      </c>
      <c r="T18" s="109"/>
      <c r="U18" s="110"/>
      <c r="V18" s="110"/>
      <c r="W18" s="110"/>
      <c r="X18" s="110"/>
      <c r="Y18" s="110"/>
      <c r="Z18" s="111"/>
    </row>
    <row r="19" spans="1:27" s="99" customFormat="1">
      <c r="A19" s="125" t="s">
        <v>25</v>
      </c>
      <c r="B19" s="126"/>
      <c r="C19" s="122" t="s">
        <v>26</v>
      </c>
      <c r="D19" s="124"/>
      <c r="E19" s="122" t="s">
        <v>27</v>
      </c>
      <c r="F19" s="124"/>
      <c r="G19" s="132" t="s">
        <v>28</v>
      </c>
      <c r="H19" s="133"/>
      <c r="I19" s="114"/>
      <c r="J19" s="115"/>
      <c r="K19" s="122" t="s">
        <v>29</v>
      </c>
      <c r="L19" s="123"/>
      <c r="M19" s="123"/>
      <c r="N19" s="123"/>
      <c r="O19" s="123"/>
      <c r="P19" s="123"/>
      <c r="Q19" s="123"/>
      <c r="R19" s="124"/>
      <c r="S19" s="125" t="s">
        <v>30</v>
      </c>
      <c r="T19" s="126"/>
      <c r="U19" s="126"/>
      <c r="V19" s="126"/>
      <c r="W19" s="126"/>
      <c r="X19" s="126"/>
      <c r="Y19" s="126"/>
      <c r="Z19" s="127"/>
    </row>
    <row r="20" spans="1:27" s="99" customFormat="1">
      <c r="A20" s="125" t="s">
        <v>31</v>
      </c>
      <c r="B20" s="126"/>
      <c r="C20" s="122" t="s">
        <v>32</v>
      </c>
      <c r="D20" s="124"/>
      <c r="E20" s="122" t="s">
        <v>33</v>
      </c>
      <c r="F20" s="124"/>
      <c r="G20" s="132" t="s">
        <v>34</v>
      </c>
      <c r="H20" s="133"/>
      <c r="I20" s="114"/>
      <c r="J20" s="115"/>
      <c r="K20" s="114"/>
      <c r="L20" s="116"/>
      <c r="M20" s="116"/>
      <c r="N20" s="116"/>
      <c r="O20" s="116"/>
      <c r="P20" s="116"/>
      <c r="Q20" s="116"/>
      <c r="R20" s="115"/>
      <c r="S20" s="125" t="s">
        <v>35</v>
      </c>
      <c r="T20" s="126"/>
      <c r="U20" s="126"/>
      <c r="V20" s="126"/>
      <c r="W20" s="126"/>
      <c r="X20" s="126"/>
      <c r="Y20" s="126"/>
      <c r="Z20" s="127"/>
    </row>
    <row r="21" spans="1:27" s="99" customFormat="1">
      <c r="A21" s="125"/>
      <c r="B21" s="126"/>
      <c r="C21" s="122" t="s">
        <v>36</v>
      </c>
      <c r="D21" s="124"/>
      <c r="E21" s="122"/>
      <c r="F21" s="124"/>
      <c r="G21" s="114"/>
      <c r="H21" s="115"/>
      <c r="I21" s="114"/>
      <c r="J21" s="115"/>
      <c r="K21" s="114"/>
      <c r="L21" s="116"/>
      <c r="M21" s="116"/>
      <c r="N21" s="116"/>
      <c r="O21" s="116"/>
      <c r="P21" s="116"/>
      <c r="Q21" s="116"/>
      <c r="R21" s="115"/>
      <c r="S21" s="125" t="s">
        <v>37</v>
      </c>
      <c r="T21" s="126"/>
      <c r="U21" s="126"/>
      <c r="V21" s="126"/>
      <c r="W21" s="126"/>
      <c r="X21" s="126"/>
      <c r="Y21" s="126"/>
      <c r="Z21" s="127"/>
    </row>
    <row r="22" spans="1:27" s="99" customFormat="1">
      <c r="A22" s="125"/>
      <c r="B22" s="126"/>
      <c r="C22" s="122" t="s">
        <v>38</v>
      </c>
      <c r="D22" s="124"/>
      <c r="E22" s="122"/>
      <c r="F22" s="124"/>
      <c r="G22" s="114"/>
      <c r="H22" s="115"/>
      <c r="I22" s="114"/>
      <c r="J22" s="115"/>
      <c r="K22" s="114"/>
      <c r="L22" s="116"/>
      <c r="M22" s="116"/>
      <c r="N22" s="116"/>
      <c r="O22" s="116"/>
      <c r="P22" s="116"/>
      <c r="Q22" s="116"/>
      <c r="R22" s="115"/>
      <c r="S22" s="125" t="s">
        <v>39</v>
      </c>
      <c r="T22" s="126"/>
      <c r="U22" s="126"/>
      <c r="V22" s="126"/>
      <c r="W22" s="126"/>
      <c r="X22" s="126"/>
      <c r="Y22" s="126"/>
      <c r="Z22" s="127"/>
    </row>
    <row r="23" spans="1:27" s="99" customFormat="1">
      <c r="A23" s="134"/>
      <c r="B23" s="135"/>
      <c r="C23" s="122" t="s">
        <v>40</v>
      </c>
      <c r="D23" s="124"/>
      <c r="E23" s="114"/>
      <c r="F23" s="115"/>
      <c r="G23" s="136"/>
      <c r="H23" s="137"/>
      <c r="I23" s="136"/>
      <c r="J23" s="137"/>
      <c r="K23" s="136"/>
      <c r="L23" s="138"/>
      <c r="M23" s="138"/>
      <c r="N23" s="138"/>
      <c r="O23" s="138"/>
      <c r="P23" s="138"/>
      <c r="Q23" s="138"/>
      <c r="R23" s="137"/>
      <c r="S23" s="125" t="s">
        <v>41</v>
      </c>
      <c r="T23" s="126"/>
      <c r="U23" s="126"/>
      <c r="V23" s="126"/>
      <c r="W23" s="126"/>
      <c r="X23" s="126"/>
      <c r="Y23" s="126"/>
      <c r="Z23" s="127"/>
    </row>
    <row r="24" spans="1:27" s="146" customFormat="1">
      <c r="A24" s="139"/>
      <c r="B24" s="140"/>
      <c r="C24" s="122" t="s">
        <v>42</v>
      </c>
      <c r="D24" s="124"/>
      <c r="E24" s="141"/>
      <c r="F24" s="142"/>
      <c r="G24" s="143"/>
      <c r="H24" s="144"/>
      <c r="I24" s="143"/>
      <c r="J24" s="144"/>
      <c r="K24" s="143"/>
      <c r="L24" s="145"/>
      <c r="M24" s="145"/>
      <c r="N24" s="145"/>
      <c r="O24" s="145"/>
      <c r="P24" s="145"/>
      <c r="Q24" s="145"/>
      <c r="R24" s="144"/>
      <c r="S24" s="125" t="s">
        <v>43</v>
      </c>
      <c r="T24" s="126"/>
      <c r="U24" s="126"/>
      <c r="V24" s="126"/>
      <c r="W24" s="126"/>
      <c r="X24" s="126"/>
      <c r="Y24" s="126"/>
      <c r="Z24" s="127"/>
      <c r="AA24" s="99"/>
    </row>
    <row r="25" spans="1:27" s="99" customFormat="1" ht="19">
      <c r="A25" s="100">
        <f>S18+1</f>
        <v>43275</v>
      </c>
      <c r="B25" s="101"/>
      <c r="C25" s="102">
        <f>A25+1</f>
        <v>43276</v>
      </c>
      <c r="D25" s="103"/>
      <c r="E25" s="102">
        <f>C25+1</f>
        <v>43277</v>
      </c>
      <c r="F25" s="103"/>
      <c r="G25" s="102">
        <f>E25+1</f>
        <v>43278</v>
      </c>
      <c r="H25" s="103"/>
      <c r="I25" s="102">
        <f>G25+1</f>
        <v>43279</v>
      </c>
      <c r="J25" s="103"/>
      <c r="K25" s="104">
        <f>I25+1</f>
        <v>43280</v>
      </c>
      <c r="L25" s="105"/>
      <c r="M25" s="106"/>
      <c r="N25" s="106"/>
      <c r="O25" s="106"/>
      <c r="P25" s="106"/>
      <c r="Q25" s="106"/>
      <c r="R25" s="107"/>
      <c r="S25" s="108">
        <f>K25+1</f>
        <v>43281</v>
      </c>
      <c r="T25" s="109"/>
      <c r="U25" s="110"/>
      <c r="V25" s="110"/>
      <c r="W25" s="110"/>
      <c r="X25" s="110"/>
      <c r="Y25" s="110"/>
      <c r="Z25" s="111"/>
    </row>
    <row r="26" spans="1:27" s="99" customFormat="1">
      <c r="A26" s="147" t="s">
        <v>44</v>
      </c>
      <c r="B26" s="148"/>
      <c r="C26" s="122" t="s">
        <v>45</v>
      </c>
      <c r="D26" s="124"/>
      <c r="E26" s="122" t="s">
        <v>46</v>
      </c>
      <c r="F26" s="124"/>
      <c r="G26" s="122" t="s">
        <v>47</v>
      </c>
      <c r="H26" s="124"/>
      <c r="I26" s="114"/>
      <c r="J26" s="115"/>
      <c r="K26" s="114"/>
      <c r="L26" s="116"/>
      <c r="M26" s="116"/>
      <c r="N26" s="116"/>
      <c r="O26" s="116"/>
      <c r="P26" s="116"/>
      <c r="Q26" s="116"/>
      <c r="R26" s="115"/>
      <c r="S26" s="112"/>
      <c r="T26" s="117"/>
      <c r="U26" s="117"/>
      <c r="V26" s="117"/>
      <c r="W26" s="117"/>
      <c r="X26" s="117"/>
      <c r="Y26" s="117"/>
      <c r="Z26" s="113"/>
    </row>
    <row r="27" spans="1:27" s="99" customFormat="1">
      <c r="A27" s="147" t="s">
        <v>48</v>
      </c>
      <c r="B27" s="148"/>
      <c r="C27" s="122" t="s">
        <v>49</v>
      </c>
      <c r="D27" s="124"/>
      <c r="E27" s="122" t="s">
        <v>50</v>
      </c>
      <c r="F27" s="124"/>
      <c r="G27" s="114"/>
      <c r="H27" s="115"/>
      <c r="I27" s="114"/>
      <c r="J27" s="115"/>
      <c r="K27" s="114"/>
      <c r="L27" s="116"/>
      <c r="M27" s="116"/>
      <c r="N27" s="116"/>
      <c r="O27" s="116"/>
      <c r="P27" s="116"/>
      <c r="Q27" s="116"/>
      <c r="R27" s="115"/>
      <c r="S27" s="112"/>
      <c r="T27" s="117"/>
      <c r="U27" s="117"/>
      <c r="V27" s="117"/>
      <c r="W27" s="117"/>
      <c r="X27" s="117"/>
      <c r="Y27" s="117"/>
      <c r="Z27" s="113"/>
    </row>
    <row r="28" spans="1:27" s="99" customFormat="1">
      <c r="A28" s="147" t="s">
        <v>51</v>
      </c>
      <c r="B28" s="148"/>
      <c r="C28" s="122" t="s">
        <v>52</v>
      </c>
      <c r="D28" s="124"/>
      <c r="E28" s="122" t="s">
        <v>53</v>
      </c>
      <c r="F28" s="124"/>
      <c r="G28" s="114"/>
      <c r="H28" s="115"/>
      <c r="I28" s="114"/>
      <c r="J28" s="115"/>
      <c r="K28" s="114"/>
      <c r="L28" s="116"/>
      <c r="M28" s="116"/>
      <c r="N28" s="116"/>
      <c r="O28" s="116"/>
      <c r="P28" s="116"/>
      <c r="Q28" s="116"/>
      <c r="R28" s="115"/>
      <c r="S28" s="112"/>
      <c r="T28" s="117"/>
      <c r="U28" s="117"/>
      <c r="V28" s="117"/>
      <c r="W28" s="117"/>
      <c r="X28" s="117"/>
      <c r="Y28" s="117"/>
      <c r="Z28" s="113"/>
    </row>
    <row r="29" spans="1:27" s="99" customFormat="1">
      <c r="A29" s="112"/>
      <c r="B29" s="117"/>
      <c r="C29" s="114"/>
      <c r="D29" s="115"/>
      <c r="E29" s="122" t="s">
        <v>54</v>
      </c>
      <c r="F29" s="124"/>
      <c r="G29" s="114"/>
      <c r="H29" s="115"/>
      <c r="I29" s="114"/>
      <c r="J29" s="115"/>
      <c r="K29" s="114"/>
      <c r="L29" s="116"/>
      <c r="M29" s="116"/>
      <c r="N29" s="116"/>
      <c r="O29" s="116"/>
      <c r="P29" s="116"/>
      <c r="Q29" s="116"/>
      <c r="R29" s="115"/>
      <c r="S29" s="112"/>
      <c r="T29" s="117"/>
      <c r="U29" s="117"/>
      <c r="V29" s="117"/>
      <c r="W29" s="117"/>
      <c r="X29" s="117"/>
      <c r="Y29" s="117"/>
      <c r="Z29" s="113"/>
    </row>
    <row r="30" spans="1:27" s="146" customFormat="1">
      <c r="A30" s="149"/>
      <c r="B30" s="150"/>
      <c r="C30" s="143"/>
      <c r="D30" s="144"/>
      <c r="G30" s="143"/>
      <c r="H30" s="144"/>
      <c r="I30" s="143"/>
      <c r="J30" s="144"/>
      <c r="K30" s="143"/>
      <c r="L30" s="145"/>
      <c r="M30" s="145"/>
      <c r="N30" s="145"/>
      <c r="O30" s="145"/>
      <c r="P30" s="145"/>
      <c r="Q30" s="145"/>
      <c r="R30" s="144"/>
      <c r="S30" s="149"/>
      <c r="T30" s="150"/>
      <c r="U30" s="150"/>
      <c r="V30" s="150"/>
      <c r="W30" s="150"/>
      <c r="X30" s="150"/>
      <c r="Y30" s="150"/>
      <c r="Z30" s="151"/>
      <c r="AA30" s="99"/>
    </row>
    <row r="31" spans="1:27" ht="19">
      <c r="A31" s="100">
        <f>S25+1</f>
        <v>43282</v>
      </c>
      <c r="B31" s="101"/>
      <c r="C31" s="102">
        <f>A31+1</f>
        <v>43283</v>
      </c>
      <c r="D31" s="103"/>
      <c r="E31" s="152" t="s">
        <v>0</v>
      </c>
      <c r="F31" s="153"/>
      <c r="G31" s="153"/>
      <c r="H31" s="153"/>
      <c r="I31" s="153"/>
      <c r="J31" s="153"/>
      <c r="K31" s="153"/>
      <c r="L31" s="153"/>
      <c r="M31" s="153"/>
      <c r="N31" s="153"/>
      <c r="O31" s="153"/>
      <c r="P31" s="153"/>
      <c r="Q31" s="153"/>
      <c r="R31" s="153"/>
      <c r="S31" s="153"/>
      <c r="T31" s="153"/>
      <c r="U31" s="153"/>
      <c r="V31" s="153"/>
      <c r="W31" s="153"/>
      <c r="X31" s="153"/>
      <c r="Y31" s="153"/>
      <c r="Z31" s="154"/>
    </row>
    <row r="32" spans="1:27">
      <c r="A32" s="112"/>
      <c r="B32" s="113"/>
      <c r="C32" s="114"/>
      <c r="D32" s="115"/>
      <c r="E32" s="156"/>
      <c r="F32" s="157"/>
      <c r="G32" s="157"/>
      <c r="H32" s="157"/>
      <c r="I32" s="157"/>
      <c r="J32" s="157"/>
      <c r="K32" s="158"/>
      <c r="L32" s="158"/>
      <c r="M32" s="158"/>
      <c r="N32" s="158"/>
      <c r="O32" s="158"/>
      <c r="P32" s="158"/>
      <c r="Q32" s="158"/>
      <c r="R32" s="158"/>
      <c r="S32" s="158"/>
      <c r="T32" s="158"/>
      <c r="U32" s="158"/>
      <c r="V32" s="158"/>
      <c r="W32" s="158"/>
      <c r="X32" s="158"/>
      <c r="Y32" s="158"/>
      <c r="Z32" s="159"/>
    </row>
    <row r="33" spans="1:26" s="99" customFormat="1">
      <c r="A33" s="149"/>
      <c r="B33" s="151"/>
      <c r="C33" s="143"/>
      <c r="D33" s="144"/>
      <c r="E33" s="160"/>
      <c r="F33" s="161"/>
      <c r="G33" s="161"/>
      <c r="H33" s="161"/>
      <c r="I33" s="161"/>
      <c r="J33" s="161"/>
      <c r="K33" s="162"/>
      <c r="L33" s="162"/>
      <c r="M33" s="162"/>
      <c r="N33" s="162"/>
      <c r="O33" s="162"/>
      <c r="P33" s="162"/>
      <c r="Q33" s="162"/>
      <c r="R33" s="162"/>
      <c r="S33" s="162"/>
      <c r="T33" s="162"/>
      <c r="U33" s="162"/>
      <c r="V33" s="162"/>
      <c r="W33" s="162"/>
      <c r="X33" s="162"/>
      <c r="Y33" s="162"/>
      <c r="Z33" s="163"/>
    </row>
  </sheetData>
  <mergeCells count="142">
    <mergeCell ref="A32:B32"/>
    <mergeCell ref="C32:D32"/>
    <mergeCell ref="K32:Z32"/>
    <mergeCell ref="A33:B33"/>
    <mergeCell ref="C33:D33"/>
    <mergeCell ref="K33:Z33"/>
    <mergeCell ref="S30:Z30"/>
    <mergeCell ref="A30:B30"/>
    <mergeCell ref="C30:D30"/>
    <mergeCell ref="E29:F29"/>
    <mergeCell ref="G30:H30"/>
    <mergeCell ref="I30:J30"/>
    <mergeCell ref="K30:R30"/>
    <mergeCell ref="E27:F27"/>
    <mergeCell ref="G27:H27"/>
    <mergeCell ref="I27:J27"/>
    <mergeCell ref="K27:R27"/>
    <mergeCell ref="S27:Z27"/>
    <mergeCell ref="S28:Z28"/>
    <mergeCell ref="A29:B29"/>
    <mergeCell ref="C29:D29"/>
    <mergeCell ref="G29:H29"/>
    <mergeCell ref="I29:J29"/>
    <mergeCell ref="K29:R29"/>
    <mergeCell ref="S29:Z29"/>
    <mergeCell ref="A28:B28"/>
    <mergeCell ref="C28:D28"/>
    <mergeCell ref="E28:F28"/>
    <mergeCell ref="G28:H28"/>
    <mergeCell ref="I28:J28"/>
    <mergeCell ref="K28:R28"/>
    <mergeCell ref="S24:Z24"/>
    <mergeCell ref="K25:L25"/>
    <mergeCell ref="M25:R25"/>
    <mergeCell ref="S25:T25"/>
    <mergeCell ref="U25:Z25"/>
    <mergeCell ref="A26:B26"/>
    <mergeCell ref="C26:D26"/>
    <mergeCell ref="E26:F26"/>
    <mergeCell ref="G26:H26"/>
    <mergeCell ref="I26:J26"/>
    <mergeCell ref="A24:B24"/>
    <mergeCell ref="C24:D24"/>
    <mergeCell ref="E24:F24"/>
    <mergeCell ref="G24:H24"/>
    <mergeCell ref="I24:J24"/>
    <mergeCell ref="K24:R24"/>
    <mergeCell ref="K26:R26"/>
    <mergeCell ref="S26:Z26"/>
    <mergeCell ref="A19:B19"/>
    <mergeCell ref="C19:D19"/>
    <mergeCell ref="E19:F19"/>
    <mergeCell ref="I19:J19"/>
    <mergeCell ref="A27:B27"/>
    <mergeCell ref="C27:D27"/>
    <mergeCell ref="K19:R19"/>
    <mergeCell ref="S19:Z19"/>
    <mergeCell ref="A20:B20"/>
    <mergeCell ref="C20:D20"/>
    <mergeCell ref="E20:F20"/>
    <mergeCell ref="I20:J20"/>
    <mergeCell ref="K20:R20"/>
    <mergeCell ref="A22:B22"/>
    <mergeCell ref="C22:D22"/>
    <mergeCell ref="E22:F22"/>
    <mergeCell ref="G22:H22"/>
    <mergeCell ref="I22:J22"/>
    <mergeCell ref="K22:R22"/>
    <mergeCell ref="S22:Z22"/>
    <mergeCell ref="A21:B21"/>
    <mergeCell ref="C21:D21"/>
    <mergeCell ref="E21:F21"/>
    <mergeCell ref="G21:H21"/>
    <mergeCell ref="A17:B17"/>
    <mergeCell ref="C17:D17"/>
    <mergeCell ref="E17:F17"/>
    <mergeCell ref="I17:J17"/>
    <mergeCell ref="K17:R17"/>
    <mergeCell ref="K18:L18"/>
    <mergeCell ref="M18:R18"/>
    <mergeCell ref="S18:T18"/>
    <mergeCell ref="U18:Z18"/>
    <mergeCell ref="A15:B15"/>
    <mergeCell ref="C15:D15"/>
    <mergeCell ref="E15:F15"/>
    <mergeCell ref="I15:J15"/>
    <mergeCell ref="K15:R15"/>
    <mergeCell ref="S15:Z15"/>
    <mergeCell ref="A16:B16"/>
    <mergeCell ref="C16:D16"/>
    <mergeCell ref="E16:F16"/>
    <mergeCell ref="I16:J16"/>
    <mergeCell ref="K16:R16"/>
    <mergeCell ref="S16:Z16"/>
    <mergeCell ref="A13:B13"/>
    <mergeCell ref="C13:D13"/>
    <mergeCell ref="E13:F13"/>
    <mergeCell ref="G13:H13"/>
    <mergeCell ref="I13:J13"/>
    <mergeCell ref="K13:R13"/>
    <mergeCell ref="S13:Z13"/>
    <mergeCell ref="K10:L10"/>
    <mergeCell ref="M10:R10"/>
    <mergeCell ref="S10:T10"/>
    <mergeCell ref="U10:Z10"/>
    <mergeCell ref="K12:L12"/>
    <mergeCell ref="M12:R12"/>
    <mergeCell ref="S12:T12"/>
    <mergeCell ref="U12:Z12"/>
    <mergeCell ref="A11:B11"/>
    <mergeCell ref="A1:H7"/>
    <mergeCell ref="K1:Q1"/>
    <mergeCell ref="S1:Y1"/>
    <mergeCell ref="A9:B9"/>
    <mergeCell ref="C9:D9"/>
    <mergeCell ref="E9:F9"/>
    <mergeCell ref="G9:H9"/>
    <mergeCell ref="I9:J9"/>
    <mergeCell ref="K9:R9"/>
    <mergeCell ref="S9:Z9"/>
    <mergeCell ref="C23:D23"/>
    <mergeCell ref="E23:F23"/>
    <mergeCell ref="G19:H19"/>
    <mergeCell ref="S23:Z23"/>
    <mergeCell ref="G16:H16"/>
    <mergeCell ref="S11:Z11"/>
    <mergeCell ref="K11:R11"/>
    <mergeCell ref="I11:J11"/>
    <mergeCell ref="G11:H11"/>
    <mergeCell ref="E11:F11"/>
    <mergeCell ref="C11:D11"/>
    <mergeCell ref="G15:H15"/>
    <mergeCell ref="G20:H20"/>
    <mergeCell ref="S20:Z20"/>
    <mergeCell ref="S21:Z21"/>
    <mergeCell ref="K14:L14"/>
    <mergeCell ref="M14:R14"/>
    <mergeCell ref="S14:T14"/>
    <mergeCell ref="U14:Z14"/>
    <mergeCell ref="S17:Z17"/>
    <mergeCell ref="I21:J21"/>
    <mergeCell ref="K21:R21"/>
  </mergeCells>
  <phoneticPr fontId="34" type="noConversion"/>
  <conditionalFormatting sqref="A10 C10 E10 G10 K10 S10 A12 C12 E12 G12 K12 S12 A14 C14 E14 G14 K14 S14 A18 C18 E18 G18 K18 S18 A25 C25 E25 G25 K25 S25 A31 C31">
    <cfRule type="expression" dxfId="27" priority="3">
      <formula>MONTH(A10)&lt;&gt;MONTH($A$1)</formula>
    </cfRule>
    <cfRule type="expression" dxfId="26" priority="4">
      <formula>OR(WEEKDAY(A10,1)=1,WEEKDAY(A10,1)=7)</formula>
    </cfRule>
  </conditionalFormatting>
  <conditionalFormatting sqref="I10 I12 I14 I18 I25">
    <cfRule type="expression" dxfId="25" priority="1">
      <formula>MONTH(I10)&lt;&gt;MONTH($A$1)</formula>
    </cfRule>
    <cfRule type="expression" dxfId="24" priority="2">
      <formula>OR(WEEKDAY(I10,1)=1,WEEKDAY(I10,1)=7)</formula>
    </cfRule>
  </conditionalFormatting>
  <hyperlinks>
    <hyperlink ref="K36:Z36" r:id="rId1" display="https://www.vertex42.com/calendars/" xr:uid="{00000000-0004-0000-0500-000002000000}"/>
    <hyperlink ref="K35:Z35" r:id="rId2" display="Calendar Templates by Vertex42" xr:uid="{00000000-0004-0000-0500-000001000000}"/>
    <hyperlink ref="K36" r:id="rId3" display="https://www.vertex42.com/calendars/" xr:uid="{00000000-0004-0000-0500-000000000000}"/>
  </hyperlinks>
  <printOptions horizontalCentered="1"/>
  <pageMargins left="0.5" right="0.5" top="0.25" bottom="0.25" header="0.25" footer="0.25"/>
  <pageSetup scale="99"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45"/>
  <sheetViews>
    <sheetView showGridLines="0" topLeftCell="A2" workbookViewId="0">
      <selection activeCell="C19" sqref="C19:D19"/>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s>
  <sheetData>
    <row r="1" spans="1:27" s="4" customFormat="1" ht="15" customHeight="1">
      <c r="A1" s="72">
        <f>DATE('1'!AD18,'1'!AD20+6,1)</f>
        <v>43282</v>
      </c>
      <c r="B1" s="72"/>
      <c r="C1" s="72"/>
      <c r="D1" s="72"/>
      <c r="E1" s="72"/>
      <c r="F1" s="72"/>
      <c r="G1" s="72"/>
      <c r="H1" s="72"/>
      <c r="I1" s="17"/>
      <c r="J1" s="17"/>
      <c r="K1" s="75">
        <f>DATE(YEAR(A1),MONTH(A1)-1,1)</f>
        <v>43252</v>
      </c>
      <c r="L1" s="75"/>
      <c r="M1" s="75"/>
      <c r="N1" s="75"/>
      <c r="O1" s="75"/>
      <c r="P1" s="75"/>
      <c r="Q1" s="75"/>
      <c r="R1" s="3"/>
      <c r="S1" s="75">
        <f>DATE(YEAR(A1),MONTH(A1)+1,1)</f>
        <v>43313</v>
      </c>
      <c r="T1" s="75"/>
      <c r="U1" s="75"/>
      <c r="V1" s="75"/>
      <c r="W1" s="75"/>
      <c r="X1" s="75"/>
      <c r="Y1" s="75"/>
      <c r="Z1" s="3"/>
      <c r="AA1" s="3"/>
    </row>
    <row r="2" spans="1:27" s="4" customFormat="1" ht="11.25" customHeight="1">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t="str">
        <f t="shared" si="0"/>
        <v/>
      </c>
      <c r="O3" s="28" t="str">
        <f t="shared" si="0"/>
        <v/>
      </c>
      <c r="P3" s="28">
        <f t="shared" si="0"/>
        <v>43252</v>
      </c>
      <c r="Q3" s="28">
        <f t="shared" si="0"/>
        <v>43253</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f t="shared" si="1"/>
        <v>43313</v>
      </c>
      <c r="W3" s="28">
        <f t="shared" si="1"/>
        <v>43314</v>
      </c>
      <c r="X3" s="28">
        <f t="shared" si="1"/>
        <v>43315</v>
      </c>
      <c r="Y3" s="28">
        <f t="shared" si="1"/>
        <v>43316</v>
      </c>
      <c r="Z3" s="5"/>
      <c r="AA3" s="5"/>
    </row>
    <row r="4" spans="1:27" s="6" customFormat="1" ht="9" customHeight="1">
      <c r="A4" s="72"/>
      <c r="B4" s="72"/>
      <c r="C4" s="72"/>
      <c r="D4" s="72"/>
      <c r="E4" s="72"/>
      <c r="F4" s="72"/>
      <c r="G4" s="72"/>
      <c r="H4" s="72"/>
      <c r="I4" s="17"/>
      <c r="J4" s="17"/>
      <c r="K4" s="28">
        <f t="shared" si="0"/>
        <v>43254</v>
      </c>
      <c r="L4" s="28">
        <f t="shared" si="0"/>
        <v>43255</v>
      </c>
      <c r="M4" s="28">
        <f t="shared" si="0"/>
        <v>43256</v>
      </c>
      <c r="N4" s="28">
        <f t="shared" si="0"/>
        <v>43257</v>
      </c>
      <c r="O4" s="28">
        <f t="shared" si="0"/>
        <v>43258</v>
      </c>
      <c r="P4" s="28">
        <f t="shared" si="0"/>
        <v>43259</v>
      </c>
      <c r="Q4" s="28">
        <f t="shared" si="0"/>
        <v>43260</v>
      </c>
      <c r="R4" s="3"/>
      <c r="S4" s="28">
        <f t="shared" si="1"/>
        <v>43317</v>
      </c>
      <c r="T4" s="28">
        <f t="shared" si="1"/>
        <v>43318</v>
      </c>
      <c r="U4" s="28">
        <f t="shared" si="1"/>
        <v>43319</v>
      </c>
      <c r="V4" s="28">
        <f t="shared" si="1"/>
        <v>43320</v>
      </c>
      <c r="W4" s="28">
        <f t="shared" si="1"/>
        <v>43321</v>
      </c>
      <c r="X4" s="28">
        <f t="shared" si="1"/>
        <v>43322</v>
      </c>
      <c r="Y4" s="28">
        <f t="shared" si="1"/>
        <v>43323</v>
      </c>
      <c r="Z4" s="5"/>
      <c r="AA4" s="5"/>
    </row>
    <row r="5" spans="1:27" s="6" customFormat="1" ht="9" customHeight="1">
      <c r="A5" s="72"/>
      <c r="B5" s="72"/>
      <c r="C5" s="72"/>
      <c r="D5" s="72"/>
      <c r="E5" s="72"/>
      <c r="F5" s="72"/>
      <c r="G5" s="72"/>
      <c r="H5" s="72"/>
      <c r="I5" s="17"/>
      <c r="J5" s="17"/>
      <c r="K5" s="28">
        <f t="shared" si="0"/>
        <v>43261</v>
      </c>
      <c r="L5" s="28">
        <f t="shared" si="0"/>
        <v>43262</v>
      </c>
      <c r="M5" s="28">
        <f t="shared" si="0"/>
        <v>43263</v>
      </c>
      <c r="N5" s="28">
        <f t="shared" si="0"/>
        <v>43264</v>
      </c>
      <c r="O5" s="28">
        <f t="shared" si="0"/>
        <v>43265</v>
      </c>
      <c r="P5" s="28">
        <f t="shared" si="0"/>
        <v>43266</v>
      </c>
      <c r="Q5" s="28">
        <f t="shared" si="0"/>
        <v>43267</v>
      </c>
      <c r="R5" s="3"/>
      <c r="S5" s="28">
        <f t="shared" si="1"/>
        <v>43324</v>
      </c>
      <c r="T5" s="28">
        <f t="shared" si="1"/>
        <v>43325</v>
      </c>
      <c r="U5" s="28">
        <f t="shared" si="1"/>
        <v>43326</v>
      </c>
      <c r="V5" s="28">
        <f t="shared" si="1"/>
        <v>43327</v>
      </c>
      <c r="W5" s="28">
        <f t="shared" si="1"/>
        <v>43328</v>
      </c>
      <c r="X5" s="28">
        <f t="shared" si="1"/>
        <v>43329</v>
      </c>
      <c r="Y5" s="28">
        <f t="shared" si="1"/>
        <v>43330</v>
      </c>
      <c r="Z5" s="5"/>
      <c r="AA5" s="5"/>
    </row>
    <row r="6" spans="1:27" s="6" customFormat="1" ht="9" customHeight="1">
      <c r="A6" s="72"/>
      <c r="B6" s="72"/>
      <c r="C6" s="72"/>
      <c r="D6" s="72"/>
      <c r="E6" s="72"/>
      <c r="F6" s="72"/>
      <c r="G6" s="72"/>
      <c r="H6" s="72"/>
      <c r="I6" s="17"/>
      <c r="J6" s="17"/>
      <c r="K6" s="28">
        <f t="shared" si="0"/>
        <v>43268</v>
      </c>
      <c r="L6" s="28">
        <f t="shared" si="0"/>
        <v>43269</v>
      </c>
      <c r="M6" s="28">
        <f t="shared" si="0"/>
        <v>43270</v>
      </c>
      <c r="N6" s="28">
        <f t="shared" si="0"/>
        <v>43271</v>
      </c>
      <c r="O6" s="28">
        <f t="shared" si="0"/>
        <v>43272</v>
      </c>
      <c r="P6" s="28">
        <f t="shared" si="0"/>
        <v>43273</v>
      </c>
      <c r="Q6" s="28">
        <f t="shared" si="0"/>
        <v>43274</v>
      </c>
      <c r="R6" s="3"/>
      <c r="S6" s="28">
        <f t="shared" si="1"/>
        <v>43331</v>
      </c>
      <c r="T6" s="28">
        <f t="shared" si="1"/>
        <v>43332</v>
      </c>
      <c r="U6" s="28">
        <f t="shared" si="1"/>
        <v>43333</v>
      </c>
      <c r="V6" s="28">
        <f t="shared" si="1"/>
        <v>43334</v>
      </c>
      <c r="W6" s="28">
        <f t="shared" si="1"/>
        <v>43335</v>
      </c>
      <c r="X6" s="28">
        <f t="shared" si="1"/>
        <v>43336</v>
      </c>
      <c r="Y6" s="28">
        <f t="shared" si="1"/>
        <v>43337</v>
      </c>
      <c r="Z6" s="5"/>
      <c r="AA6" s="5"/>
    </row>
    <row r="7" spans="1:27" s="6" customFormat="1" ht="9" customHeight="1">
      <c r="A7" s="72"/>
      <c r="B7" s="72"/>
      <c r="C7" s="72"/>
      <c r="D7" s="72"/>
      <c r="E7" s="72"/>
      <c r="F7" s="72"/>
      <c r="G7" s="72"/>
      <c r="H7" s="72"/>
      <c r="I7" s="17"/>
      <c r="J7" s="17"/>
      <c r="K7" s="28">
        <f t="shared" si="0"/>
        <v>43275</v>
      </c>
      <c r="L7" s="28">
        <f t="shared" si="0"/>
        <v>43276</v>
      </c>
      <c r="M7" s="28">
        <f t="shared" si="0"/>
        <v>43277</v>
      </c>
      <c r="N7" s="28">
        <f t="shared" si="0"/>
        <v>43278</v>
      </c>
      <c r="O7" s="28">
        <f t="shared" si="0"/>
        <v>43279</v>
      </c>
      <c r="P7" s="28">
        <f t="shared" si="0"/>
        <v>43280</v>
      </c>
      <c r="Q7" s="28">
        <f t="shared" si="0"/>
        <v>43281</v>
      </c>
      <c r="R7" s="3"/>
      <c r="S7" s="28">
        <f t="shared" si="1"/>
        <v>43338</v>
      </c>
      <c r="T7" s="28">
        <f t="shared" si="1"/>
        <v>43339</v>
      </c>
      <c r="U7" s="28">
        <f t="shared" si="1"/>
        <v>43340</v>
      </c>
      <c r="V7" s="28">
        <f t="shared" si="1"/>
        <v>43341</v>
      </c>
      <c r="W7" s="28">
        <f t="shared" si="1"/>
        <v>43342</v>
      </c>
      <c r="X7" s="28">
        <f t="shared" si="1"/>
        <v>43343</v>
      </c>
      <c r="Y7" s="28" t="str">
        <f t="shared" si="1"/>
        <v/>
      </c>
      <c r="Z7" s="5"/>
      <c r="AA7" s="5"/>
    </row>
    <row r="8" spans="1:27" s="7" customFormat="1" ht="9" customHeight="1">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c r="A9" s="73">
        <f>A10</f>
        <v>43282</v>
      </c>
      <c r="B9" s="74"/>
      <c r="C9" s="74">
        <f>C10</f>
        <v>43283</v>
      </c>
      <c r="D9" s="74"/>
      <c r="E9" s="74">
        <f>E10</f>
        <v>43284</v>
      </c>
      <c r="F9" s="74"/>
      <c r="G9" s="74">
        <f>G10</f>
        <v>43285</v>
      </c>
      <c r="H9" s="74"/>
      <c r="I9" s="74">
        <f>I10</f>
        <v>43286</v>
      </c>
      <c r="J9" s="74"/>
      <c r="K9" s="74">
        <f>K10</f>
        <v>43287</v>
      </c>
      <c r="L9" s="74"/>
      <c r="M9" s="74"/>
      <c r="N9" s="74"/>
      <c r="O9" s="74"/>
      <c r="P9" s="74"/>
      <c r="Q9" s="74"/>
      <c r="R9" s="74"/>
      <c r="S9" s="74">
        <f>S10</f>
        <v>43288</v>
      </c>
      <c r="T9" s="74"/>
      <c r="U9" s="74"/>
      <c r="V9" s="74"/>
      <c r="W9" s="74"/>
      <c r="X9" s="74"/>
      <c r="Y9" s="74"/>
      <c r="Z9" s="76"/>
    </row>
    <row r="10" spans="1:27" s="1" customFormat="1" ht="20">
      <c r="A10" s="20">
        <f>$A$1-(WEEKDAY($A$1,1)-(start_day-1))-IF((WEEKDAY($A$1,1)-(start_day-1))&lt;=0,7,0)+1</f>
        <v>43282</v>
      </c>
      <c r="B10" s="21"/>
      <c r="C10" s="18">
        <f>A10+1</f>
        <v>43283</v>
      </c>
      <c r="D10" s="19"/>
      <c r="E10" s="18">
        <f>C10+1</f>
        <v>43284</v>
      </c>
      <c r="F10" s="19"/>
      <c r="G10" s="18">
        <f>E10+1</f>
        <v>43285</v>
      </c>
      <c r="H10" s="19"/>
      <c r="I10" s="18">
        <f>G10+1</f>
        <v>43286</v>
      </c>
      <c r="J10" s="19"/>
      <c r="K10" s="64">
        <f>I10+1</f>
        <v>43287</v>
      </c>
      <c r="L10" s="65"/>
      <c r="M10" s="66"/>
      <c r="N10" s="66"/>
      <c r="O10" s="66"/>
      <c r="P10" s="66"/>
      <c r="Q10" s="66"/>
      <c r="R10" s="67"/>
      <c r="S10" s="58">
        <f>K10+1</f>
        <v>43288</v>
      </c>
      <c r="T10" s="59"/>
      <c r="U10" s="60"/>
      <c r="V10" s="60"/>
      <c r="W10" s="60"/>
      <c r="X10" s="60"/>
      <c r="Y10" s="60"/>
      <c r="Z10" s="61"/>
      <c r="AA10" s="10"/>
    </row>
    <row r="11" spans="1:27" s="1" customFormat="1">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5" customHeight="1">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20">
      <c r="A16" s="20">
        <f>S10+1</f>
        <v>43289</v>
      </c>
      <c r="B16" s="21"/>
      <c r="C16" s="18">
        <f>A16+1</f>
        <v>43290</v>
      </c>
      <c r="D16" s="19"/>
      <c r="E16" s="18">
        <f>C16+1</f>
        <v>43291</v>
      </c>
      <c r="F16" s="19"/>
      <c r="G16" s="18">
        <f>E16+1</f>
        <v>43292</v>
      </c>
      <c r="H16" s="19"/>
      <c r="I16" s="18">
        <f>G16+1</f>
        <v>43293</v>
      </c>
      <c r="J16" s="19"/>
      <c r="K16" s="64">
        <f>I16+1</f>
        <v>43294</v>
      </c>
      <c r="L16" s="65"/>
      <c r="M16" s="66"/>
      <c r="N16" s="66"/>
      <c r="O16" s="66"/>
      <c r="P16" s="66"/>
      <c r="Q16" s="66"/>
      <c r="R16" s="67"/>
      <c r="S16" s="58">
        <f>K16+1</f>
        <v>43295</v>
      </c>
      <c r="T16" s="59"/>
      <c r="U16" s="60"/>
      <c r="V16" s="60"/>
      <c r="W16" s="60"/>
      <c r="X16" s="60"/>
      <c r="Y16" s="60"/>
      <c r="Z16" s="61"/>
      <c r="AA16" s="10"/>
    </row>
    <row r="17" spans="1:27" s="1" customFormat="1">
      <c r="A17" s="52"/>
      <c r="B17" s="54"/>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c r="A18" s="52"/>
      <c r="B18" s="54"/>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c r="A19" s="52"/>
      <c r="B19" s="54"/>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c r="A20" s="52"/>
      <c r="B20" s="54"/>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5" customHeight="1">
      <c r="A21" s="55"/>
      <c r="B21" s="57"/>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20">
      <c r="A22" s="20">
        <f>S16+1</f>
        <v>43296</v>
      </c>
      <c r="B22" s="21"/>
      <c r="C22" s="18">
        <f>A22+1</f>
        <v>43297</v>
      </c>
      <c r="D22" s="19"/>
      <c r="E22" s="18">
        <f>C22+1</f>
        <v>43298</v>
      </c>
      <c r="F22" s="19"/>
      <c r="G22" s="18">
        <f>E22+1</f>
        <v>43299</v>
      </c>
      <c r="H22" s="19"/>
      <c r="I22" s="18">
        <f>G22+1</f>
        <v>43300</v>
      </c>
      <c r="J22" s="19"/>
      <c r="K22" s="64">
        <f>I22+1</f>
        <v>43301</v>
      </c>
      <c r="L22" s="65"/>
      <c r="M22" s="66"/>
      <c r="N22" s="66"/>
      <c r="O22" s="66"/>
      <c r="P22" s="66"/>
      <c r="Q22" s="66"/>
      <c r="R22" s="67"/>
      <c r="S22" s="58">
        <f>K22+1</f>
        <v>43302</v>
      </c>
      <c r="T22" s="59"/>
      <c r="U22" s="60"/>
      <c r="V22" s="60"/>
      <c r="W22" s="60"/>
      <c r="X22" s="60"/>
      <c r="Y22" s="60"/>
      <c r="Z22" s="61"/>
      <c r="AA22" s="10"/>
    </row>
    <row r="23" spans="1:27" s="1" customFormat="1">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20">
      <c r="A28" s="20">
        <f>S22+1</f>
        <v>43303</v>
      </c>
      <c r="B28" s="21"/>
      <c r="C28" s="18">
        <f>A28+1</f>
        <v>43304</v>
      </c>
      <c r="D28" s="19"/>
      <c r="E28" s="18">
        <f>C28+1</f>
        <v>43305</v>
      </c>
      <c r="F28" s="19"/>
      <c r="G28" s="18">
        <f>E28+1</f>
        <v>43306</v>
      </c>
      <c r="H28" s="19"/>
      <c r="I28" s="18">
        <f>G28+1</f>
        <v>43307</v>
      </c>
      <c r="J28" s="19"/>
      <c r="K28" s="64">
        <f>I28+1</f>
        <v>43308</v>
      </c>
      <c r="L28" s="65"/>
      <c r="M28" s="66"/>
      <c r="N28" s="66"/>
      <c r="O28" s="66"/>
      <c r="P28" s="66"/>
      <c r="Q28" s="66"/>
      <c r="R28" s="67"/>
      <c r="S28" s="58">
        <f>K28+1</f>
        <v>43309</v>
      </c>
      <c r="T28" s="59"/>
      <c r="U28" s="60"/>
      <c r="V28" s="60"/>
      <c r="W28" s="60"/>
      <c r="X28" s="60"/>
      <c r="Y28" s="60"/>
      <c r="Z28" s="61"/>
      <c r="AA28" s="10"/>
    </row>
    <row r="29" spans="1:27" s="1" customFormat="1">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20">
      <c r="A34" s="20">
        <f>S28+1</f>
        <v>43310</v>
      </c>
      <c r="B34" s="21"/>
      <c r="C34" s="18">
        <f>A34+1</f>
        <v>43311</v>
      </c>
      <c r="D34" s="19"/>
      <c r="E34" s="18">
        <f>C34+1</f>
        <v>43312</v>
      </c>
      <c r="F34" s="19"/>
      <c r="G34" s="18">
        <f>E34+1</f>
        <v>43313</v>
      </c>
      <c r="H34" s="19"/>
      <c r="I34" s="18">
        <f>G34+1</f>
        <v>43314</v>
      </c>
      <c r="J34" s="19"/>
      <c r="K34" s="64">
        <f>I34+1</f>
        <v>43315</v>
      </c>
      <c r="L34" s="65"/>
      <c r="M34" s="66"/>
      <c r="N34" s="66"/>
      <c r="O34" s="66"/>
      <c r="P34" s="66"/>
      <c r="Q34" s="66"/>
      <c r="R34" s="67"/>
      <c r="S34" s="58">
        <f>K34+1</f>
        <v>43316</v>
      </c>
      <c r="T34" s="59"/>
      <c r="U34" s="60"/>
      <c r="V34" s="60"/>
      <c r="W34" s="60"/>
      <c r="X34" s="60"/>
      <c r="Y34" s="60"/>
      <c r="Z34" s="61"/>
      <c r="AA34" s="10"/>
    </row>
    <row r="35" spans="1:27" s="1" customFormat="1">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20">
      <c r="A40" s="20">
        <f>S34+1</f>
        <v>43317</v>
      </c>
      <c r="B40" s="21"/>
      <c r="C40" s="18">
        <f>A40+1</f>
        <v>43318</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c r="A44" s="52"/>
      <c r="B44" s="53"/>
      <c r="C44" s="62"/>
      <c r="D44" s="63"/>
      <c r="E44" s="24"/>
      <c r="F44" s="8"/>
      <c r="G44" s="8"/>
      <c r="H44" s="8"/>
      <c r="I44" s="8"/>
      <c r="J44" s="8"/>
      <c r="K44" s="79" t="s">
        <v>22</v>
      </c>
      <c r="L44" s="79"/>
      <c r="M44" s="79"/>
      <c r="N44" s="79"/>
      <c r="O44" s="79"/>
      <c r="P44" s="79"/>
      <c r="Q44" s="79"/>
      <c r="R44" s="79"/>
      <c r="S44" s="79"/>
      <c r="T44" s="79"/>
      <c r="U44" s="79"/>
      <c r="V44" s="79"/>
      <c r="W44" s="79"/>
      <c r="X44" s="79"/>
      <c r="Y44" s="79"/>
      <c r="Z44" s="80"/>
      <c r="AA44" s="9"/>
    </row>
    <row r="45" spans="1:27" s="1" customFormat="1">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A15:B15"/>
    <mergeCell ref="C15:D15"/>
    <mergeCell ref="E15:F15"/>
    <mergeCell ref="G15:H15"/>
    <mergeCell ref="I15:J15"/>
    <mergeCell ref="K15:R15"/>
    <mergeCell ref="A18:B18"/>
    <mergeCell ref="C18:D18"/>
    <mergeCell ref="E18:F18"/>
    <mergeCell ref="G18:H18"/>
    <mergeCell ref="I18:J18"/>
    <mergeCell ref="K18:R18"/>
    <mergeCell ref="S18:Z18"/>
    <mergeCell ref="S17:Z17"/>
    <mergeCell ref="K17:R17"/>
    <mergeCell ref="I17:J17"/>
    <mergeCell ref="G17:H17"/>
    <mergeCell ref="E17:F17"/>
    <mergeCell ref="C17:D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M10:R10"/>
    <mergeCell ref="S10:T10"/>
    <mergeCell ref="U10:Z10"/>
    <mergeCell ref="A11:B11"/>
    <mergeCell ref="C11:D11"/>
    <mergeCell ref="E11:F11"/>
    <mergeCell ref="G11:H11"/>
    <mergeCell ref="I11:J11"/>
    <mergeCell ref="K11:R11"/>
    <mergeCell ref="A17:B17"/>
    <mergeCell ref="U16:Z16"/>
    <mergeCell ref="S16:T16"/>
    <mergeCell ref="M16:R16"/>
    <mergeCell ref="K16:L16"/>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s>
  <phoneticPr fontId="34" type="noConversion"/>
  <conditionalFormatting sqref="A10 C10 E10 G10 K10 S10 A16 C16 E16 G16 K16 S16 A22 C22 E22 G22 K22 S22 A28 C28 E28 G28 K28 S28 A34 C34 E34 G34 K34 S34 A40 C40">
    <cfRule type="expression" dxfId="23" priority="3">
      <formula>MONTH(A10)&lt;&gt;MONTH($A$1)</formula>
    </cfRule>
    <cfRule type="expression" dxfId="22" priority="4">
      <formula>OR(WEEKDAY(A10,1)=1,WEEKDAY(A10,1)=7)</formula>
    </cfRule>
  </conditionalFormatting>
  <conditionalFormatting sqref="I10 I16 I22 I28 I34">
    <cfRule type="expression" dxfId="21" priority="1">
      <formula>MONTH(I10)&lt;&gt;MONTH($A$1)</formula>
    </cfRule>
    <cfRule type="expression" dxfId="20" priority="2">
      <formula>OR(WEEKDAY(I10,1)=1,WEEKDAY(I10,1)=7)</formula>
    </cfRule>
  </conditionalFormatting>
  <hyperlinks>
    <hyperlink ref="K45" r:id="rId1" xr:uid="{00000000-0004-0000-0600-000000000000}"/>
    <hyperlink ref="K44:Z44" r:id="rId2" display="Calendar Templates by Vertex42" xr:uid="{00000000-0004-0000-0600-000001000000}"/>
    <hyperlink ref="K45:Z45" r:id="rId3" display="https://www.vertex42.com/calendars/" xr:uid="{00000000-0004-0000-0600-000002000000}"/>
  </hyperlinks>
  <printOptions horizontalCentered="1"/>
  <pageMargins left="0.5" right="0.5" top="0.25" bottom="0.25" header="0.25" footer="0.25"/>
  <pageSetup scale="99" orientation="landscape"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45"/>
  <sheetViews>
    <sheetView showGridLines="0" workbookViewId="0">
      <selection sqref="A1:H7"/>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s>
  <sheetData>
    <row r="1" spans="1:27" s="4" customFormat="1" ht="15" customHeight="1">
      <c r="A1" s="72">
        <f>DATE('1'!AD18,'1'!AD20+7,1)</f>
        <v>43313</v>
      </c>
      <c r="B1" s="72"/>
      <c r="C1" s="72"/>
      <c r="D1" s="72"/>
      <c r="E1" s="72"/>
      <c r="F1" s="72"/>
      <c r="G1" s="72"/>
      <c r="H1" s="72"/>
      <c r="I1" s="17"/>
      <c r="J1" s="17"/>
      <c r="K1" s="75">
        <f>DATE(YEAR(A1),MONTH(A1)-1,1)</f>
        <v>43282</v>
      </c>
      <c r="L1" s="75"/>
      <c r="M1" s="75"/>
      <c r="N1" s="75"/>
      <c r="O1" s="75"/>
      <c r="P1" s="75"/>
      <c r="Q1" s="75"/>
      <c r="R1" s="3"/>
      <c r="S1" s="75">
        <f>DATE(YEAR(A1),MONTH(A1)+1,1)</f>
        <v>43344</v>
      </c>
      <c r="T1" s="75"/>
      <c r="U1" s="75"/>
      <c r="V1" s="75"/>
      <c r="W1" s="75"/>
      <c r="X1" s="75"/>
      <c r="Y1" s="75"/>
      <c r="Z1" s="3"/>
      <c r="AA1" s="3"/>
    </row>
    <row r="2" spans="1:27" s="4" customFormat="1" ht="11.25" customHeight="1">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c r="A3" s="72"/>
      <c r="B3" s="72"/>
      <c r="C3" s="72"/>
      <c r="D3" s="72"/>
      <c r="E3" s="72"/>
      <c r="F3" s="72"/>
      <c r="G3" s="72"/>
      <c r="H3" s="72"/>
      <c r="I3" s="17"/>
      <c r="J3" s="17"/>
      <c r="K3" s="28">
        <f t="shared" ref="K3:Q8" si="0">IF(MONTH($K$1)&lt;&gt;MONTH($K$1-(WEEKDAY($K$1,1)-(start_day-1))-IF((WEEKDAY($K$1,1)-(start_day-1))&lt;=0,7,0)+(ROW(K3)-ROW($K$3))*7+(COLUMN(K3)-COLUMN($K$3)+1)),"",$K$1-(WEEKDAY($K$1,1)-(start_day-1))-IF((WEEKDAY($K$1,1)-(start_day-1))&lt;=0,7,0)+(ROW(K3)-ROW($K$3))*7+(COLUMN(K3)-COLUMN($K$3)+1))</f>
        <v>43282</v>
      </c>
      <c r="L3" s="28">
        <f t="shared" si="0"/>
        <v>43283</v>
      </c>
      <c r="M3" s="28">
        <f t="shared" si="0"/>
        <v>43284</v>
      </c>
      <c r="N3" s="28">
        <f t="shared" si="0"/>
        <v>43285</v>
      </c>
      <c r="O3" s="28">
        <f t="shared" si="0"/>
        <v>43286</v>
      </c>
      <c r="P3" s="28">
        <f t="shared" si="0"/>
        <v>43287</v>
      </c>
      <c r="Q3" s="28">
        <f t="shared" si="0"/>
        <v>43288</v>
      </c>
      <c r="R3" s="3"/>
      <c r="S3" s="28" t="str">
        <f t="shared" ref="S3:Y8" si="1">IF(MONTH($S$1)&lt;&gt;MONTH($S$1-(WEEKDAY($S$1,1)-(start_day-1))-IF((WEEKDAY($S$1,1)-(start_day-1))&lt;=0,7,0)+(ROW(S3)-ROW($S$3))*7+(COLUMN(S3)-COLUMN($S$3)+1)),"",$S$1-(WEEKDAY($S$1,1)-(start_day-1))-IF((WEEKDAY($S$1,1)-(start_day-1))&lt;=0,7,0)+(ROW(S3)-ROW($S$3))*7+(COLUMN(S3)-COLUMN($S$3)+1))</f>
        <v/>
      </c>
      <c r="T3" s="28" t="str">
        <f t="shared" si="1"/>
        <v/>
      </c>
      <c r="U3" s="28" t="str">
        <f t="shared" si="1"/>
        <v/>
      </c>
      <c r="V3" s="28" t="str">
        <f t="shared" si="1"/>
        <v/>
      </c>
      <c r="W3" s="28" t="str">
        <f t="shared" si="1"/>
        <v/>
      </c>
      <c r="X3" s="28" t="str">
        <f t="shared" si="1"/>
        <v/>
      </c>
      <c r="Y3" s="28">
        <f t="shared" si="1"/>
        <v>43344</v>
      </c>
      <c r="Z3" s="5"/>
      <c r="AA3" s="5"/>
    </row>
    <row r="4" spans="1:27" s="6" customFormat="1" ht="9" customHeight="1">
      <c r="A4" s="72"/>
      <c r="B4" s="72"/>
      <c r="C4" s="72"/>
      <c r="D4" s="72"/>
      <c r="E4" s="72"/>
      <c r="F4" s="72"/>
      <c r="G4" s="72"/>
      <c r="H4" s="72"/>
      <c r="I4" s="17"/>
      <c r="J4" s="17"/>
      <c r="K4" s="28">
        <f t="shared" si="0"/>
        <v>43289</v>
      </c>
      <c r="L4" s="28">
        <f t="shared" si="0"/>
        <v>43290</v>
      </c>
      <c r="M4" s="28">
        <f t="shared" si="0"/>
        <v>43291</v>
      </c>
      <c r="N4" s="28">
        <f t="shared" si="0"/>
        <v>43292</v>
      </c>
      <c r="O4" s="28">
        <f t="shared" si="0"/>
        <v>43293</v>
      </c>
      <c r="P4" s="28">
        <f t="shared" si="0"/>
        <v>43294</v>
      </c>
      <c r="Q4" s="28">
        <f t="shared" si="0"/>
        <v>43295</v>
      </c>
      <c r="R4" s="3"/>
      <c r="S4" s="28">
        <f t="shared" si="1"/>
        <v>43345</v>
      </c>
      <c r="T4" s="28">
        <f t="shared" si="1"/>
        <v>43346</v>
      </c>
      <c r="U4" s="28">
        <f t="shared" si="1"/>
        <v>43347</v>
      </c>
      <c r="V4" s="28">
        <f t="shared" si="1"/>
        <v>43348</v>
      </c>
      <c r="W4" s="28">
        <f t="shared" si="1"/>
        <v>43349</v>
      </c>
      <c r="X4" s="28">
        <f t="shared" si="1"/>
        <v>43350</v>
      </c>
      <c r="Y4" s="28">
        <f t="shared" si="1"/>
        <v>43351</v>
      </c>
      <c r="Z4" s="5"/>
      <c r="AA4" s="5"/>
    </row>
    <row r="5" spans="1:27" s="6" customFormat="1" ht="9" customHeight="1">
      <c r="A5" s="72"/>
      <c r="B5" s="72"/>
      <c r="C5" s="72"/>
      <c r="D5" s="72"/>
      <c r="E5" s="72"/>
      <c r="F5" s="72"/>
      <c r="G5" s="72"/>
      <c r="H5" s="72"/>
      <c r="I5" s="17"/>
      <c r="J5" s="17"/>
      <c r="K5" s="28">
        <f t="shared" si="0"/>
        <v>43296</v>
      </c>
      <c r="L5" s="28">
        <f t="shared" si="0"/>
        <v>43297</v>
      </c>
      <c r="M5" s="28">
        <f t="shared" si="0"/>
        <v>43298</v>
      </c>
      <c r="N5" s="28">
        <f t="shared" si="0"/>
        <v>43299</v>
      </c>
      <c r="O5" s="28">
        <f t="shared" si="0"/>
        <v>43300</v>
      </c>
      <c r="P5" s="28">
        <f t="shared" si="0"/>
        <v>43301</v>
      </c>
      <c r="Q5" s="28">
        <f t="shared" si="0"/>
        <v>43302</v>
      </c>
      <c r="R5" s="3"/>
      <c r="S5" s="28">
        <f t="shared" si="1"/>
        <v>43352</v>
      </c>
      <c r="T5" s="28">
        <f t="shared" si="1"/>
        <v>43353</v>
      </c>
      <c r="U5" s="28">
        <f t="shared" si="1"/>
        <v>43354</v>
      </c>
      <c r="V5" s="28">
        <f t="shared" si="1"/>
        <v>43355</v>
      </c>
      <c r="W5" s="28">
        <f t="shared" si="1"/>
        <v>43356</v>
      </c>
      <c r="X5" s="28">
        <f t="shared" si="1"/>
        <v>43357</v>
      </c>
      <c r="Y5" s="28">
        <f t="shared" si="1"/>
        <v>43358</v>
      </c>
      <c r="Z5" s="5"/>
      <c r="AA5" s="5"/>
    </row>
    <row r="6" spans="1:27" s="6" customFormat="1" ht="9" customHeight="1">
      <c r="A6" s="72"/>
      <c r="B6" s="72"/>
      <c r="C6" s="72"/>
      <c r="D6" s="72"/>
      <c r="E6" s="72"/>
      <c r="F6" s="72"/>
      <c r="G6" s="72"/>
      <c r="H6" s="72"/>
      <c r="I6" s="17"/>
      <c r="J6" s="17"/>
      <c r="K6" s="28">
        <f t="shared" si="0"/>
        <v>43303</v>
      </c>
      <c r="L6" s="28">
        <f t="shared" si="0"/>
        <v>43304</v>
      </c>
      <c r="M6" s="28">
        <f t="shared" si="0"/>
        <v>43305</v>
      </c>
      <c r="N6" s="28">
        <f t="shared" si="0"/>
        <v>43306</v>
      </c>
      <c r="O6" s="28">
        <f t="shared" si="0"/>
        <v>43307</v>
      </c>
      <c r="P6" s="28">
        <f t="shared" si="0"/>
        <v>43308</v>
      </c>
      <c r="Q6" s="28">
        <f t="shared" si="0"/>
        <v>43309</v>
      </c>
      <c r="R6" s="3"/>
      <c r="S6" s="28">
        <f t="shared" si="1"/>
        <v>43359</v>
      </c>
      <c r="T6" s="28">
        <f t="shared" si="1"/>
        <v>43360</v>
      </c>
      <c r="U6" s="28">
        <f t="shared" si="1"/>
        <v>43361</v>
      </c>
      <c r="V6" s="28">
        <f t="shared" si="1"/>
        <v>43362</v>
      </c>
      <c r="W6" s="28">
        <f t="shared" si="1"/>
        <v>43363</v>
      </c>
      <c r="X6" s="28">
        <f t="shared" si="1"/>
        <v>43364</v>
      </c>
      <c r="Y6" s="28">
        <f t="shared" si="1"/>
        <v>43365</v>
      </c>
      <c r="Z6" s="5"/>
      <c r="AA6" s="5"/>
    </row>
    <row r="7" spans="1:27" s="6" customFormat="1" ht="9" customHeight="1">
      <c r="A7" s="72"/>
      <c r="B7" s="72"/>
      <c r="C7" s="72"/>
      <c r="D7" s="72"/>
      <c r="E7" s="72"/>
      <c r="F7" s="72"/>
      <c r="G7" s="72"/>
      <c r="H7" s="72"/>
      <c r="I7" s="17"/>
      <c r="J7" s="17"/>
      <c r="K7" s="28">
        <f t="shared" si="0"/>
        <v>43310</v>
      </c>
      <c r="L7" s="28">
        <f t="shared" si="0"/>
        <v>43311</v>
      </c>
      <c r="M7" s="28">
        <f t="shared" si="0"/>
        <v>43312</v>
      </c>
      <c r="N7" s="28" t="str">
        <f t="shared" si="0"/>
        <v/>
      </c>
      <c r="O7" s="28" t="str">
        <f t="shared" si="0"/>
        <v/>
      </c>
      <c r="P7" s="28" t="str">
        <f t="shared" si="0"/>
        <v/>
      </c>
      <c r="Q7" s="28" t="str">
        <f t="shared" si="0"/>
        <v/>
      </c>
      <c r="R7" s="3"/>
      <c r="S7" s="28">
        <f t="shared" si="1"/>
        <v>43366</v>
      </c>
      <c r="T7" s="28">
        <f t="shared" si="1"/>
        <v>43367</v>
      </c>
      <c r="U7" s="28">
        <f t="shared" si="1"/>
        <v>43368</v>
      </c>
      <c r="V7" s="28">
        <f t="shared" si="1"/>
        <v>43369</v>
      </c>
      <c r="W7" s="28">
        <f t="shared" si="1"/>
        <v>43370</v>
      </c>
      <c r="X7" s="28">
        <f t="shared" si="1"/>
        <v>43371</v>
      </c>
      <c r="Y7" s="28">
        <f t="shared" si="1"/>
        <v>43372</v>
      </c>
      <c r="Z7" s="5"/>
      <c r="AA7" s="5"/>
    </row>
    <row r="8" spans="1:27" s="7" customFormat="1" ht="9" customHeight="1">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f t="shared" si="1"/>
        <v>43373</v>
      </c>
      <c r="T8" s="28" t="str">
        <f t="shared" si="1"/>
        <v/>
      </c>
      <c r="U8" s="28" t="str">
        <f t="shared" si="1"/>
        <v/>
      </c>
      <c r="V8" s="28" t="str">
        <f t="shared" si="1"/>
        <v/>
      </c>
      <c r="W8" s="28" t="str">
        <f t="shared" si="1"/>
        <v/>
      </c>
      <c r="X8" s="28" t="str">
        <f t="shared" si="1"/>
        <v/>
      </c>
      <c r="Y8" s="28" t="str">
        <f t="shared" si="1"/>
        <v/>
      </c>
      <c r="Z8" s="30"/>
    </row>
    <row r="9" spans="1:27" s="1" customFormat="1" ht="21" customHeight="1">
      <c r="A9" s="73">
        <f>A10</f>
        <v>43310</v>
      </c>
      <c r="B9" s="74"/>
      <c r="C9" s="74">
        <f>C10</f>
        <v>43311</v>
      </c>
      <c r="D9" s="74"/>
      <c r="E9" s="74">
        <f>E10</f>
        <v>43312</v>
      </c>
      <c r="F9" s="74"/>
      <c r="G9" s="74">
        <f>G10</f>
        <v>43313</v>
      </c>
      <c r="H9" s="74"/>
      <c r="I9" s="74">
        <f>I10</f>
        <v>43314</v>
      </c>
      <c r="J9" s="74"/>
      <c r="K9" s="74">
        <f>K10</f>
        <v>43315</v>
      </c>
      <c r="L9" s="74"/>
      <c r="M9" s="74"/>
      <c r="N9" s="74"/>
      <c r="O9" s="74"/>
      <c r="P9" s="74"/>
      <c r="Q9" s="74"/>
      <c r="R9" s="74"/>
      <c r="S9" s="74">
        <f>S10</f>
        <v>43316</v>
      </c>
      <c r="T9" s="74"/>
      <c r="U9" s="74"/>
      <c r="V9" s="74"/>
      <c r="W9" s="74"/>
      <c r="X9" s="74"/>
      <c r="Y9" s="74"/>
      <c r="Z9" s="76"/>
    </row>
    <row r="10" spans="1:27" s="1" customFormat="1" ht="20">
      <c r="A10" s="20">
        <f>$A$1-(WEEKDAY($A$1,1)-(start_day-1))-IF((WEEKDAY($A$1,1)-(start_day-1))&lt;=0,7,0)+1</f>
        <v>43310</v>
      </c>
      <c r="B10" s="21"/>
      <c r="C10" s="18">
        <f>A10+1</f>
        <v>43311</v>
      </c>
      <c r="D10" s="19"/>
      <c r="E10" s="18">
        <f>C10+1</f>
        <v>43312</v>
      </c>
      <c r="F10" s="19"/>
      <c r="G10" s="18">
        <f>E10+1</f>
        <v>43313</v>
      </c>
      <c r="H10" s="19"/>
      <c r="I10" s="18">
        <f>G10+1</f>
        <v>43314</v>
      </c>
      <c r="J10" s="19"/>
      <c r="K10" s="64">
        <f>I10+1</f>
        <v>43315</v>
      </c>
      <c r="L10" s="65"/>
      <c r="M10" s="66"/>
      <c r="N10" s="66"/>
      <c r="O10" s="66"/>
      <c r="P10" s="66"/>
      <c r="Q10" s="66"/>
      <c r="R10" s="67"/>
      <c r="S10" s="58">
        <f>K10+1</f>
        <v>43316</v>
      </c>
      <c r="T10" s="59"/>
      <c r="U10" s="60"/>
      <c r="V10" s="60"/>
      <c r="W10" s="60"/>
      <c r="X10" s="60"/>
      <c r="Y10" s="60"/>
      <c r="Z10" s="61"/>
      <c r="AA10" s="10"/>
    </row>
    <row r="11" spans="1:27" s="1" customFormat="1">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5" customHeight="1">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20">
      <c r="A16" s="20">
        <f>S10+1</f>
        <v>43317</v>
      </c>
      <c r="B16" s="21"/>
      <c r="C16" s="18">
        <f>A16+1</f>
        <v>43318</v>
      </c>
      <c r="D16" s="19"/>
      <c r="E16" s="18">
        <f>C16+1</f>
        <v>43319</v>
      </c>
      <c r="F16" s="19"/>
      <c r="G16" s="18">
        <f>E16+1</f>
        <v>43320</v>
      </c>
      <c r="H16" s="19"/>
      <c r="I16" s="18">
        <f>G16+1</f>
        <v>43321</v>
      </c>
      <c r="J16" s="19"/>
      <c r="K16" s="64">
        <f>I16+1</f>
        <v>43322</v>
      </c>
      <c r="L16" s="65"/>
      <c r="M16" s="66"/>
      <c r="N16" s="66"/>
      <c r="O16" s="66"/>
      <c r="P16" s="66"/>
      <c r="Q16" s="66"/>
      <c r="R16" s="67"/>
      <c r="S16" s="58">
        <f>K16+1</f>
        <v>43323</v>
      </c>
      <c r="T16" s="59"/>
      <c r="U16" s="60"/>
      <c r="V16" s="60"/>
      <c r="W16" s="60"/>
      <c r="X16" s="60"/>
      <c r="Y16" s="60"/>
      <c r="Z16" s="61"/>
      <c r="AA16" s="10"/>
    </row>
    <row r="17" spans="1:27" s="1" customFormat="1">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5" customHeight="1">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20">
      <c r="A22" s="20">
        <f>S16+1</f>
        <v>43324</v>
      </c>
      <c r="B22" s="21"/>
      <c r="C22" s="18">
        <f>A22+1</f>
        <v>43325</v>
      </c>
      <c r="D22" s="19"/>
      <c r="E22" s="18">
        <f>C22+1</f>
        <v>43326</v>
      </c>
      <c r="F22" s="19"/>
      <c r="G22" s="18">
        <f>E22+1</f>
        <v>43327</v>
      </c>
      <c r="H22" s="19"/>
      <c r="I22" s="18">
        <f>G22+1</f>
        <v>43328</v>
      </c>
      <c r="J22" s="19"/>
      <c r="K22" s="64">
        <f>I22+1</f>
        <v>43329</v>
      </c>
      <c r="L22" s="65"/>
      <c r="M22" s="66"/>
      <c r="N22" s="66"/>
      <c r="O22" s="66"/>
      <c r="P22" s="66"/>
      <c r="Q22" s="66"/>
      <c r="R22" s="67"/>
      <c r="S22" s="58">
        <f>K22+1</f>
        <v>43330</v>
      </c>
      <c r="T22" s="59"/>
      <c r="U22" s="60"/>
      <c r="V22" s="60"/>
      <c r="W22" s="60"/>
      <c r="X22" s="60"/>
      <c r="Y22" s="60"/>
      <c r="Z22" s="61"/>
      <c r="AA22" s="10"/>
    </row>
    <row r="23" spans="1:27" s="1" customFormat="1">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20">
      <c r="A28" s="20">
        <f>S22+1</f>
        <v>43331</v>
      </c>
      <c r="B28" s="21"/>
      <c r="C28" s="18">
        <f>A28+1</f>
        <v>43332</v>
      </c>
      <c r="D28" s="19"/>
      <c r="E28" s="18">
        <f>C28+1</f>
        <v>43333</v>
      </c>
      <c r="F28" s="19"/>
      <c r="G28" s="18">
        <f>E28+1</f>
        <v>43334</v>
      </c>
      <c r="H28" s="19"/>
      <c r="I28" s="18">
        <f>G28+1</f>
        <v>43335</v>
      </c>
      <c r="J28" s="19"/>
      <c r="K28" s="64">
        <f>I28+1</f>
        <v>43336</v>
      </c>
      <c r="L28" s="65"/>
      <c r="M28" s="66"/>
      <c r="N28" s="66"/>
      <c r="O28" s="66"/>
      <c r="P28" s="66"/>
      <c r="Q28" s="66"/>
      <c r="R28" s="67"/>
      <c r="S28" s="58">
        <f>K28+1</f>
        <v>43337</v>
      </c>
      <c r="T28" s="59"/>
      <c r="U28" s="60"/>
      <c r="V28" s="60"/>
      <c r="W28" s="60"/>
      <c r="X28" s="60"/>
      <c r="Y28" s="60"/>
      <c r="Z28" s="61"/>
      <c r="AA28" s="10"/>
    </row>
    <row r="29" spans="1:27" s="1" customFormat="1">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20">
      <c r="A34" s="20">
        <f>S28+1</f>
        <v>43338</v>
      </c>
      <c r="B34" s="21"/>
      <c r="C34" s="18">
        <f>A34+1</f>
        <v>43339</v>
      </c>
      <c r="D34" s="19"/>
      <c r="E34" s="18">
        <f>C34+1</f>
        <v>43340</v>
      </c>
      <c r="F34" s="19"/>
      <c r="G34" s="18">
        <f>E34+1</f>
        <v>43341</v>
      </c>
      <c r="H34" s="19"/>
      <c r="I34" s="18">
        <f>G34+1</f>
        <v>43342</v>
      </c>
      <c r="J34" s="19"/>
      <c r="K34" s="64">
        <f>I34+1</f>
        <v>43343</v>
      </c>
      <c r="L34" s="65"/>
      <c r="M34" s="66"/>
      <c r="N34" s="66"/>
      <c r="O34" s="66"/>
      <c r="P34" s="66"/>
      <c r="Q34" s="66"/>
      <c r="R34" s="67"/>
      <c r="S34" s="58">
        <f>K34+1</f>
        <v>43344</v>
      </c>
      <c r="T34" s="59"/>
      <c r="U34" s="60"/>
      <c r="V34" s="60"/>
      <c r="W34" s="60"/>
      <c r="X34" s="60"/>
      <c r="Y34" s="60"/>
      <c r="Z34" s="61"/>
      <c r="AA34" s="10"/>
    </row>
    <row r="35" spans="1:27" s="1" customFormat="1">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20">
      <c r="A40" s="20">
        <f>S34+1</f>
        <v>43345</v>
      </c>
      <c r="B40" s="21"/>
      <c r="C40" s="18">
        <f>A40+1</f>
        <v>43346</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phoneticPr fontId="34" type="noConversion"/>
  <conditionalFormatting sqref="A10 C10 E10 G10 K10 S10 A16 C16 E16 G16 K16 S16 A22 C22 E22 G22 K22 S22 A28 C28 E28 G28 K28 S28 A34 C34 E34 G34 K34 S34 A40 C40">
    <cfRule type="expression" dxfId="19" priority="3">
      <formula>MONTH(A10)&lt;&gt;MONTH($A$1)</formula>
    </cfRule>
    <cfRule type="expression" dxfId="18" priority="4">
      <formula>OR(WEEKDAY(A10,1)=1,WEEKDAY(A10,1)=7)</formula>
    </cfRule>
  </conditionalFormatting>
  <conditionalFormatting sqref="I10 I16 I22 I28 I34">
    <cfRule type="expression" dxfId="17" priority="1">
      <formula>MONTH(I10)&lt;&gt;MONTH($A$1)</formula>
    </cfRule>
    <cfRule type="expression" dxfId="16" priority="2">
      <formula>OR(WEEKDAY(I10,1)=1,WEEKDAY(I10,1)=7)</formula>
    </cfRule>
  </conditionalFormatting>
  <hyperlinks>
    <hyperlink ref="K45" r:id="rId1" xr:uid="{00000000-0004-0000-0700-000000000000}"/>
    <hyperlink ref="K44:Z44" r:id="rId2" display="Calendar Templates by Vertex42" xr:uid="{00000000-0004-0000-0700-000001000000}"/>
    <hyperlink ref="K45:Z45" r:id="rId3" display="https://www.vertex42.com/calendars/" xr:uid="{00000000-0004-0000-0700-000002000000}"/>
  </hyperlinks>
  <printOptions horizontalCentered="1"/>
  <pageMargins left="0.5" right="0.5" top="0.25" bottom="0.25" header="0.25" footer="0.25"/>
  <pageSetup scale="99" orientation="landscape"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45"/>
  <sheetViews>
    <sheetView showGridLines="0" workbookViewId="0">
      <selection sqref="A1:H7"/>
    </sheetView>
  </sheetViews>
  <sheetFormatPr baseColWidth="10" defaultColWidth="8.83203125" defaultRowHeight="13"/>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s>
  <sheetData>
    <row r="1" spans="1:27" s="4" customFormat="1" ht="15" customHeight="1">
      <c r="A1" s="72">
        <f>DATE('1'!AD18,'1'!AD20+8,1)</f>
        <v>43344</v>
      </c>
      <c r="B1" s="72"/>
      <c r="C1" s="72"/>
      <c r="D1" s="72"/>
      <c r="E1" s="72"/>
      <c r="F1" s="72"/>
      <c r="G1" s="72"/>
      <c r="H1" s="72"/>
      <c r="I1" s="17"/>
      <c r="J1" s="17"/>
      <c r="K1" s="75">
        <f>DATE(YEAR(A1),MONTH(A1)-1,1)</f>
        <v>43313</v>
      </c>
      <c r="L1" s="75"/>
      <c r="M1" s="75"/>
      <c r="N1" s="75"/>
      <c r="O1" s="75"/>
      <c r="P1" s="75"/>
      <c r="Q1" s="75"/>
      <c r="R1" s="3"/>
      <c r="S1" s="75">
        <f>DATE(YEAR(A1),MONTH(A1)+1,1)</f>
        <v>43374</v>
      </c>
      <c r="T1" s="75"/>
      <c r="U1" s="75"/>
      <c r="V1" s="75"/>
      <c r="W1" s="75"/>
      <c r="X1" s="75"/>
      <c r="Y1" s="75"/>
      <c r="Z1" s="3"/>
      <c r="AA1" s="3"/>
    </row>
    <row r="2" spans="1:27" s="4" customFormat="1" ht="11.25" customHeight="1">
      <c r="A2" s="72"/>
      <c r="B2" s="72"/>
      <c r="C2" s="72"/>
      <c r="D2" s="72"/>
      <c r="E2" s="72"/>
      <c r="F2" s="72"/>
      <c r="G2" s="72"/>
      <c r="H2" s="72"/>
      <c r="I2" s="17"/>
      <c r="J2" s="17"/>
      <c r="K2" s="27" t="str">
        <f>INDEX({"S";"M";"T";"W";"T";"F";"S"},1+MOD(start_day+1-2,7))</f>
        <v>S</v>
      </c>
      <c r="L2" s="27" t="str">
        <f>INDEX({"S";"M";"T";"W";"T";"F";"S"},1+MOD(start_day+2-2,7))</f>
        <v>M</v>
      </c>
      <c r="M2" s="27" t="str">
        <f>INDEX({"S";"M";"T";"W";"T";"F";"S"},1+MOD(start_day+3-2,7))</f>
        <v>T</v>
      </c>
      <c r="N2" s="27" t="str">
        <f>INDEX({"S";"M";"T";"W";"T";"F";"S"},1+MOD(start_day+4-2,7))</f>
        <v>W</v>
      </c>
      <c r="O2" s="27" t="str">
        <f>INDEX({"S";"M";"T";"W";"T";"F";"S"},1+MOD(start_day+5-2,7))</f>
        <v>T</v>
      </c>
      <c r="P2" s="27" t="str">
        <f>INDEX({"S";"M";"T";"W";"T";"F";"S"},1+MOD(start_day+6-2,7))</f>
        <v>F</v>
      </c>
      <c r="Q2" s="27" t="str">
        <f>INDEX({"S";"M";"T";"W";"T";"F";"S"},1+MOD(start_day+7-2,7))</f>
        <v>S</v>
      </c>
      <c r="R2" s="3"/>
      <c r="S2" s="27" t="str">
        <f>INDEX({"S";"M";"T";"W";"T";"F";"S"},1+MOD(start_day+1-2,7))</f>
        <v>S</v>
      </c>
      <c r="T2" s="27" t="str">
        <f>INDEX({"S";"M";"T";"W";"T";"F";"S"},1+MOD(start_day+2-2,7))</f>
        <v>M</v>
      </c>
      <c r="U2" s="27" t="str">
        <f>INDEX({"S";"M";"T";"W";"T";"F";"S"},1+MOD(start_day+3-2,7))</f>
        <v>T</v>
      </c>
      <c r="V2" s="27" t="str">
        <f>INDEX({"S";"M";"T";"W";"T";"F";"S"},1+MOD(start_day+4-2,7))</f>
        <v>W</v>
      </c>
      <c r="W2" s="27" t="str">
        <f>INDEX({"S";"M";"T";"W";"T";"F";"S"},1+MOD(start_day+5-2,7))</f>
        <v>T</v>
      </c>
      <c r="X2" s="27" t="str">
        <f>INDEX({"S";"M";"T";"W";"T";"F";"S"},1+MOD(start_day+6-2,7))</f>
        <v>F</v>
      </c>
      <c r="Y2" s="27" t="str">
        <f>INDEX({"S";"M";"T";"W";"T";"F";"S"},1+MOD(start_day+7-2,7))</f>
        <v>S</v>
      </c>
      <c r="Z2" s="3"/>
      <c r="AA2" s="3"/>
    </row>
    <row r="3" spans="1:27" s="6" customFormat="1" ht="9" customHeight="1">
      <c r="A3" s="72"/>
      <c r="B3" s="72"/>
      <c r="C3" s="72"/>
      <c r="D3" s="72"/>
      <c r="E3" s="72"/>
      <c r="F3" s="72"/>
      <c r="G3" s="72"/>
      <c r="H3" s="72"/>
      <c r="I3" s="17"/>
      <c r="J3" s="17"/>
      <c r="K3" s="28" t="str">
        <f t="shared" ref="K3:Q8" si="0">IF(MONTH($K$1)&lt;&gt;MONTH($K$1-(WEEKDAY($K$1,1)-(start_day-1))-IF((WEEKDAY($K$1,1)-(start_day-1))&lt;=0,7,0)+(ROW(K3)-ROW($K$3))*7+(COLUMN(K3)-COLUMN($K$3)+1)),"",$K$1-(WEEKDAY($K$1,1)-(start_day-1))-IF((WEEKDAY($K$1,1)-(start_day-1))&lt;=0,7,0)+(ROW(K3)-ROW($K$3))*7+(COLUMN(K3)-COLUMN($K$3)+1))</f>
        <v/>
      </c>
      <c r="L3" s="28" t="str">
        <f t="shared" si="0"/>
        <v/>
      </c>
      <c r="M3" s="28" t="str">
        <f t="shared" si="0"/>
        <v/>
      </c>
      <c r="N3" s="28">
        <f t="shared" si="0"/>
        <v>43313</v>
      </c>
      <c r="O3" s="28">
        <f t="shared" si="0"/>
        <v>43314</v>
      </c>
      <c r="P3" s="28">
        <f t="shared" si="0"/>
        <v>43315</v>
      </c>
      <c r="Q3" s="28">
        <f t="shared" si="0"/>
        <v>43316</v>
      </c>
      <c r="R3" s="3"/>
      <c r="S3" s="28" t="str">
        <f t="shared" ref="S3:Y8" si="1">IF(MONTH($S$1)&lt;&gt;MONTH($S$1-(WEEKDAY($S$1,1)-(start_day-1))-IF((WEEKDAY($S$1,1)-(start_day-1))&lt;=0,7,0)+(ROW(S3)-ROW($S$3))*7+(COLUMN(S3)-COLUMN($S$3)+1)),"",$S$1-(WEEKDAY($S$1,1)-(start_day-1))-IF((WEEKDAY($S$1,1)-(start_day-1))&lt;=0,7,0)+(ROW(S3)-ROW($S$3))*7+(COLUMN(S3)-COLUMN($S$3)+1))</f>
        <v/>
      </c>
      <c r="T3" s="28">
        <f t="shared" si="1"/>
        <v>43374</v>
      </c>
      <c r="U3" s="28">
        <f t="shared" si="1"/>
        <v>43375</v>
      </c>
      <c r="V3" s="28">
        <f t="shared" si="1"/>
        <v>43376</v>
      </c>
      <c r="W3" s="28">
        <f t="shared" si="1"/>
        <v>43377</v>
      </c>
      <c r="X3" s="28">
        <f t="shared" si="1"/>
        <v>43378</v>
      </c>
      <c r="Y3" s="28">
        <f t="shared" si="1"/>
        <v>43379</v>
      </c>
      <c r="Z3" s="5"/>
      <c r="AA3" s="5"/>
    </row>
    <row r="4" spans="1:27" s="6" customFormat="1" ht="9" customHeight="1">
      <c r="A4" s="72"/>
      <c r="B4" s="72"/>
      <c r="C4" s="72"/>
      <c r="D4" s="72"/>
      <c r="E4" s="72"/>
      <c r="F4" s="72"/>
      <c r="G4" s="72"/>
      <c r="H4" s="72"/>
      <c r="I4" s="17"/>
      <c r="J4" s="17"/>
      <c r="K4" s="28">
        <f t="shared" si="0"/>
        <v>43317</v>
      </c>
      <c r="L4" s="28">
        <f t="shared" si="0"/>
        <v>43318</v>
      </c>
      <c r="M4" s="28">
        <f t="shared" si="0"/>
        <v>43319</v>
      </c>
      <c r="N4" s="28">
        <f t="shared" si="0"/>
        <v>43320</v>
      </c>
      <c r="O4" s="28">
        <f t="shared" si="0"/>
        <v>43321</v>
      </c>
      <c r="P4" s="28">
        <f t="shared" si="0"/>
        <v>43322</v>
      </c>
      <c r="Q4" s="28">
        <f t="shared" si="0"/>
        <v>43323</v>
      </c>
      <c r="R4" s="3"/>
      <c r="S4" s="28">
        <f t="shared" si="1"/>
        <v>43380</v>
      </c>
      <c r="T4" s="28">
        <f t="shared" si="1"/>
        <v>43381</v>
      </c>
      <c r="U4" s="28">
        <f t="shared" si="1"/>
        <v>43382</v>
      </c>
      <c r="V4" s="28">
        <f t="shared" si="1"/>
        <v>43383</v>
      </c>
      <c r="W4" s="28">
        <f t="shared" si="1"/>
        <v>43384</v>
      </c>
      <c r="X4" s="28">
        <f t="shared" si="1"/>
        <v>43385</v>
      </c>
      <c r="Y4" s="28">
        <f t="shared" si="1"/>
        <v>43386</v>
      </c>
      <c r="Z4" s="5"/>
      <c r="AA4" s="5"/>
    </row>
    <row r="5" spans="1:27" s="6" customFormat="1" ht="9" customHeight="1">
      <c r="A5" s="72"/>
      <c r="B5" s="72"/>
      <c r="C5" s="72"/>
      <c r="D5" s="72"/>
      <c r="E5" s="72"/>
      <c r="F5" s="72"/>
      <c r="G5" s="72"/>
      <c r="H5" s="72"/>
      <c r="I5" s="17"/>
      <c r="J5" s="17"/>
      <c r="K5" s="28">
        <f t="shared" si="0"/>
        <v>43324</v>
      </c>
      <c r="L5" s="28">
        <f t="shared" si="0"/>
        <v>43325</v>
      </c>
      <c r="M5" s="28">
        <f t="shared" si="0"/>
        <v>43326</v>
      </c>
      <c r="N5" s="28">
        <f t="shared" si="0"/>
        <v>43327</v>
      </c>
      <c r="O5" s="28">
        <f t="shared" si="0"/>
        <v>43328</v>
      </c>
      <c r="P5" s="28">
        <f t="shared" si="0"/>
        <v>43329</v>
      </c>
      <c r="Q5" s="28">
        <f t="shared" si="0"/>
        <v>43330</v>
      </c>
      <c r="R5" s="3"/>
      <c r="S5" s="28">
        <f t="shared" si="1"/>
        <v>43387</v>
      </c>
      <c r="T5" s="28">
        <f t="shared" si="1"/>
        <v>43388</v>
      </c>
      <c r="U5" s="28">
        <f t="shared" si="1"/>
        <v>43389</v>
      </c>
      <c r="V5" s="28">
        <f t="shared" si="1"/>
        <v>43390</v>
      </c>
      <c r="W5" s="28">
        <f t="shared" si="1"/>
        <v>43391</v>
      </c>
      <c r="X5" s="28">
        <f t="shared" si="1"/>
        <v>43392</v>
      </c>
      <c r="Y5" s="28">
        <f t="shared" si="1"/>
        <v>43393</v>
      </c>
      <c r="Z5" s="5"/>
      <c r="AA5" s="5"/>
    </row>
    <row r="6" spans="1:27" s="6" customFormat="1" ht="9" customHeight="1">
      <c r="A6" s="72"/>
      <c r="B6" s="72"/>
      <c r="C6" s="72"/>
      <c r="D6" s="72"/>
      <c r="E6" s="72"/>
      <c r="F6" s="72"/>
      <c r="G6" s="72"/>
      <c r="H6" s="72"/>
      <c r="I6" s="17"/>
      <c r="J6" s="17"/>
      <c r="K6" s="28">
        <f t="shared" si="0"/>
        <v>43331</v>
      </c>
      <c r="L6" s="28">
        <f t="shared" si="0"/>
        <v>43332</v>
      </c>
      <c r="M6" s="28">
        <f t="shared" si="0"/>
        <v>43333</v>
      </c>
      <c r="N6" s="28">
        <f t="shared" si="0"/>
        <v>43334</v>
      </c>
      <c r="O6" s="28">
        <f t="shared" si="0"/>
        <v>43335</v>
      </c>
      <c r="P6" s="28">
        <f t="shared" si="0"/>
        <v>43336</v>
      </c>
      <c r="Q6" s="28">
        <f t="shared" si="0"/>
        <v>43337</v>
      </c>
      <c r="R6" s="3"/>
      <c r="S6" s="28">
        <f t="shared" si="1"/>
        <v>43394</v>
      </c>
      <c r="T6" s="28">
        <f t="shared" si="1"/>
        <v>43395</v>
      </c>
      <c r="U6" s="28">
        <f t="shared" si="1"/>
        <v>43396</v>
      </c>
      <c r="V6" s="28">
        <f t="shared" si="1"/>
        <v>43397</v>
      </c>
      <c r="W6" s="28">
        <f t="shared" si="1"/>
        <v>43398</v>
      </c>
      <c r="X6" s="28">
        <f t="shared" si="1"/>
        <v>43399</v>
      </c>
      <c r="Y6" s="28">
        <f t="shared" si="1"/>
        <v>43400</v>
      </c>
      <c r="Z6" s="5"/>
      <c r="AA6" s="5"/>
    </row>
    <row r="7" spans="1:27" s="6" customFormat="1" ht="9" customHeight="1">
      <c r="A7" s="72"/>
      <c r="B7" s="72"/>
      <c r="C7" s="72"/>
      <c r="D7" s="72"/>
      <c r="E7" s="72"/>
      <c r="F7" s="72"/>
      <c r="G7" s="72"/>
      <c r="H7" s="72"/>
      <c r="I7" s="17"/>
      <c r="J7" s="17"/>
      <c r="K7" s="28">
        <f t="shared" si="0"/>
        <v>43338</v>
      </c>
      <c r="L7" s="28">
        <f t="shared" si="0"/>
        <v>43339</v>
      </c>
      <c r="M7" s="28">
        <f t="shared" si="0"/>
        <v>43340</v>
      </c>
      <c r="N7" s="28">
        <f t="shared" si="0"/>
        <v>43341</v>
      </c>
      <c r="O7" s="28">
        <f t="shared" si="0"/>
        <v>43342</v>
      </c>
      <c r="P7" s="28">
        <f t="shared" si="0"/>
        <v>43343</v>
      </c>
      <c r="Q7" s="28" t="str">
        <f t="shared" si="0"/>
        <v/>
      </c>
      <c r="R7" s="3"/>
      <c r="S7" s="28">
        <f t="shared" si="1"/>
        <v>43401</v>
      </c>
      <c r="T7" s="28">
        <f t="shared" si="1"/>
        <v>43402</v>
      </c>
      <c r="U7" s="28">
        <f t="shared" si="1"/>
        <v>43403</v>
      </c>
      <c r="V7" s="28">
        <f t="shared" si="1"/>
        <v>43404</v>
      </c>
      <c r="W7" s="28" t="str">
        <f t="shared" si="1"/>
        <v/>
      </c>
      <c r="X7" s="28" t="str">
        <f t="shared" si="1"/>
        <v/>
      </c>
      <c r="Y7" s="28" t="str">
        <f t="shared" si="1"/>
        <v/>
      </c>
      <c r="Z7" s="5"/>
      <c r="AA7" s="5"/>
    </row>
    <row r="8" spans="1:27" s="7" customFormat="1" ht="9" customHeight="1">
      <c r="A8" s="32"/>
      <c r="B8" s="32"/>
      <c r="C8" s="32"/>
      <c r="D8" s="32"/>
      <c r="E8" s="32"/>
      <c r="F8" s="32"/>
      <c r="G8" s="32"/>
      <c r="H8" s="32"/>
      <c r="I8" s="31"/>
      <c r="J8" s="31"/>
      <c r="K8" s="28" t="str">
        <f t="shared" si="0"/>
        <v/>
      </c>
      <c r="L8" s="28" t="str">
        <f t="shared" si="0"/>
        <v/>
      </c>
      <c r="M8" s="28" t="str">
        <f t="shared" si="0"/>
        <v/>
      </c>
      <c r="N8" s="28" t="str">
        <f t="shared" si="0"/>
        <v/>
      </c>
      <c r="O8" s="28" t="str">
        <f t="shared" si="0"/>
        <v/>
      </c>
      <c r="P8" s="28" t="str">
        <f t="shared" si="0"/>
        <v/>
      </c>
      <c r="Q8" s="28" t="str">
        <f t="shared" si="0"/>
        <v/>
      </c>
      <c r="R8" s="29"/>
      <c r="S8" s="28" t="str">
        <f t="shared" si="1"/>
        <v/>
      </c>
      <c r="T8" s="28" t="str">
        <f t="shared" si="1"/>
        <v/>
      </c>
      <c r="U8" s="28" t="str">
        <f t="shared" si="1"/>
        <v/>
      </c>
      <c r="V8" s="28" t="str">
        <f t="shared" si="1"/>
        <v/>
      </c>
      <c r="W8" s="28" t="str">
        <f t="shared" si="1"/>
        <v/>
      </c>
      <c r="X8" s="28" t="str">
        <f t="shared" si="1"/>
        <v/>
      </c>
      <c r="Y8" s="28" t="str">
        <f t="shared" si="1"/>
        <v/>
      </c>
      <c r="Z8" s="30"/>
    </row>
    <row r="9" spans="1:27" s="1" customFormat="1" ht="21" customHeight="1">
      <c r="A9" s="73">
        <f>A10</f>
        <v>43338</v>
      </c>
      <c r="B9" s="74"/>
      <c r="C9" s="74">
        <f>C10</f>
        <v>43339</v>
      </c>
      <c r="D9" s="74"/>
      <c r="E9" s="74">
        <f>E10</f>
        <v>43340</v>
      </c>
      <c r="F9" s="74"/>
      <c r="G9" s="74">
        <f>G10</f>
        <v>43341</v>
      </c>
      <c r="H9" s="74"/>
      <c r="I9" s="74">
        <f>I10</f>
        <v>43342</v>
      </c>
      <c r="J9" s="74"/>
      <c r="K9" s="74">
        <f>K10</f>
        <v>43343</v>
      </c>
      <c r="L9" s="74"/>
      <c r="M9" s="74"/>
      <c r="N9" s="74"/>
      <c r="O9" s="74"/>
      <c r="P9" s="74"/>
      <c r="Q9" s="74"/>
      <c r="R9" s="74"/>
      <c r="S9" s="74">
        <f>S10</f>
        <v>43344</v>
      </c>
      <c r="T9" s="74"/>
      <c r="U9" s="74"/>
      <c r="V9" s="74"/>
      <c r="W9" s="74"/>
      <c r="X9" s="74"/>
      <c r="Y9" s="74"/>
      <c r="Z9" s="76"/>
    </row>
    <row r="10" spans="1:27" s="1" customFormat="1" ht="20">
      <c r="A10" s="20">
        <f>$A$1-(WEEKDAY($A$1,1)-(start_day-1))-IF((WEEKDAY($A$1,1)-(start_day-1))&lt;=0,7,0)+1</f>
        <v>43338</v>
      </c>
      <c r="B10" s="21"/>
      <c r="C10" s="18">
        <f>A10+1</f>
        <v>43339</v>
      </c>
      <c r="D10" s="19"/>
      <c r="E10" s="18">
        <f>C10+1</f>
        <v>43340</v>
      </c>
      <c r="F10" s="19"/>
      <c r="G10" s="18">
        <f>E10+1</f>
        <v>43341</v>
      </c>
      <c r="H10" s="19"/>
      <c r="I10" s="18">
        <f>G10+1</f>
        <v>43342</v>
      </c>
      <c r="J10" s="19"/>
      <c r="K10" s="64">
        <f>I10+1</f>
        <v>43343</v>
      </c>
      <c r="L10" s="65"/>
      <c r="M10" s="66"/>
      <c r="N10" s="66"/>
      <c r="O10" s="66"/>
      <c r="P10" s="66"/>
      <c r="Q10" s="66"/>
      <c r="R10" s="67"/>
      <c r="S10" s="58">
        <f>K10+1</f>
        <v>43344</v>
      </c>
      <c r="T10" s="59"/>
      <c r="U10" s="60"/>
      <c r="V10" s="60"/>
      <c r="W10" s="60"/>
      <c r="X10" s="60"/>
      <c r="Y10" s="60"/>
      <c r="Z10" s="61"/>
      <c r="AA10" s="10"/>
    </row>
    <row r="11" spans="1:27" s="1" customFormat="1">
      <c r="A11" s="52"/>
      <c r="B11" s="53"/>
      <c r="C11" s="62"/>
      <c r="D11" s="63"/>
      <c r="E11" s="62"/>
      <c r="F11" s="63"/>
      <c r="G11" s="62"/>
      <c r="H11" s="63"/>
      <c r="I11" s="62"/>
      <c r="J11" s="63"/>
      <c r="K11" s="62"/>
      <c r="L11" s="70"/>
      <c r="M11" s="70"/>
      <c r="N11" s="70"/>
      <c r="O11" s="70"/>
      <c r="P11" s="70"/>
      <c r="Q11" s="70"/>
      <c r="R11" s="63"/>
      <c r="S11" s="52"/>
      <c r="T11" s="53"/>
      <c r="U11" s="53"/>
      <c r="V11" s="53"/>
      <c r="W11" s="53"/>
      <c r="X11" s="53"/>
      <c r="Y11" s="53"/>
      <c r="Z11" s="54"/>
      <c r="AA11" s="10"/>
    </row>
    <row r="12" spans="1:27" s="1" customFormat="1">
      <c r="A12" s="52"/>
      <c r="B12" s="53"/>
      <c r="C12" s="62"/>
      <c r="D12" s="63"/>
      <c r="E12" s="62"/>
      <c r="F12" s="63"/>
      <c r="G12" s="62"/>
      <c r="H12" s="63"/>
      <c r="I12" s="62"/>
      <c r="J12" s="63"/>
      <c r="K12" s="62"/>
      <c r="L12" s="70"/>
      <c r="M12" s="70"/>
      <c r="N12" s="70"/>
      <c r="O12" s="70"/>
      <c r="P12" s="70"/>
      <c r="Q12" s="70"/>
      <c r="R12" s="63"/>
      <c r="S12" s="52"/>
      <c r="T12" s="53"/>
      <c r="U12" s="53"/>
      <c r="V12" s="53"/>
      <c r="W12" s="53"/>
      <c r="X12" s="53"/>
      <c r="Y12" s="53"/>
      <c r="Z12" s="54"/>
      <c r="AA12" s="10"/>
    </row>
    <row r="13" spans="1:27" s="1" customFormat="1">
      <c r="A13" s="52"/>
      <c r="B13" s="53"/>
      <c r="C13" s="62"/>
      <c r="D13" s="63"/>
      <c r="E13" s="62"/>
      <c r="F13" s="63"/>
      <c r="G13" s="62"/>
      <c r="H13" s="63"/>
      <c r="I13" s="62"/>
      <c r="J13" s="63"/>
      <c r="K13" s="62"/>
      <c r="L13" s="70"/>
      <c r="M13" s="70"/>
      <c r="N13" s="70"/>
      <c r="O13" s="70"/>
      <c r="P13" s="70"/>
      <c r="Q13" s="70"/>
      <c r="R13" s="63"/>
      <c r="S13" s="52"/>
      <c r="T13" s="53"/>
      <c r="U13" s="53"/>
      <c r="V13" s="53"/>
      <c r="W13" s="53"/>
      <c r="X13" s="53"/>
      <c r="Y13" s="53"/>
      <c r="Z13" s="54"/>
      <c r="AA13" s="10"/>
    </row>
    <row r="14" spans="1:27" s="1" customFormat="1">
      <c r="A14" s="52"/>
      <c r="B14" s="53"/>
      <c r="C14" s="62"/>
      <c r="D14" s="63"/>
      <c r="E14" s="62"/>
      <c r="F14" s="63"/>
      <c r="G14" s="62"/>
      <c r="H14" s="63"/>
      <c r="I14" s="62"/>
      <c r="J14" s="63"/>
      <c r="K14" s="62"/>
      <c r="L14" s="70"/>
      <c r="M14" s="70"/>
      <c r="N14" s="70"/>
      <c r="O14" s="70"/>
      <c r="P14" s="70"/>
      <c r="Q14" s="70"/>
      <c r="R14" s="63"/>
      <c r="S14" s="52"/>
      <c r="T14" s="53"/>
      <c r="U14" s="53"/>
      <c r="V14" s="53"/>
      <c r="W14" s="53"/>
      <c r="X14" s="53"/>
      <c r="Y14" s="53"/>
      <c r="Z14" s="54"/>
      <c r="AA14" s="10"/>
    </row>
    <row r="15" spans="1:27" s="2" customFormat="1" ht="13.25" customHeight="1">
      <c r="A15" s="55"/>
      <c r="B15" s="56"/>
      <c r="C15" s="68"/>
      <c r="D15" s="69"/>
      <c r="E15" s="68"/>
      <c r="F15" s="69"/>
      <c r="G15" s="68"/>
      <c r="H15" s="69"/>
      <c r="I15" s="68"/>
      <c r="J15" s="69"/>
      <c r="K15" s="68"/>
      <c r="L15" s="71"/>
      <c r="M15" s="71"/>
      <c r="N15" s="71"/>
      <c r="O15" s="71"/>
      <c r="P15" s="71"/>
      <c r="Q15" s="71"/>
      <c r="R15" s="69"/>
      <c r="S15" s="55"/>
      <c r="T15" s="56"/>
      <c r="U15" s="56"/>
      <c r="V15" s="56"/>
      <c r="W15" s="56"/>
      <c r="X15" s="56"/>
      <c r="Y15" s="56"/>
      <c r="Z15" s="57"/>
      <c r="AA15" s="10"/>
    </row>
    <row r="16" spans="1:27" s="1" customFormat="1" ht="20">
      <c r="A16" s="20">
        <f>S10+1</f>
        <v>43345</v>
      </c>
      <c r="B16" s="21"/>
      <c r="C16" s="18">
        <f>A16+1</f>
        <v>43346</v>
      </c>
      <c r="D16" s="19"/>
      <c r="E16" s="18">
        <f>C16+1</f>
        <v>43347</v>
      </c>
      <c r="F16" s="19"/>
      <c r="G16" s="18">
        <f>E16+1</f>
        <v>43348</v>
      </c>
      <c r="H16" s="19"/>
      <c r="I16" s="18">
        <f>G16+1</f>
        <v>43349</v>
      </c>
      <c r="J16" s="19"/>
      <c r="K16" s="64">
        <f>I16+1</f>
        <v>43350</v>
      </c>
      <c r="L16" s="65"/>
      <c r="M16" s="66"/>
      <c r="N16" s="66"/>
      <c r="O16" s="66"/>
      <c r="P16" s="66"/>
      <c r="Q16" s="66"/>
      <c r="R16" s="67"/>
      <c r="S16" s="58">
        <f>K16+1</f>
        <v>43351</v>
      </c>
      <c r="T16" s="59"/>
      <c r="U16" s="60"/>
      <c r="V16" s="60"/>
      <c r="W16" s="60"/>
      <c r="X16" s="60"/>
      <c r="Y16" s="60"/>
      <c r="Z16" s="61"/>
      <c r="AA16" s="10"/>
    </row>
    <row r="17" spans="1:27" s="1" customFormat="1">
      <c r="A17" s="52"/>
      <c r="B17" s="53"/>
      <c r="C17" s="62"/>
      <c r="D17" s="63"/>
      <c r="E17" s="62"/>
      <c r="F17" s="63"/>
      <c r="G17" s="62"/>
      <c r="H17" s="63"/>
      <c r="I17" s="62"/>
      <c r="J17" s="63"/>
      <c r="K17" s="62"/>
      <c r="L17" s="70"/>
      <c r="M17" s="70"/>
      <c r="N17" s="70"/>
      <c r="O17" s="70"/>
      <c r="P17" s="70"/>
      <c r="Q17" s="70"/>
      <c r="R17" s="63"/>
      <c r="S17" s="52"/>
      <c r="T17" s="53"/>
      <c r="U17" s="53"/>
      <c r="V17" s="53"/>
      <c r="W17" s="53"/>
      <c r="X17" s="53"/>
      <c r="Y17" s="53"/>
      <c r="Z17" s="54"/>
      <c r="AA17" s="10"/>
    </row>
    <row r="18" spans="1:27" s="1" customFormat="1">
      <c r="A18" s="52"/>
      <c r="B18" s="53"/>
      <c r="C18" s="62"/>
      <c r="D18" s="63"/>
      <c r="E18" s="62"/>
      <c r="F18" s="63"/>
      <c r="G18" s="62"/>
      <c r="H18" s="63"/>
      <c r="I18" s="62"/>
      <c r="J18" s="63"/>
      <c r="K18" s="62"/>
      <c r="L18" s="70"/>
      <c r="M18" s="70"/>
      <c r="N18" s="70"/>
      <c r="O18" s="70"/>
      <c r="P18" s="70"/>
      <c r="Q18" s="70"/>
      <c r="R18" s="63"/>
      <c r="S18" s="52"/>
      <c r="T18" s="53"/>
      <c r="U18" s="53"/>
      <c r="V18" s="53"/>
      <c r="W18" s="53"/>
      <c r="X18" s="53"/>
      <c r="Y18" s="53"/>
      <c r="Z18" s="54"/>
      <c r="AA18" s="10"/>
    </row>
    <row r="19" spans="1:27" s="1" customFormat="1">
      <c r="A19" s="52"/>
      <c r="B19" s="53"/>
      <c r="C19" s="62"/>
      <c r="D19" s="63"/>
      <c r="E19" s="62"/>
      <c r="F19" s="63"/>
      <c r="G19" s="62"/>
      <c r="H19" s="63"/>
      <c r="I19" s="62"/>
      <c r="J19" s="63"/>
      <c r="K19" s="62"/>
      <c r="L19" s="70"/>
      <c r="M19" s="70"/>
      <c r="N19" s="70"/>
      <c r="O19" s="70"/>
      <c r="P19" s="70"/>
      <c r="Q19" s="70"/>
      <c r="R19" s="63"/>
      <c r="S19" s="52"/>
      <c r="T19" s="53"/>
      <c r="U19" s="53"/>
      <c r="V19" s="53"/>
      <c r="W19" s="53"/>
      <c r="X19" s="53"/>
      <c r="Y19" s="53"/>
      <c r="Z19" s="54"/>
      <c r="AA19" s="10"/>
    </row>
    <row r="20" spans="1:27" s="1" customFormat="1">
      <c r="A20" s="52"/>
      <c r="B20" s="53"/>
      <c r="C20" s="62"/>
      <c r="D20" s="63"/>
      <c r="E20" s="62"/>
      <c r="F20" s="63"/>
      <c r="G20" s="62"/>
      <c r="H20" s="63"/>
      <c r="I20" s="62"/>
      <c r="J20" s="63"/>
      <c r="K20" s="62"/>
      <c r="L20" s="70"/>
      <c r="M20" s="70"/>
      <c r="N20" s="70"/>
      <c r="O20" s="70"/>
      <c r="P20" s="70"/>
      <c r="Q20" s="70"/>
      <c r="R20" s="63"/>
      <c r="S20" s="52"/>
      <c r="T20" s="53"/>
      <c r="U20" s="53"/>
      <c r="V20" s="53"/>
      <c r="W20" s="53"/>
      <c r="X20" s="53"/>
      <c r="Y20" s="53"/>
      <c r="Z20" s="54"/>
      <c r="AA20" s="10"/>
    </row>
    <row r="21" spans="1:27" s="2" customFormat="1" ht="13.25" customHeight="1">
      <c r="A21" s="55"/>
      <c r="B21" s="56"/>
      <c r="C21" s="68"/>
      <c r="D21" s="69"/>
      <c r="E21" s="68"/>
      <c r="F21" s="69"/>
      <c r="G21" s="68"/>
      <c r="H21" s="69"/>
      <c r="I21" s="68"/>
      <c r="J21" s="69"/>
      <c r="K21" s="68"/>
      <c r="L21" s="71"/>
      <c r="M21" s="71"/>
      <c r="N21" s="71"/>
      <c r="O21" s="71"/>
      <c r="P21" s="71"/>
      <c r="Q21" s="71"/>
      <c r="R21" s="69"/>
      <c r="S21" s="55"/>
      <c r="T21" s="56"/>
      <c r="U21" s="56"/>
      <c r="V21" s="56"/>
      <c r="W21" s="56"/>
      <c r="X21" s="56"/>
      <c r="Y21" s="56"/>
      <c r="Z21" s="57"/>
      <c r="AA21" s="10"/>
    </row>
    <row r="22" spans="1:27" s="1" customFormat="1" ht="20">
      <c r="A22" s="20">
        <f>S16+1</f>
        <v>43352</v>
      </c>
      <c r="B22" s="21"/>
      <c r="C22" s="18">
        <f>A22+1</f>
        <v>43353</v>
      </c>
      <c r="D22" s="19"/>
      <c r="E22" s="18">
        <f>C22+1</f>
        <v>43354</v>
      </c>
      <c r="F22" s="19"/>
      <c r="G22" s="18">
        <f>E22+1</f>
        <v>43355</v>
      </c>
      <c r="H22" s="19"/>
      <c r="I22" s="18">
        <f>G22+1</f>
        <v>43356</v>
      </c>
      <c r="J22" s="19"/>
      <c r="K22" s="64">
        <f>I22+1</f>
        <v>43357</v>
      </c>
      <c r="L22" s="65"/>
      <c r="M22" s="66"/>
      <c r="N22" s="66"/>
      <c r="O22" s="66"/>
      <c r="P22" s="66"/>
      <c r="Q22" s="66"/>
      <c r="R22" s="67"/>
      <c r="S22" s="58">
        <f>K22+1</f>
        <v>43358</v>
      </c>
      <c r="T22" s="59"/>
      <c r="U22" s="60"/>
      <c r="V22" s="60"/>
      <c r="W22" s="60"/>
      <c r="X22" s="60"/>
      <c r="Y22" s="60"/>
      <c r="Z22" s="61"/>
      <c r="AA22" s="10"/>
    </row>
    <row r="23" spans="1:27" s="1" customFormat="1">
      <c r="A23" s="52"/>
      <c r="B23" s="53"/>
      <c r="C23" s="62"/>
      <c r="D23" s="63"/>
      <c r="E23" s="62"/>
      <c r="F23" s="63"/>
      <c r="G23" s="62"/>
      <c r="H23" s="63"/>
      <c r="I23" s="62"/>
      <c r="J23" s="63"/>
      <c r="K23" s="62"/>
      <c r="L23" s="70"/>
      <c r="M23" s="70"/>
      <c r="N23" s="70"/>
      <c r="O23" s="70"/>
      <c r="P23" s="70"/>
      <c r="Q23" s="70"/>
      <c r="R23" s="63"/>
      <c r="S23" s="52"/>
      <c r="T23" s="53"/>
      <c r="U23" s="53"/>
      <c r="V23" s="53"/>
      <c r="W23" s="53"/>
      <c r="X23" s="53"/>
      <c r="Y23" s="53"/>
      <c r="Z23" s="54"/>
      <c r="AA23" s="10"/>
    </row>
    <row r="24" spans="1:27" s="1" customFormat="1">
      <c r="A24" s="52"/>
      <c r="B24" s="53"/>
      <c r="C24" s="62"/>
      <c r="D24" s="63"/>
      <c r="E24" s="62"/>
      <c r="F24" s="63"/>
      <c r="G24" s="62"/>
      <c r="H24" s="63"/>
      <c r="I24" s="62"/>
      <c r="J24" s="63"/>
      <c r="K24" s="62"/>
      <c r="L24" s="70"/>
      <c r="M24" s="70"/>
      <c r="N24" s="70"/>
      <c r="O24" s="70"/>
      <c r="P24" s="70"/>
      <c r="Q24" s="70"/>
      <c r="R24" s="63"/>
      <c r="S24" s="52"/>
      <c r="T24" s="53"/>
      <c r="U24" s="53"/>
      <c r="V24" s="53"/>
      <c r="W24" s="53"/>
      <c r="X24" s="53"/>
      <c r="Y24" s="53"/>
      <c r="Z24" s="54"/>
      <c r="AA24" s="10"/>
    </row>
    <row r="25" spans="1:27" s="1" customFormat="1">
      <c r="A25" s="52"/>
      <c r="B25" s="53"/>
      <c r="C25" s="62"/>
      <c r="D25" s="63"/>
      <c r="E25" s="62"/>
      <c r="F25" s="63"/>
      <c r="G25" s="62"/>
      <c r="H25" s="63"/>
      <c r="I25" s="62"/>
      <c r="J25" s="63"/>
      <c r="K25" s="62"/>
      <c r="L25" s="70"/>
      <c r="M25" s="70"/>
      <c r="N25" s="70"/>
      <c r="O25" s="70"/>
      <c r="P25" s="70"/>
      <c r="Q25" s="70"/>
      <c r="R25" s="63"/>
      <c r="S25" s="52"/>
      <c r="T25" s="53"/>
      <c r="U25" s="53"/>
      <c r="V25" s="53"/>
      <c r="W25" s="53"/>
      <c r="X25" s="53"/>
      <c r="Y25" s="53"/>
      <c r="Z25" s="54"/>
      <c r="AA25" s="10"/>
    </row>
    <row r="26" spans="1:27" s="1" customFormat="1">
      <c r="A26" s="52"/>
      <c r="B26" s="53"/>
      <c r="C26" s="62"/>
      <c r="D26" s="63"/>
      <c r="E26" s="62"/>
      <c r="F26" s="63"/>
      <c r="G26" s="62"/>
      <c r="H26" s="63"/>
      <c r="I26" s="62"/>
      <c r="J26" s="63"/>
      <c r="K26" s="62"/>
      <c r="L26" s="70"/>
      <c r="M26" s="70"/>
      <c r="N26" s="70"/>
      <c r="O26" s="70"/>
      <c r="P26" s="70"/>
      <c r="Q26" s="70"/>
      <c r="R26" s="63"/>
      <c r="S26" s="52"/>
      <c r="T26" s="53"/>
      <c r="U26" s="53"/>
      <c r="V26" s="53"/>
      <c r="W26" s="53"/>
      <c r="X26" s="53"/>
      <c r="Y26" s="53"/>
      <c r="Z26" s="54"/>
      <c r="AA26" s="10"/>
    </row>
    <row r="27" spans="1:27" s="2" customFormat="1">
      <c r="A27" s="55"/>
      <c r="B27" s="56"/>
      <c r="C27" s="68"/>
      <c r="D27" s="69"/>
      <c r="E27" s="68"/>
      <c r="F27" s="69"/>
      <c r="G27" s="68"/>
      <c r="H27" s="69"/>
      <c r="I27" s="68"/>
      <c r="J27" s="69"/>
      <c r="K27" s="68"/>
      <c r="L27" s="71"/>
      <c r="M27" s="71"/>
      <c r="N27" s="71"/>
      <c r="O27" s="71"/>
      <c r="P27" s="71"/>
      <c r="Q27" s="71"/>
      <c r="R27" s="69"/>
      <c r="S27" s="55"/>
      <c r="T27" s="56"/>
      <c r="U27" s="56"/>
      <c r="V27" s="56"/>
      <c r="W27" s="56"/>
      <c r="X27" s="56"/>
      <c r="Y27" s="56"/>
      <c r="Z27" s="57"/>
      <c r="AA27" s="10"/>
    </row>
    <row r="28" spans="1:27" s="1" customFormat="1" ht="20">
      <c r="A28" s="20">
        <f>S22+1</f>
        <v>43359</v>
      </c>
      <c r="B28" s="21"/>
      <c r="C28" s="18">
        <f>A28+1</f>
        <v>43360</v>
      </c>
      <c r="D28" s="19"/>
      <c r="E28" s="18">
        <f>C28+1</f>
        <v>43361</v>
      </c>
      <c r="F28" s="19"/>
      <c r="G28" s="18">
        <f>E28+1</f>
        <v>43362</v>
      </c>
      <c r="H28" s="19"/>
      <c r="I28" s="18">
        <f>G28+1</f>
        <v>43363</v>
      </c>
      <c r="J28" s="19"/>
      <c r="K28" s="64">
        <f>I28+1</f>
        <v>43364</v>
      </c>
      <c r="L28" s="65"/>
      <c r="M28" s="66"/>
      <c r="N28" s="66"/>
      <c r="O28" s="66"/>
      <c r="P28" s="66"/>
      <c r="Q28" s="66"/>
      <c r="R28" s="67"/>
      <c r="S28" s="58">
        <f>K28+1</f>
        <v>43365</v>
      </c>
      <c r="T28" s="59"/>
      <c r="U28" s="60"/>
      <c r="V28" s="60"/>
      <c r="W28" s="60"/>
      <c r="X28" s="60"/>
      <c r="Y28" s="60"/>
      <c r="Z28" s="61"/>
      <c r="AA28" s="10"/>
    </row>
    <row r="29" spans="1:27" s="1" customFormat="1">
      <c r="A29" s="52"/>
      <c r="B29" s="53"/>
      <c r="C29" s="62"/>
      <c r="D29" s="63"/>
      <c r="E29" s="62"/>
      <c r="F29" s="63"/>
      <c r="G29" s="62"/>
      <c r="H29" s="63"/>
      <c r="I29" s="62"/>
      <c r="J29" s="63"/>
      <c r="K29" s="62"/>
      <c r="L29" s="70"/>
      <c r="M29" s="70"/>
      <c r="N29" s="70"/>
      <c r="O29" s="70"/>
      <c r="P29" s="70"/>
      <c r="Q29" s="70"/>
      <c r="R29" s="63"/>
      <c r="S29" s="52"/>
      <c r="T29" s="53"/>
      <c r="U29" s="53"/>
      <c r="V29" s="53"/>
      <c r="W29" s="53"/>
      <c r="X29" s="53"/>
      <c r="Y29" s="53"/>
      <c r="Z29" s="54"/>
      <c r="AA29" s="10"/>
    </row>
    <row r="30" spans="1:27" s="1" customFormat="1">
      <c r="A30" s="52"/>
      <c r="B30" s="53"/>
      <c r="C30" s="62"/>
      <c r="D30" s="63"/>
      <c r="E30" s="62"/>
      <c r="F30" s="63"/>
      <c r="G30" s="62"/>
      <c r="H30" s="63"/>
      <c r="I30" s="62"/>
      <c r="J30" s="63"/>
      <c r="K30" s="62"/>
      <c r="L30" s="70"/>
      <c r="M30" s="70"/>
      <c r="N30" s="70"/>
      <c r="O30" s="70"/>
      <c r="P30" s="70"/>
      <c r="Q30" s="70"/>
      <c r="R30" s="63"/>
      <c r="S30" s="52"/>
      <c r="T30" s="53"/>
      <c r="U30" s="53"/>
      <c r="V30" s="53"/>
      <c r="W30" s="53"/>
      <c r="X30" s="53"/>
      <c r="Y30" s="53"/>
      <c r="Z30" s="54"/>
      <c r="AA30" s="10"/>
    </row>
    <row r="31" spans="1:27" s="1" customFormat="1">
      <c r="A31" s="52"/>
      <c r="B31" s="53"/>
      <c r="C31" s="62"/>
      <c r="D31" s="63"/>
      <c r="E31" s="62"/>
      <c r="F31" s="63"/>
      <c r="G31" s="62"/>
      <c r="H31" s="63"/>
      <c r="I31" s="62"/>
      <c r="J31" s="63"/>
      <c r="K31" s="62"/>
      <c r="L31" s="70"/>
      <c r="M31" s="70"/>
      <c r="N31" s="70"/>
      <c r="O31" s="70"/>
      <c r="P31" s="70"/>
      <c r="Q31" s="70"/>
      <c r="R31" s="63"/>
      <c r="S31" s="52"/>
      <c r="T31" s="53"/>
      <c r="U31" s="53"/>
      <c r="V31" s="53"/>
      <c r="W31" s="53"/>
      <c r="X31" s="53"/>
      <c r="Y31" s="53"/>
      <c r="Z31" s="54"/>
      <c r="AA31" s="10"/>
    </row>
    <row r="32" spans="1:27" s="1" customFormat="1">
      <c r="A32" s="52"/>
      <c r="B32" s="53"/>
      <c r="C32" s="62"/>
      <c r="D32" s="63"/>
      <c r="E32" s="62"/>
      <c r="F32" s="63"/>
      <c r="G32" s="62"/>
      <c r="H32" s="63"/>
      <c r="I32" s="62"/>
      <c r="J32" s="63"/>
      <c r="K32" s="62"/>
      <c r="L32" s="70"/>
      <c r="M32" s="70"/>
      <c r="N32" s="70"/>
      <c r="O32" s="70"/>
      <c r="P32" s="70"/>
      <c r="Q32" s="70"/>
      <c r="R32" s="63"/>
      <c r="S32" s="52"/>
      <c r="T32" s="53"/>
      <c r="U32" s="53"/>
      <c r="V32" s="53"/>
      <c r="W32" s="53"/>
      <c r="X32" s="53"/>
      <c r="Y32" s="53"/>
      <c r="Z32" s="54"/>
      <c r="AA32" s="10"/>
    </row>
    <row r="33" spans="1:27" s="2" customFormat="1">
      <c r="A33" s="55"/>
      <c r="B33" s="56"/>
      <c r="C33" s="68"/>
      <c r="D33" s="69"/>
      <c r="E33" s="68"/>
      <c r="F33" s="69"/>
      <c r="G33" s="68"/>
      <c r="H33" s="69"/>
      <c r="I33" s="68"/>
      <c r="J33" s="69"/>
      <c r="K33" s="68"/>
      <c r="L33" s="71"/>
      <c r="M33" s="71"/>
      <c r="N33" s="71"/>
      <c r="O33" s="71"/>
      <c r="P33" s="71"/>
      <c r="Q33" s="71"/>
      <c r="R33" s="69"/>
      <c r="S33" s="55"/>
      <c r="T33" s="56"/>
      <c r="U33" s="56"/>
      <c r="V33" s="56"/>
      <c r="W33" s="56"/>
      <c r="X33" s="56"/>
      <c r="Y33" s="56"/>
      <c r="Z33" s="57"/>
      <c r="AA33" s="10"/>
    </row>
    <row r="34" spans="1:27" s="1" customFormat="1" ht="20">
      <c r="A34" s="20">
        <f>S28+1</f>
        <v>43366</v>
      </c>
      <c r="B34" s="21"/>
      <c r="C34" s="18">
        <f>A34+1</f>
        <v>43367</v>
      </c>
      <c r="D34" s="19"/>
      <c r="E34" s="18">
        <f>C34+1</f>
        <v>43368</v>
      </c>
      <c r="F34" s="19"/>
      <c r="G34" s="18">
        <f>E34+1</f>
        <v>43369</v>
      </c>
      <c r="H34" s="19"/>
      <c r="I34" s="18">
        <f>G34+1</f>
        <v>43370</v>
      </c>
      <c r="J34" s="19"/>
      <c r="K34" s="64">
        <f>I34+1</f>
        <v>43371</v>
      </c>
      <c r="L34" s="65"/>
      <c r="M34" s="66"/>
      <c r="N34" s="66"/>
      <c r="O34" s="66"/>
      <c r="P34" s="66"/>
      <c r="Q34" s="66"/>
      <c r="R34" s="67"/>
      <c r="S34" s="58">
        <f>K34+1</f>
        <v>43372</v>
      </c>
      <c r="T34" s="59"/>
      <c r="U34" s="60"/>
      <c r="V34" s="60"/>
      <c r="W34" s="60"/>
      <c r="X34" s="60"/>
      <c r="Y34" s="60"/>
      <c r="Z34" s="61"/>
      <c r="AA34" s="10"/>
    </row>
    <row r="35" spans="1:27" s="1" customFormat="1">
      <c r="A35" s="52"/>
      <c r="B35" s="53"/>
      <c r="C35" s="62"/>
      <c r="D35" s="63"/>
      <c r="E35" s="62"/>
      <c r="F35" s="63"/>
      <c r="G35" s="62"/>
      <c r="H35" s="63"/>
      <c r="I35" s="62"/>
      <c r="J35" s="63"/>
      <c r="K35" s="62"/>
      <c r="L35" s="70"/>
      <c r="M35" s="70"/>
      <c r="N35" s="70"/>
      <c r="O35" s="70"/>
      <c r="P35" s="70"/>
      <c r="Q35" s="70"/>
      <c r="R35" s="63"/>
      <c r="S35" s="52"/>
      <c r="T35" s="53"/>
      <c r="U35" s="53"/>
      <c r="V35" s="53"/>
      <c r="W35" s="53"/>
      <c r="X35" s="53"/>
      <c r="Y35" s="53"/>
      <c r="Z35" s="54"/>
      <c r="AA35" s="10"/>
    </row>
    <row r="36" spans="1:27" s="1" customFormat="1">
      <c r="A36" s="52"/>
      <c r="B36" s="53"/>
      <c r="C36" s="62"/>
      <c r="D36" s="63"/>
      <c r="E36" s="62"/>
      <c r="F36" s="63"/>
      <c r="G36" s="62"/>
      <c r="H36" s="63"/>
      <c r="I36" s="62"/>
      <c r="J36" s="63"/>
      <c r="K36" s="62"/>
      <c r="L36" s="70"/>
      <c r="M36" s="70"/>
      <c r="N36" s="70"/>
      <c r="O36" s="70"/>
      <c r="P36" s="70"/>
      <c r="Q36" s="70"/>
      <c r="R36" s="63"/>
      <c r="S36" s="52"/>
      <c r="T36" s="53"/>
      <c r="U36" s="53"/>
      <c r="V36" s="53"/>
      <c r="W36" s="53"/>
      <c r="X36" s="53"/>
      <c r="Y36" s="53"/>
      <c r="Z36" s="54"/>
      <c r="AA36" s="10"/>
    </row>
    <row r="37" spans="1:27" s="1" customFormat="1">
      <c r="A37" s="52"/>
      <c r="B37" s="53"/>
      <c r="C37" s="62"/>
      <c r="D37" s="63"/>
      <c r="E37" s="62"/>
      <c r="F37" s="63"/>
      <c r="G37" s="62"/>
      <c r="H37" s="63"/>
      <c r="I37" s="62"/>
      <c r="J37" s="63"/>
      <c r="K37" s="62"/>
      <c r="L37" s="70"/>
      <c r="M37" s="70"/>
      <c r="N37" s="70"/>
      <c r="O37" s="70"/>
      <c r="P37" s="70"/>
      <c r="Q37" s="70"/>
      <c r="R37" s="63"/>
      <c r="S37" s="52"/>
      <c r="T37" s="53"/>
      <c r="U37" s="53"/>
      <c r="V37" s="53"/>
      <c r="W37" s="53"/>
      <c r="X37" s="53"/>
      <c r="Y37" s="53"/>
      <c r="Z37" s="54"/>
      <c r="AA37" s="10"/>
    </row>
    <row r="38" spans="1:27" s="1" customFormat="1">
      <c r="A38" s="52"/>
      <c r="B38" s="53"/>
      <c r="C38" s="62"/>
      <c r="D38" s="63"/>
      <c r="E38" s="62"/>
      <c r="F38" s="63"/>
      <c r="G38" s="62"/>
      <c r="H38" s="63"/>
      <c r="I38" s="62"/>
      <c r="J38" s="63"/>
      <c r="K38" s="62"/>
      <c r="L38" s="70"/>
      <c r="M38" s="70"/>
      <c r="N38" s="70"/>
      <c r="O38" s="70"/>
      <c r="P38" s="70"/>
      <c r="Q38" s="70"/>
      <c r="R38" s="63"/>
      <c r="S38" s="52"/>
      <c r="T38" s="53"/>
      <c r="U38" s="53"/>
      <c r="V38" s="53"/>
      <c r="W38" s="53"/>
      <c r="X38" s="53"/>
      <c r="Y38" s="53"/>
      <c r="Z38" s="54"/>
      <c r="AA38" s="10"/>
    </row>
    <row r="39" spans="1:27" s="2" customFormat="1">
      <c r="A39" s="55"/>
      <c r="B39" s="56"/>
      <c r="C39" s="68"/>
      <c r="D39" s="69"/>
      <c r="E39" s="68"/>
      <c r="F39" s="69"/>
      <c r="G39" s="68"/>
      <c r="H39" s="69"/>
      <c r="I39" s="68"/>
      <c r="J39" s="69"/>
      <c r="K39" s="68"/>
      <c r="L39" s="71"/>
      <c r="M39" s="71"/>
      <c r="N39" s="71"/>
      <c r="O39" s="71"/>
      <c r="P39" s="71"/>
      <c r="Q39" s="71"/>
      <c r="R39" s="69"/>
      <c r="S39" s="55"/>
      <c r="T39" s="56"/>
      <c r="U39" s="56"/>
      <c r="V39" s="56"/>
      <c r="W39" s="56"/>
      <c r="X39" s="56"/>
      <c r="Y39" s="56"/>
      <c r="Z39" s="57"/>
      <c r="AA39" s="10"/>
    </row>
    <row r="40" spans="1:27" ht="20">
      <c r="A40" s="20">
        <f>S34+1</f>
        <v>43373</v>
      </c>
      <c r="B40" s="21"/>
      <c r="C40" s="18">
        <f>A40+1</f>
        <v>43374</v>
      </c>
      <c r="D40" s="19"/>
      <c r="E40" s="22" t="s">
        <v>0</v>
      </c>
      <c r="F40" s="23"/>
      <c r="G40" s="23"/>
      <c r="H40" s="23"/>
      <c r="I40" s="23"/>
      <c r="J40" s="23"/>
      <c r="K40" s="23"/>
      <c r="L40" s="23"/>
      <c r="M40" s="23"/>
      <c r="N40" s="23"/>
      <c r="O40" s="23"/>
      <c r="P40" s="23"/>
      <c r="Q40" s="23"/>
      <c r="R40" s="23"/>
      <c r="S40" s="23"/>
      <c r="T40" s="23"/>
      <c r="U40" s="23"/>
      <c r="V40" s="23"/>
      <c r="W40" s="23"/>
      <c r="X40" s="23"/>
      <c r="Y40" s="23"/>
      <c r="Z40" s="13"/>
      <c r="AA40" s="9"/>
    </row>
    <row r="41" spans="1:27">
      <c r="A41" s="52"/>
      <c r="B41" s="53"/>
      <c r="C41" s="62"/>
      <c r="D41" s="63"/>
      <c r="E41" s="24"/>
      <c r="F41" s="8"/>
      <c r="G41" s="8"/>
      <c r="H41" s="8"/>
      <c r="I41" s="8"/>
      <c r="J41" s="8"/>
      <c r="K41" s="8"/>
      <c r="L41" s="8"/>
      <c r="M41" s="8"/>
      <c r="N41" s="8"/>
      <c r="O41" s="8"/>
      <c r="P41" s="8"/>
      <c r="Q41" s="8"/>
      <c r="R41" s="8"/>
      <c r="S41" s="8"/>
      <c r="T41" s="8"/>
      <c r="U41" s="8"/>
      <c r="V41" s="8"/>
      <c r="W41" s="8"/>
      <c r="X41" s="8"/>
      <c r="Y41" s="8"/>
      <c r="Z41" s="12"/>
      <c r="AA41" s="9"/>
    </row>
    <row r="42" spans="1:27">
      <c r="A42" s="52"/>
      <c r="B42" s="53"/>
      <c r="C42" s="62"/>
      <c r="D42" s="63"/>
      <c r="E42" s="24"/>
      <c r="F42" s="8"/>
      <c r="G42" s="8"/>
      <c r="H42" s="8"/>
      <c r="I42" s="8"/>
      <c r="J42" s="8"/>
      <c r="K42" s="8"/>
      <c r="L42" s="8"/>
      <c r="M42" s="8"/>
      <c r="N42" s="8"/>
      <c r="O42" s="8"/>
      <c r="P42" s="8"/>
      <c r="Q42" s="8"/>
      <c r="R42" s="8"/>
      <c r="S42" s="8"/>
      <c r="T42" s="8"/>
      <c r="U42" s="8"/>
      <c r="V42" s="8"/>
      <c r="W42" s="8"/>
      <c r="X42" s="8"/>
      <c r="Y42" s="8"/>
      <c r="Z42" s="11"/>
      <c r="AA42" s="9"/>
    </row>
    <row r="43" spans="1:27">
      <c r="A43" s="52"/>
      <c r="B43" s="53"/>
      <c r="C43" s="62"/>
      <c r="D43" s="63"/>
      <c r="E43" s="24"/>
      <c r="F43" s="8"/>
      <c r="G43" s="8"/>
      <c r="H43" s="8"/>
      <c r="I43" s="8"/>
      <c r="J43" s="8"/>
      <c r="K43" s="8"/>
      <c r="L43" s="8"/>
      <c r="M43" s="8"/>
      <c r="N43" s="8"/>
      <c r="O43" s="8"/>
      <c r="P43" s="8"/>
      <c r="Q43" s="8"/>
      <c r="R43" s="8"/>
      <c r="S43" s="8"/>
      <c r="T43" s="8"/>
      <c r="U43" s="8"/>
      <c r="V43" s="8"/>
      <c r="W43" s="8"/>
      <c r="X43" s="8"/>
      <c r="Y43" s="8"/>
      <c r="Z43" s="11"/>
      <c r="AA43" s="9"/>
    </row>
    <row r="44" spans="1:27">
      <c r="A44" s="52"/>
      <c r="B44" s="53"/>
      <c r="C44" s="62"/>
      <c r="D44" s="63"/>
      <c r="E44" s="24"/>
      <c r="F44" s="8"/>
      <c r="G44" s="8"/>
      <c r="H44" s="8"/>
      <c r="I44" s="8"/>
      <c r="J44" s="8"/>
      <c r="K44" s="79" t="s">
        <v>5</v>
      </c>
      <c r="L44" s="79"/>
      <c r="M44" s="79"/>
      <c r="N44" s="79"/>
      <c r="O44" s="79"/>
      <c r="P44" s="79"/>
      <c r="Q44" s="79"/>
      <c r="R44" s="79"/>
      <c r="S44" s="79"/>
      <c r="T44" s="79"/>
      <c r="U44" s="79"/>
      <c r="V44" s="79"/>
      <c r="W44" s="79"/>
      <c r="X44" s="79"/>
      <c r="Y44" s="79"/>
      <c r="Z44" s="80"/>
      <c r="AA44" s="9"/>
    </row>
    <row r="45" spans="1:27" s="1" customFormat="1">
      <c r="A45" s="55"/>
      <c r="B45" s="56"/>
      <c r="C45" s="68"/>
      <c r="D45" s="69"/>
      <c r="E45" s="25"/>
      <c r="F45" s="26"/>
      <c r="G45" s="26"/>
      <c r="H45" s="26"/>
      <c r="I45" s="26"/>
      <c r="J45" s="26"/>
      <c r="K45" s="77" t="s">
        <v>4</v>
      </c>
      <c r="L45" s="77"/>
      <c r="M45" s="77"/>
      <c r="N45" s="77"/>
      <c r="O45" s="77"/>
      <c r="P45" s="77"/>
      <c r="Q45" s="77"/>
      <c r="R45" s="77"/>
      <c r="S45" s="77"/>
      <c r="T45" s="77"/>
      <c r="U45" s="77"/>
      <c r="V45" s="77"/>
      <c r="W45" s="77"/>
      <c r="X45" s="77"/>
      <c r="Y45" s="77"/>
      <c r="Z45" s="78"/>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phoneticPr fontId="34" type="noConversion"/>
  <conditionalFormatting sqref="A10 C10 E10 G10 K10 S10 A16 C16 E16 G16 K16 S16 A22 C22 E22 G22 K22 S22 A28 C28 E28 G28 K28 S28 A34 C34 E34 G34 K34 S34 A40 C40">
    <cfRule type="expression" dxfId="15" priority="3">
      <formula>MONTH(A10)&lt;&gt;MONTH($A$1)</formula>
    </cfRule>
    <cfRule type="expression" dxfId="14" priority="4">
      <formula>OR(WEEKDAY(A10,1)=1,WEEKDAY(A10,1)=7)</formula>
    </cfRule>
  </conditionalFormatting>
  <conditionalFormatting sqref="I10 I16 I22 I28 I34">
    <cfRule type="expression" dxfId="13" priority="1">
      <formula>MONTH(I10)&lt;&gt;MONTH($A$1)</formula>
    </cfRule>
    <cfRule type="expression" dxfId="12" priority="2">
      <formula>OR(WEEKDAY(I10,1)=1,WEEKDAY(I10,1)=7)</formula>
    </cfRule>
  </conditionalFormatting>
  <hyperlinks>
    <hyperlink ref="K45" r:id="rId1" xr:uid="{00000000-0004-0000-0800-000000000000}"/>
    <hyperlink ref="K44:Z44" r:id="rId2" display="Calendar Templates by Vertex42" xr:uid="{00000000-0004-0000-0800-000001000000}"/>
    <hyperlink ref="K45:Z45" r:id="rId3" display="https://www.vertex42.com/calendars/" xr:uid="{00000000-0004-0000-0800-000002000000}"/>
  </hyperlinks>
  <printOptions horizontalCentered="1"/>
  <pageMargins left="0.5" right="0.5" top="0.25" bottom="0.25" header="0.25" footer="0.25"/>
  <pageSetup scale="99" orientation="landscape"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워크시트</vt:lpstr>
      </vt:variant>
      <vt:variant>
        <vt:i4>13</vt:i4>
      </vt:variant>
      <vt:variant>
        <vt:lpstr>이름 지정된 범위</vt:lpstr>
      </vt:variant>
      <vt:variant>
        <vt:i4>13</vt:i4>
      </vt:variant>
    </vt:vector>
  </HeadingPairs>
  <TitlesOfParts>
    <vt:vector size="26" baseType="lpstr">
      <vt:lpstr>1</vt:lpstr>
      <vt:lpstr>2</vt:lpstr>
      <vt:lpstr>3</vt:lpstr>
      <vt:lpstr>4</vt:lpstr>
      <vt:lpstr>5</vt:lpstr>
      <vt:lpstr>6</vt:lpstr>
      <vt:lpstr>7</vt:lpstr>
      <vt:lpstr>8</vt:lpstr>
      <vt:lpstr>9</vt:lpstr>
      <vt:lpstr>10</vt:lpstr>
      <vt:lpstr>11</vt:lpstr>
      <vt:lpstr>12</vt:lpstr>
      <vt:lpstr>About</vt:lpstr>
      <vt:lpstr>'1'!Print_Area</vt:lpstr>
      <vt:lpstr>'10'!Print_Area</vt:lpstr>
      <vt:lpstr>'11'!Print_Area</vt:lpstr>
      <vt:lpstr>'12'!Print_Area</vt:lpstr>
      <vt:lpstr>'2'!Print_Area</vt:lpstr>
      <vt:lpstr>'3'!Print_Area</vt:lpstr>
      <vt:lpstr>'4'!Print_Area</vt:lpstr>
      <vt:lpstr>'5'!Print_Area</vt:lpstr>
      <vt:lpstr>'6'!Print_Area</vt:lpstr>
      <vt:lpstr>'7'!Print_Area</vt:lpstr>
      <vt:lpstr>'8'!Print_Area</vt:lpstr>
      <vt:lpstr>'9'!Print_Area</vt:lpstr>
      <vt:lpstr>start_day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Any Year Monthly Calendar</dc:title>
  <dc:creator>Vertex42.com</dc:creator>
  <dc:description/>
  <cp:lastModifiedBy>김홍일</cp:lastModifiedBy>
  <cp:lastPrinted>2018-04-10T15:53:38Z</cp:lastPrinted>
  <dcterms:created xsi:type="dcterms:W3CDTF">2013-07-26T17:53:33Z</dcterms:created>
  <dcterms:modified xsi:type="dcterms:W3CDTF">2018-06-26T05:35:42Z</dcterms:modified>
</cp:coreProperties>
</file>