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24226"/>
  <xr:revisionPtr revIDLastSave="0" documentId="13_ncr:1_{C4F37975-672C-47C1-B8B5-8F986223BF9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2627009" sheetId="550" r:id="rId1"/>
    <sheet name="HOLD" sheetId="543" r:id="rId2"/>
  </sheets>
  <calcPr calcId="191029"/>
  <extLst>
    <ext xmlns:x15="http://schemas.microsoft.com/office/spreadsheetml/2010/11/main" uri="{FCE2AD5D-F65C-4FA6-A056-5C36A1767C68}">
      <x15:dataModel>
        <x15:modelTables>
          <x15:modelTable id="HOLD  8_51537f68-d8e7-4370-bbd0-3c87bc521702" name="HOLD  8" connection="Query - HOLD (8)"/>
          <x15:modelTable id="HOLD  9_d80e6881-e187-4d79-8a29-f41c948501d1" name="HOLD  9" connection="Query - HOLD (9)"/>
          <x15:modelTable id="HOLD  10_c8de0b52-f9cc-4cf7-a741-8dd4ddc2a14f" name="HOLD  10" connection="Query - HOLD (10)"/>
          <x15:modelTable id="HOLD  11_6a49ff0f-2aab-48aa-8dd3-3c72f1c225ae" name="HOLD  11" connection="Query - HOLD (11)"/>
          <x15:modelTable id="Append1_751b7037-51a6-4f0b-9fed-dc64f52b9510" name="Append1" connection="Query - Append1"/>
          <x15:modelTable id="HOLD  2_a9fe584c-4e5e-4266-b15b-89565bf635f3" name="HOLD  2" connection="Query - HOLD (2)"/>
          <x15:modelTable id="HOLD  3_0478785a-98ea-4cdf-996a-7167a400d926" name="HOLD  3" connection="Query - HOLD (3)"/>
          <x15:modelTable id="HOLD  4_7d8ac433-0a52-43b5-9c30-8c0d563cdfb8" name="HOLD  4" connection="Query - HOLD (4)"/>
          <x15:modelTable id="HOLD  6_fe610b75-e938-42d7-a70e-121355935bbf" name="HOLD  6" connection="Query - HOLD (6)"/>
          <x15:modelTable id="HOLD  5_ab16b8c0-7357-46db-84ac-c9ea934e5ccd" name="HOLD  5" connection="Query - HOLD (5)"/>
          <x15:modelTable id="HOLD  7_b7917bdd-9345-4eaa-89de-d714b6d81ae8" name="HOLD  7" connection="Query - HOLD (7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15" i="550" l="1"/>
  <c r="U114" i="550"/>
  <c r="T114" i="550"/>
  <c r="V114" i="550"/>
  <c r="Y5" i="550"/>
  <c r="Y6" i="550"/>
  <c r="Y7" i="550"/>
  <c r="Y8" i="550"/>
  <c r="Y9" i="550"/>
  <c r="Y10" i="550"/>
  <c r="Y11" i="550"/>
  <c r="Y12" i="550"/>
  <c r="Y13" i="550"/>
  <c r="Y14" i="550"/>
  <c r="Y15" i="550"/>
  <c r="Y16" i="550"/>
  <c r="Y17" i="550"/>
  <c r="Y18" i="550"/>
  <c r="Y19" i="550"/>
  <c r="Y20" i="550"/>
  <c r="Y21" i="550"/>
  <c r="Y22" i="550"/>
  <c r="Y23" i="550"/>
  <c r="Y24" i="550"/>
  <c r="Y25" i="550"/>
  <c r="Y26" i="550"/>
  <c r="Y27" i="550"/>
  <c r="Y28" i="550"/>
  <c r="Y29" i="550"/>
  <c r="Y30" i="550"/>
  <c r="Y31" i="550"/>
  <c r="Y32" i="550"/>
  <c r="Y33" i="550"/>
  <c r="Y34" i="550"/>
  <c r="Y35" i="550"/>
  <c r="Y36" i="550"/>
  <c r="Y37" i="550"/>
  <c r="Y38" i="550"/>
  <c r="Y39" i="550"/>
  <c r="Y40" i="550"/>
  <c r="Y41" i="550"/>
  <c r="Y42" i="550"/>
  <c r="Y43" i="550"/>
  <c r="Y44" i="550"/>
  <c r="Y45" i="550"/>
  <c r="Y46" i="550"/>
  <c r="Y47" i="550"/>
  <c r="Y48" i="550"/>
  <c r="Y49" i="550"/>
  <c r="Y50" i="550"/>
  <c r="Y66" i="550"/>
  <c r="Y67" i="550"/>
  <c r="Y68" i="550"/>
  <c r="Y69" i="550"/>
  <c r="Y70" i="550"/>
  <c r="Y71" i="550"/>
  <c r="Y72" i="550"/>
  <c r="Y73" i="550"/>
  <c r="Y74" i="550"/>
  <c r="Y75" i="550"/>
  <c r="Y76" i="550"/>
  <c r="Y77" i="550"/>
  <c r="Y78" i="550"/>
  <c r="Y79" i="550"/>
  <c r="Y80" i="550"/>
  <c r="Y51" i="550"/>
  <c r="Y52" i="550"/>
  <c r="Y53" i="550"/>
  <c r="Y54" i="550"/>
  <c r="Y55" i="550"/>
  <c r="Y56" i="550"/>
  <c r="Y57" i="550"/>
  <c r="Y58" i="550"/>
  <c r="Y59" i="550"/>
  <c r="Y60" i="550"/>
  <c r="Y61" i="550"/>
  <c r="Y62" i="550"/>
  <c r="Y63" i="550"/>
  <c r="Y64" i="550"/>
  <c r="Y65" i="550"/>
  <c r="Y81" i="550"/>
  <c r="Y82" i="550"/>
  <c r="Y83" i="550"/>
  <c r="Y84" i="550"/>
  <c r="Y85" i="550"/>
  <c r="Y86" i="550"/>
  <c r="Y87" i="550"/>
  <c r="Y88" i="550"/>
  <c r="Y89" i="550"/>
  <c r="Y90" i="550"/>
  <c r="Y91" i="550"/>
  <c r="Y92" i="550"/>
  <c r="Y93" i="550"/>
  <c r="Y94" i="550"/>
  <c r="Y95" i="550"/>
  <c r="Y96" i="550"/>
  <c r="Y97" i="550"/>
  <c r="Y98" i="550"/>
  <c r="Y99" i="550"/>
  <c r="Y100" i="550"/>
  <c r="Y101" i="550"/>
  <c r="Y102" i="550"/>
  <c r="Y103" i="550"/>
  <c r="Y104" i="550"/>
  <c r="Y105" i="550"/>
  <c r="Y106" i="550"/>
  <c r="Y107" i="550"/>
  <c r="Y108" i="550"/>
  <c r="Y109" i="550"/>
  <c r="Y110" i="550"/>
  <c r="Y111" i="550"/>
  <c r="Y112" i="550"/>
  <c r="Y113" i="550"/>
  <c r="P7" i="543"/>
  <c r="Q7" i="543" s="1"/>
  <c r="P8" i="543"/>
  <c r="Q8" i="543" s="1"/>
  <c r="P9" i="543"/>
  <c r="Q9" i="543" s="1"/>
  <c r="P10" i="543"/>
  <c r="Q10" i="543" s="1"/>
  <c r="P11" i="543"/>
  <c r="Q11" i="543" s="1"/>
  <c r="P12" i="543"/>
  <c r="Q12" i="543" s="1"/>
  <c r="P13" i="543"/>
  <c r="Q13" i="543" s="1"/>
  <c r="P14" i="543"/>
  <c r="Q14" i="543" s="1"/>
  <c r="P15" i="543"/>
  <c r="Q15" i="543" s="1"/>
  <c r="P16" i="543"/>
  <c r="Q16" i="543" s="1"/>
  <c r="P17" i="543"/>
  <c r="Q17" i="543" s="1"/>
  <c r="P18" i="543"/>
  <c r="Q18" i="543" s="1"/>
  <c r="P19" i="543"/>
  <c r="Q19" i="543" s="1"/>
  <c r="P20" i="543"/>
  <c r="Q20" i="543" s="1"/>
  <c r="P21" i="543"/>
  <c r="Q21" i="543" s="1"/>
  <c r="P22" i="543"/>
  <c r="Q22" i="543" s="1"/>
  <c r="P23" i="543"/>
  <c r="Q23" i="543" s="1"/>
  <c r="P24" i="543"/>
  <c r="Q24" i="543" s="1"/>
  <c r="P25" i="543"/>
  <c r="Q25" i="543" s="1"/>
  <c r="P26" i="543"/>
  <c r="Q26" i="543" s="1"/>
  <c r="P27" i="543"/>
  <c r="Q27" i="543" s="1"/>
  <c r="P28" i="543"/>
  <c r="Q28" i="543" s="1"/>
  <c r="P29" i="543"/>
  <c r="Q29" i="543" s="1"/>
  <c r="P30" i="543"/>
  <c r="Q30" i="543" s="1"/>
  <c r="P31" i="543"/>
  <c r="Q31" i="543" s="1"/>
  <c r="P32" i="543"/>
  <c r="Q32" i="543" s="1"/>
  <c r="P33" i="543"/>
  <c r="Q33" i="543" s="1"/>
  <c r="P34" i="543"/>
  <c r="Q34" i="543" s="1"/>
  <c r="P35" i="543"/>
  <c r="Q35" i="543" s="1"/>
  <c r="P36" i="543"/>
  <c r="Q36" i="543" s="1"/>
  <c r="P37" i="543"/>
  <c r="Q37" i="543" s="1"/>
  <c r="P38" i="543"/>
  <c r="Q38" i="543" s="1"/>
  <c r="P39" i="543"/>
  <c r="Q39" i="543" s="1"/>
  <c r="P40" i="543"/>
  <c r="Q40" i="543" s="1"/>
  <c r="P41" i="543"/>
  <c r="Q41" i="543" s="1"/>
  <c r="P42" i="543"/>
  <c r="Q42" i="543" s="1"/>
  <c r="P43" i="543"/>
  <c r="Q43" i="543" s="1"/>
  <c r="P44" i="543"/>
  <c r="Q44" i="543" s="1"/>
  <c r="P45" i="543"/>
  <c r="Q45" i="543" s="1"/>
  <c r="P46" i="543"/>
  <c r="Q46" i="543" s="1"/>
  <c r="P47" i="543"/>
  <c r="Q47" i="543" s="1"/>
  <c r="P48" i="543"/>
  <c r="Q48" i="543" s="1"/>
  <c r="P49" i="543"/>
  <c r="Q49" i="543" s="1"/>
  <c r="P50" i="543"/>
  <c r="Q50" i="543" s="1"/>
  <c r="P51" i="543"/>
  <c r="Q51" i="543" s="1"/>
  <c r="P52" i="543"/>
  <c r="Q52" i="543" s="1"/>
  <c r="P53" i="543"/>
  <c r="Q53" i="543" s="1"/>
  <c r="P54" i="543"/>
  <c r="Q54" i="543" s="1"/>
  <c r="P55" i="543"/>
  <c r="Q55" i="543" s="1"/>
  <c r="P56" i="543"/>
  <c r="Q56" i="543" s="1"/>
  <c r="P57" i="543"/>
  <c r="Q57" i="543" s="1"/>
  <c r="P58" i="543"/>
  <c r="Q58" i="543" s="1"/>
  <c r="P59" i="543"/>
  <c r="Q59" i="543" s="1"/>
  <c r="P60" i="543"/>
  <c r="Q60" i="543" s="1"/>
  <c r="P61" i="543"/>
  <c r="Q61" i="543" s="1"/>
  <c r="P62" i="543"/>
  <c r="Q62" i="543" s="1"/>
  <c r="P63" i="543"/>
  <c r="Q63" i="543" s="1"/>
  <c r="P64" i="543"/>
  <c r="Q64" i="543" s="1"/>
  <c r="P65" i="543"/>
  <c r="Q65" i="543" s="1"/>
  <c r="P66" i="543"/>
  <c r="Q66" i="543" s="1"/>
  <c r="P67" i="543"/>
  <c r="Q67" i="543" s="1"/>
  <c r="P68" i="543"/>
  <c r="Q68" i="543" s="1"/>
  <c r="P69" i="543"/>
  <c r="Q69" i="543" s="1"/>
  <c r="P70" i="543"/>
  <c r="Q70" i="543" s="1"/>
  <c r="P71" i="543"/>
  <c r="Q71" i="543" s="1"/>
  <c r="P72" i="543"/>
  <c r="Q72" i="543" s="1"/>
  <c r="P73" i="543"/>
  <c r="Q73" i="543" s="1"/>
  <c r="P74" i="543"/>
  <c r="Q74" i="543" s="1"/>
  <c r="P75" i="543"/>
  <c r="Q75" i="543" s="1"/>
  <c r="P76" i="543"/>
  <c r="Q76" i="543" s="1"/>
  <c r="P77" i="543"/>
  <c r="Q77" i="543" s="1"/>
  <c r="P78" i="543"/>
  <c r="Q78" i="543" s="1"/>
  <c r="P79" i="543"/>
  <c r="Q79" i="543" s="1"/>
  <c r="P80" i="543"/>
  <c r="Q80" i="543" s="1"/>
  <c r="P81" i="543"/>
  <c r="Q81" i="543" s="1"/>
  <c r="P82" i="543"/>
  <c r="Q82" i="543" s="1"/>
  <c r="P83" i="543"/>
  <c r="Q83" i="543" s="1"/>
  <c r="P84" i="543"/>
  <c r="Q84" i="543" s="1"/>
  <c r="P85" i="543"/>
  <c r="Q85" i="543" s="1"/>
  <c r="P86" i="543"/>
  <c r="Q86" i="543" s="1"/>
  <c r="P87" i="543"/>
  <c r="Q87" i="543" s="1"/>
  <c r="P88" i="543"/>
  <c r="Q88" i="543" s="1"/>
  <c r="P89" i="543"/>
  <c r="Q89" i="543" s="1"/>
  <c r="P90" i="543"/>
  <c r="Q90" i="543" s="1"/>
  <c r="P91" i="543"/>
  <c r="Q91" i="543" s="1"/>
  <c r="P92" i="543"/>
  <c r="Q92" i="543" s="1"/>
  <c r="P93" i="543"/>
  <c r="Q93" i="543" s="1"/>
  <c r="P94" i="543"/>
  <c r="Q94" i="543" s="1"/>
  <c r="P95" i="543"/>
  <c r="Q95" i="543" s="1"/>
  <c r="P96" i="543"/>
  <c r="Q96" i="543" s="1"/>
  <c r="P97" i="543"/>
  <c r="Q97" i="543" s="1"/>
  <c r="P98" i="543"/>
  <c r="Q98" i="543" s="1"/>
  <c r="P99" i="543"/>
  <c r="Q99" i="543" s="1"/>
  <c r="P100" i="543"/>
  <c r="Q100" i="543" s="1"/>
  <c r="P101" i="543"/>
  <c r="Q101" i="543" s="1"/>
  <c r="P102" i="543"/>
  <c r="Q102" i="543" s="1"/>
  <c r="P103" i="543"/>
  <c r="Q103" i="543" s="1"/>
  <c r="P104" i="543"/>
  <c r="Q104" i="543" s="1"/>
  <c r="P105" i="543"/>
  <c r="Q105" i="543" s="1"/>
  <c r="P106" i="543"/>
  <c r="Q106" i="543" s="1"/>
  <c r="P107" i="543"/>
  <c r="Q107" i="543" s="1"/>
  <c r="P108" i="543"/>
  <c r="Q108" i="543" s="1"/>
  <c r="P109" i="543"/>
  <c r="Q109" i="543" s="1"/>
  <c r="P110" i="543"/>
  <c r="Q110" i="543" s="1"/>
  <c r="P111" i="543"/>
  <c r="Q111" i="543" s="1"/>
  <c r="P112" i="543"/>
  <c r="Q112" i="543" s="1"/>
  <c r="V7" i="543"/>
  <c r="V8" i="543"/>
  <c r="V9" i="543"/>
  <c r="V10" i="543"/>
  <c r="V11" i="543"/>
  <c r="V12" i="543"/>
  <c r="V13" i="543"/>
  <c r="V14" i="543"/>
  <c r="V15" i="543"/>
  <c r="V16" i="543"/>
  <c r="V17" i="543"/>
  <c r="V18" i="543"/>
  <c r="V19" i="543"/>
  <c r="V20" i="543"/>
  <c r="V21" i="543"/>
  <c r="V22" i="543"/>
  <c r="V23" i="543"/>
  <c r="V24" i="543"/>
  <c r="V25" i="543"/>
  <c r="V26" i="543"/>
  <c r="V27" i="543"/>
  <c r="V28" i="543"/>
  <c r="V29" i="543"/>
  <c r="V30" i="543"/>
  <c r="V31" i="543"/>
  <c r="V32" i="543"/>
  <c r="V33" i="543"/>
  <c r="V34" i="543"/>
  <c r="V35" i="543"/>
  <c r="V36" i="543"/>
  <c r="V37" i="543"/>
  <c r="V38" i="543"/>
  <c r="V39" i="543"/>
  <c r="V40" i="543"/>
  <c r="V41" i="543"/>
  <c r="V42" i="543"/>
  <c r="V43" i="543"/>
  <c r="V44" i="543"/>
  <c r="V45" i="543"/>
  <c r="V46" i="543"/>
  <c r="V47" i="543"/>
  <c r="V48" i="543"/>
  <c r="V49" i="543"/>
  <c r="V50" i="543"/>
  <c r="V51" i="543"/>
  <c r="V52" i="543"/>
  <c r="V53" i="543"/>
  <c r="V54" i="543"/>
  <c r="V55" i="543"/>
  <c r="V56" i="543"/>
  <c r="V57" i="543"/>
  <c r="V58" i="543"/>
  <c r="V59" i="543"/>
  <c r="V60" i="543"/>
  <c r="V61" i="543"/>
  <c r="V62" i="543"/>
  <c r="V63" i="543"/>
  <c r="V64" i="543"/>
  <c r="Y64" i="543" s="1"/>
  <c r="V65" i="543"/>
  <c r="Y65" i="543" s="1"/>
  <c r="V66" i="543"/>
  <c r="Y66" i="543" s="1"/>
  <c r="V67" i="543"/>
  <c r="Y67" i="543" s="1"/>
  <c r="V68" i="543"/>
  <c r="Y68" i="543" s="1"/>
  <c r="V69" i="543"/>
  <c r="Y69" i="543" s="1"/>
  <c r="V70" i="543"/>
  <c r="Y70" i="543" s="1"/>
  <c r="V71" i="543"/>
  <c r="Y71" i="543" s="1"/>
  <c r="V72" i="543"/>
  <c r="Y72" i="543" s="1"/>
  <c r="V73" i="543"/>
  <c r="Y73" i="543" s="1"/>
  <c r="V74" i="543"/>
  <c r="Y74" i="543" s="1"/>
  <c r="V75" i="543"/>
  <c r="Y75" i="543" s="1"/>
  <c r="V76" i="543"/>
  <c r="Y76" i="543" s="1"/>
  <c r="V77" i="543"/>
  <c r="Y77" i="543" s="1"/>
  <c r="V78" i="543"/>
  <c r="Y78" i="543" s="1"/>
  <c r="V79" i="543"/>
  <c r="Y79" i="543" s="1"/>
  <c r="V80" i="543"/>
  <c r="Y80" i="543" s="1"/>
  <c r="V81" i="543"/>
  <c r="Y81" i="543" s="1"/>
  <c r="V82" i="543"/>
  <c r="Y82" i="543" s="1"/>
  <c r="V83" i="543"/>
  <c r="Y83" i="543" s="1"/>
  <c r="V84" i="543"/>
  <c r="Y84" i="543" s="1"/>
  <c r="V85" i="543"/>
  <c r="Y85" i="543" s="1"/>
  <c r="V86" i="543"/>
  <c r="Y86" i="543" s="1"/>
  <c r="V87" i="543"/>
  <c r="Y87" i="543" s="1"/>
  <c r="V88" i="543"/>
  <c r="Y88" i="543" s="1"/>
  <c r="V89" i="543"/>
  <c r="Y89" i="543" s="1"/>
  <c r="V90" i="543"/>
  <c r="Y90" i="543" s="1"/>
  <c r="V91" i="543"/>
  <c r="Y91" i="543" s="1"/>
  <c r="V92" i="543"/>
  <c r="Y92" i="543" s="1"/>
  <c r="V93" i="543"/>
  <c r="Y93" i="543" s="1"/>
  <c r="V94" i="543"/>
  <c r="Y94" i="543" s="1"/>
  <c r="V95" i="543"/>
  <c r="Y95" i="543" s="1"/>
  <c r="V96" i="543"/>
  <c r="Y96" i="543" s="1"/>
  <c r="V97" i="543"/>
  <c r="Y97" i="543" s="1"/>
  <c r="V98" i="543"/>
  <c r="Y98" i="543" s="1"/>
  <c r="V99" i="543"/>
  <c r="Y99" i="543" s="1"/>
  <c r="V100" i="543"/>
  <c r="Y100" i="543" s="1"/>
  <c r="V101" i="543"/>
  <c r="Y101" i="543" s="1"/>
  <c r="V102" i="543"/>
  <c r="Y102" i="543" s="1"/>
  <c r="V103" i="543"/>
  <c r="Y103" i="543" s="1"/>
  <c r="V104" i="543"/>
  <c r="Y104" i="543" s="1"/>
  <c r="V105" i="543"/>
  <c r="Y105" i="543" s="1"/>
  <c r="V106" i="543"/>
  <c r="Y106" i="543" s="1"/>
  <c r="V107" i="543"/>
  <c r="Y107" i="543" s="1"/>
  <c r="V108" i="543"/>
  <c r="Y108" i="543" s="1"/>
  <c r="V109" i="543"/>
  <c r="Y109" i="543" s="1"/>
  <c r="V110" i="543"/>
  <c r="Y110" i="543" s="1"/>
  <c r="V111" i="543"/>
  <c r="Y111" i="543" s="1"/>
  <c r="V112" i="543"/>
  <c r="Y112" i="543" s="1"/>
  <c r="U7" i="543"/>
  <c r="U8" i="543"/>
  <c r="U9" i="543"/>
  <c r="U10" i="543"/>
  <c r="U11" i="543"/>
  <c r="U12" i="543"/>
  <c r="U13" i="543"/>
  <c r="U14" i="543"/>
  <c r="U15" i="543"/>
  <c r="U16" i="543"/>
  <c r="U17" i="543"/>
  <c r="U18" i="543"/>
  <c r="U19" i="543"/>
  <c r="U20" i="543"/>
  <c r="U21" i="543"/>
  <c r="U22" i="543"/>
  <c r="U23" i="543"/>
  <c r="U24" i="543"/>
  <c r="U25" i="543"/>
  <c r="U26" i="543"/>
  <c r="U27" i="543"/>
  <c r="U28" i="543"/>
  <c r="U29" i="543"/>
  <c r="U30" i="543"/>
  <c r="U31" i="543"/>
  <c r="U32" i="543"/>
  <c r="U33" i="543"/>
  <c r="U34" i="543"/>
  <c r="U35" i="543"/>
  <c r="U36" i="543"/>
  <c r="U37" i="543"/>
  <c r="U38" i="543"/>
  <c r="U39" i="543"/>
  <c r="U40" i="543"/>
  <c r="U41" i="543"/>
  <c r="U42" i="543"/>
  <c r="U43" i="543"/>
  <c r="U44" i="543"/>
  <c r="U45" i="543"/>
  <c r="U46" i="543"/>
  <c r="U47" i="543"/>
  <c r="U48" i="543"/>
  <c r="U49" i="543"/>
  <c r="U50" i="543"/>
  <c r="U51" i="543"/>
  <c r="U52" i="543"/>
  <c r="U53" i="543"/>
  <c r="U54" i="543"/>
  <c r="U55" i="543"/>
  <c r="U56" i="543"/>
  <c r="U57" i="543"/>
  <c r="U58" i="543"/>
  <c r="U59" i="543"/>
  <c r="U60" i="543"/>
  <c r="U61" i="543"/>
  <c r="U62" i="543"/>
  <c r="U63" i="543"/>
  <c r="U64" i="543"/>
  <c r="U65" i="543"/>
  <c r="U66" i="543"/>
  <c r="U67" i="543"/>
  <c r="U68" i="543"/>
  <c r="U69" i="543"/>
  <c r="U70" i="543"/>
  <c r="U71" i="543"/>
  <c r="U72" i="543"/>
  <c r="U73" i="543"/>
  <c r="U74" i="543"/>
  <c r="U75" i="543"/>
  <c r="U76" i="543"/>
  <c r="U77" i="543"/>
  <c r="U78" i="543"/>
  <c r="U79" i="543"/>
  <c r="U80" i="543"/>
  <c r="U81" i="543"/>
  <c r="U82" i="543"/>
  <c r="U83" i="543"/>
  <c r="U84" i="543"/>
  <c r="U85" i="543"/>
  <c r="U86" i="543"/>
  <c r="U87" i="543"/>
  <c r="U88" i="543"/>
  <c r="U89" i="543"/>
  <c r="U90" i="543"/>
  <c r="U91" i="543"/>
  <c r="U92" i="543"/>
  <c r="U93" i="543"/>
  <c r="U94" i="543"/>
  <c r="U95" i="543"/>
  <c r="U96" i="543"/>
  <c r="U97" i="543"/>
  <c r="U98" i="543"/>
  <c r="U99" i="543"/>
  <c r="U100" i="543"/>
  <c r="U101" i="543"/>
  <c r="U102" i="543"/>
  <c r="U103" i="543"/>
  <c r="U104" i="543"/>
  <c r="U105" i="543"/>
  <c r="U106" i="543"/>
  <c r="U107" i="543"/>
  <c r="U108" i="543"/>
  <c r="U109" i="543"/>
  <c r="U110" i="543"/>
  <c r="U111" i="543"/>
  <c r="U112" i="543"/>
  <c r="T7" i="543"/>
  <c r="T8" i="543"/>
  <c r="T9" i="543"/>
  <c r="T10" i="543"/>
  <c r="T11" i="543"/>
  <c r="T12" i="543"/>
  <c r="T13" i="543"/>
  <c r="T14" i="543"/>
  <c r="T15" i="543"/>
  <c r="T16" i="543"/>
  <c r="T17" i="543"/>
  <c r="T18" i="543"/>
  <c r="T19" i="543"/>
  <c r="T20" i="543"/>
  <c r="T21" i="543"/>
  <c r="T22" i="543"/>
  <c r="T23" i="543"/>
  <c r="T24" i="543"/>
  <c r="T25" i="543"/>
  <c r="T26" i="543"/>
  <c r="T27" i="543"/>
  <c r="T28" i="543"/>
  <c r="T29" i="543"/>
  <c r="T30" i="543"/>
  <c r="T31" i="543"/>
  <c r="T32" i="543"/>
  <c r="T33" i="543"/>
  <c r="T34" i="543"/>
  <c r="T35" i="543"/>
  <c r="T36" i="543"/>
  <c r="T37" i="543"/>
  <c r="T38" i="543"/>
  <c r="T39" i="543"/>
  <c r="T40" i="543"/>
  <c r="T41" i="543"/>
  <c r="T42" i="543"/>
  <c r="T43" i="543"/>
  <c r="T44" i="543"/>
  <c r="T45" i="543"/>
  <c r="T46" i="543"/>
  <c r="T47" i="543"/>
  <c r="T48" i="543"/>
  <c r="T49" i="543"/>
  <c r="T50" i="543"/>
  <c r="T51" i="543"/>
  <c r="T52" i="543"/>
  <c r="T53" i="543"/>
  <c r="T54" i="543"/>
  <c r="T55" i="543"/>
  <c r="T56" i="543"/>
  <c r="T57" i="543"/>
  <c r="T58" i="543"/>
  <c r="T59" i="543"/>
  <c r="T60" i="543"/>
  <c r="T61" i="543"/>
  <c r="T62" i="543"/>
  <c r="T63" i="543"/>
  <c r="T64" i="543"/>
  <c r="T65" i="543"/>
  <c r="T66" i="543"/>
  <c r="T67" i="543"/>
  <c r="T68" i="543"/>
  <c r="T69" i="543"/>
  <c r="T70" i="543"/>
  <c r="T71" i="543"/>
  <c r="T72" i="543"/>
  <c r="T73" i="543"/>
  <c r="T74" i="543"/>
  <c r="T75" i="543"/>
  <c r="T76" i="543"/>
  <c r="T77" i="543"/>
  <c r="T78" i="543"/>
  <c r="T79" i="543"/>
  <c r="T80" i="543"/>
  <c r="T81" i="543"/>
  <c r="T82" i="543"/>
  <c r="T83" i="543"/>
  <c r="T84" i="543"/>
  <c r="T85" i="543"/>
  <c r="T86" i="543"/>
  <c r="T87" i="543"/>
  <c r="T88" i="543"/>
  <c r="T89" i="543"/>
  <c r="T90" i="543"/>
  <c r="T91" i="543"/>
  <c r="T92" i="543"/>
  <c r="T93" i="543"/>
  <c r="T94" i="543"/>
  <c r="T95" i="543"/>
  <c r="T96" i="543"/>
  <c r="T97" i="543"/>
  <c r="T98" i="543"/>
  <c r="T99" i="543"/>
  <c r="T100" i="543"/>
  <c r="T101" i="543"/>
  <c r="T102" i="543"/>
  <c r="T103" i="543"/>
  <c r="T104" i="543"/>
  <c r="T105" i="543"/>
  <c r="T106" i="543"/>
  <c r="T107" i="543"/>
  <c r="T108" i="543"/>
  <c r="T109" i="543"/>
  <c r="T110" i="543"/>
  <c r="T111" i="543"/>
  <c r="T112" i="543"/>
  <c r="Y7" i="543"/>
  <c r="Y8" i="543"/>
  <c r="Y9" i="543"/>
  <c r="Y10" i="543"/>
  <c r="Y11" i="543"/>
  <c r="Y12" i="543"/>
  <c r="Y13" i="543"/>
  <c r="Y14" i="543"/>
  <c r="Y15" i="543"/>
  <c r="Y16" i="543"/>
  <c r="Y17" i="543"/>
  <c r="Y18" i="543"/>
  <c r="Y19" i="543"/>
  <c r="Y20" i="543"/>
  <c r="Y21" i="543"/>
  <c r="Y22" i="543"/>
  <c r="Y23" i="543"/>
  <c r="Y24" i="543"/>
  <c r="Y25" i="543"/>
  <c r="Y26" i="543"/>
  <c r="Y27" i="543"/>
  <c r="Y28" i="543"/>
  <c r="Y29" i="543"/>
  <c r="Y30" i="543"/>
  <c r="Y31" i="543"/>
  <c r="Y32" i="543"/>
  <c r="Y33" i="543"/>
  <c r="Y34" i="543"/>
  <c r="Y35" i="543"/>
  <c r="Y36" i="543"/>
  <c r="Y37" i="543"/>
  <c r="Y38" i="543"/>
  <c r="Y39" i="543"/>
  <c r="Y40" i="543"/>
  <c r="Y41" i="543"/>
  <c r="Y42" i="543"/>
  <c r="Y43" i="543"/>
  <c r="Y44" i="543"/>
  <c r="Y45" i="543"/>
  <c r="Y46" i="543"/>
  <c r="Y47" i="543"/>
  <c r="Y48" i="543"/>
  <c r="Y49" i="543"/>
  <c r="Y50" i="543"/>
  <c r="Y51" i="543"/>
  <c r="Y52" i="543"/>
  <c r="Y53" i="543"/>
  <c r="Y54" i="543"/>
  <c r="Y55" i="543"/>
  <c r="Y56" i="543"/>
  <c r="Y57" i="543"/>
  <c r="Y58" i="543"/>
  <c r="Y59" i="543"/>
  <c r="Y60" i="543"/>
  <c r="Y61" i="543"/>
  <c r="Y62" i="543"/>
  <c r="Y63" i="543"/>
  <c r="V6" i="543"/>
  <c r="Y6" i="543" s="1"/>
  <c r="P6" i="543"/>
  <c r="T6" i="543" s="1"/>
  <c r="V5" i="543"/>
  <c r="P5" i="543"/>
  <c r="Y5" i="543" l="1"/>
  <c r="Y113" i="543" s="1"/>
  <c r="V113" i="543"/>
  <c r="T5" i="543"/>
  <c r="T113" i="543" s="1"/>
  <c r="Q5" i="543"/>
  <c r="U5" i="543" s="1"/>
  <c r="Q6" i="543"/>
  <c r="U6" i="543" s="1"/>
  <c r="U113" i="54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B3B42-8345-4CF2-98B2-65CB648D8195}" name="Query - Append1" description="Connection to the 'Append1' query in the workbook." type="100" refreshedVersion="8" minRefreshableVersion="5">
    <extLst>
      <ext xmlns:x15="http://schemas.microsoft.com/office/spreadsheetml/2010/11/main" uri="{DE250136-89BD-433C-8126-D09CA5730AF9}">
        <x15:connection id="69fe31a0-366f-4e25-8197-44fd8e218fa8"/>
      </ext>
    </extLst>
  </connection>
  <connection id="2" xr16:uid="{4782ACEB-45D0-4FB2-A8BC-6EE0FBC8A26B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837A505E-0CB8-43BA-9462-6DA89155681D}" name="Query - HOLD (10)" description="Connection to the 'HOLD (10)' query in the workbook." type="100" refreshedVersion="8" minRefreshableVersion="5">
    <extLst>
      <ext xmlns:x15="http://schemas.microsoft.com/office/spreadsheetml/2010/11/main" uri="{DE250136-89BD-433C-8126-D09CA5730AF9}">
        <x15:connection id="4fdc2c96-370b-4a86-b6fd-7436829ca0c6"/>
      </ext>
    </extLst>
  </connection>
  <connection id="4" xr16:uid="{B431575B-7BD0-4074-B4E9-D9F67766901D}" name="Query - HOLD (11)" description="Connection to the 'HOLD (11)' query in the workbook." type="100" refreshedVersion="8" minRefreshableVersion="5">
    <extLst>
      <ext xmlns:x15="http://schemas.microsoft.com/office/spreadsheetml/2010/11/main" uri="{DE250136-89BD-433C-8126-D09CA5730AF9}">
        <x15:connection id="24812d6e-20c0-48f7-9ae1-00bcc5a05d32"/>
      </ext>
    </extLst>
  </connection>
  <connection id="5" xr16:uid="{1FD1C594-8A3E-4E7B-BB2B-93257D96F4CC}" name="Query - HOLD (2)" description="Connection to the 'HOLD (2)' query in the workbook." type="100" refreshedVersion="8" minRefreshableVersion="5">
    <extLst>
      <ext xmlns:x15="http://schemas.microsoft.com/office/spreadsheetml/2010/11/main" uri="{DE250136-89BD-433C-8126-D09CA5730AF9}">
        <x15:connection id="ca77f000-33ab-475e-aa22-c05ad29eb1e3"/>
      </ext>
    </extLst>
  </connection>
  <connection id="6" xr16:uid="{FB088ECA-0B7E-4434-AE48-04DE2093696F}" name="Query - HOLD (3)" description="Connection to the 'HOLD (3)' query in the workbook." type="100" refreshedVersion="8" minRefreshableVersion="5">
    <extLst>
      <ext xmlns:x15="http://schemas.microsoft.com/office/spreadsheetml/2010/11/main" uri="{DE250136-89BD-433C-8126-D09CA5730AF9}">
        <x15:connection id="3e1c5231-d88e-48ee-8093-bf54e8a9e980"/>
      </ext>
    </extLst>
  </connection>
  <connection id="7" xr16:uid="{43A4C09E-8151-491D-976E-89F318702308}" name="Query - HOLD (4)" description="Connection to the 'HOLD (4)' query in the workbook." type="100" refreshedVersion="8" minRefreshableVersion="5">
    <extLst>
      <ext xmlns:x15="http://schemas.microsoft.com/office/spreadsheetml/2010/11/main" uri="{DE250136-89BD-433C-8126-D09CA5730AF9}">
        <x15:connection id="23a78c9d-8397-486e-a772-5d6e493f0e57"/>
      </ext>
    </extLst>
  </connection>
  <connection id="8" xr16:uid="{931108F6-AB83-4E80-9B71-74377DA6E86C}" name="Query - HOLD (5)" description="Connection to the 'HOLD (5)' query in the workbook." type="100" refreshedVersion="8" minRefreshableVersion="5">
    <extLst>
      <ext xmlns:x15="http://schemas.microsoft.com/office/spreadsheetml/2010/11/main" uri="{DE250136-89BD-433C-8126-D09CA5730AF9}">
        <x15:connection id="83162266-7337-4c59-8566-ddd2ea282171"/>
      </ext>
    </extLst>
  </connection>
  <connection id="9" xr16:uid="{58F7DC82-34A5-4F92-BDB2-768A6DCC92CB}" name="Query - HOLD (6)" description="Connection to the 'HOLD (6)' query in the workbook." type="100" refreshedVersion="8" minRefreshableVersion="5">
    <extLst>
      <ext xmlns:x15="http://schemas.microsoft.com/office/spreadsheetml/2010/11/main" uri="{DE250136-89BD-433C-8126-D09CA5730AF9}">
        <x15:connection id="68e0ca2c-574b-4626-9933-6b893122a1bb"/>
      </ext>
    </extLst>
  </connection>
  <connection id="10" xr16:uid="{BDD0CEC5-FC9A-439A-AB5D-074524795336}" name="Query - HOLD (7)" description="Connection to the 'HOLD (7)' query in the workbook." type="100" refreshedVersion="8" minRefreshableVersion="5">
    <extLst>
      <ext xmlns:x15="http://schemas.microsoft.com/office/spreadsheetml/2010/11/main" uri="{DE250136-89BD-433C-8126-D09CA5730AF9}">
        <x15:connection id="155519d5-5ed2-4ba0-866b-19da4347708d"/>
      </ext>
    </extLst>
  </connection>
  <connection id="11" xr16:uid="{59812E81-1A0E-405B-B106-75653550AFAD}" name="Query - HOLD (8)" description="Connection to the 'HOLD (8)' query in the workbook." type="100" refreshedVersion="8" minRefreshableVersion="5">
    <extLst>
      <ext xmlns:x15="http://schemas.microsoft.com/office/spreadsheetml/2010/11/main" uri="{DE250136-89BD-433C-8126-D09CA5730AF9}">
        <x15:connection id="83606a57-9a5f-4a2b-92fc-55c81130c0c7"/>
      </ext>
    </extLst>
  </connection>
  <connection id="12" xr16:uid="{017C66F0-6152-453F-A5E1-14B712A31AA4}" name="Query - HOLD (9)" description="Connection to the 'HOLD (9)' query in the workbook." type="100" refreshedVersion="8" minRefreshableVersion="5">
    <extLst>
      <ext xmlns:x15="http://schemas.microsoft.com/office/spreadsheetml/2010/11/main" uri="{DE250136-89BD-433C-8126-D09CA5730AF9}">
        <x15:connection id="f50493fc-030f-4d7c-a398-9aee538082a0"/>
      </ext>
    </extLst>
  </connection>
  <connection id="13" xr16:uid="{2C6998F1-4B1B-4AA9-AD1B-279D65A9CDA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14" xr16:uid="{90D83ABF-8375-4D8D-9CF6-45A4E70EA0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<sst xmlns="http://schemas.openxmlformats.org/spreadsheetml/2006/main" count="1142" uniqueCount="400">
  <si>
    <t>SR    NO</t>
  </si>
  <si>
    <t>ITEM</t>
  </si>
  <si>
    <t>DRG NO</t>
  </si>
  <si>
    <t>RM- AS/CS</t>
  </si>
  <si>
    <t>MATERIAL GRADE</t>
  </si>
  <si>
    <t>HEAT        LOT               NUMBER</t>
  </si>
  <si>
    <t>HEAT CODE</t>
  </si>
  <si>
    <t>Heat Section</t>
  </si>
  <si>
    <t>BOX SIZE</t>
  </si>
  <si>
    <t>Box Wt</t>
  </si>
  <si>
    <t>Pcs/Box</t>
  </si>
  <si>
    <t>Net Wt/ Box</t>
  </si>
  <si>
    <t>GRSS Wt/ Box</t>
  </si>
  <si>
    <t>No Of Cases</t>
  </si>
  <si>
    <t>CASE NO</t>
  </si>
  <si>
    <t>Total Net Wt ( Kgs )</t>
  </si>
  <si>
    <t>Total Gross Wt ( Kgs )</t>
  </si>
  <si>
    <t>TOTAL Qty</t>
  </si>
  <si>
    <t>PO # &amp; DATE</t>
  </si>
  <si>
    <t>RATE/PC</t>
  </si>
  <si>
    <t>HSN CODE</t>
  </si>
  <si>
    <t>Doc.No. : F-P-20-07 Rev.0</t>
  </si>
  <si>
    <t>NO</t>
  </si>
  <si>
    <t>C/S</t>
  </si>
  <si>
    <t>A105</t>
  </si>
  <si>
    <t>P18029             DT,20.02.26</t>
  </si>
  <si>
    <t>32"X 31"X 26"</t>
  </si>
  <si>
    <t>5232                   88                       88</t>
  </si>
  <si>
    <t>77 RCS               65 RCS             65 RCS</t>
  </si>
  <si>
    <t>26-0099                     26-0100              26-0101</t>
  </si>
  <si>
    <t>H/U 3"FIG 100 THRD STD               0428N/0429M/0430F                                                                          NUT 5232=25F05232 M/F88=25E02588</t>
  </si>
  <si>
    <t>3HU100T</t>
  </si>
  <si>
    <t>6HU200BW80</t>
  </si>
  <si>
    <t>26-0051        26-0049       26-0050</t>
  </si>
  <si>
    <t>2506682                     5A                              5A</t>
  </si>
  <si>
    <t>125 RCS       130 RCS       130 RCS</t>
  </si>
  <si>
    <t xml:space="preserve">NAME OF PARTY - SEALAND CONTRACTING CO                                                                                                                        </t>
  </si>
  <si>
    <t>INVOICE #</t>
  </si>
  <si>
    <t xml:space="preserve">INVOICE DATE </t>
  </si>
  <si>
    <t>TOTAL WEIGHT &amp; QTY</t>
  </si>
  <si>
    <t>PO Details</t>
  </si>
  <si>
    <t>ASSEMBLY PLUG FEMALE 2"1502 SOLID 110K PSL3 STD.SERVICE WITH SEAL                   SL#0001- 0054(0775-01F)</t>
  </si>
  <si>
    <t>A021502F-STD</t>
  </si>
  <si>
    <t>A/S</t>
  </si>
  <si>
    <t>SAE 4130</t>
  </si>
  <si>
    <t>26-0072A</t>
  </si>
  <si>
    <t>25L4459</t>
  </si>
  <si>
    <t>110 DIA</t>
  </si>
  <si>
    <t>31.25"X 17.75"X 18.25"</t>
  </si>
  <si>
    <t>01 TO 01</t>
  </si>
  <si>
    <t>ASSEMBLY PLUG FEMALE 2"1502 SOLID 75K PSL3 SOUR SERVICE WITH SEAL     SL#0001- 0054(0775-01F)</t>
  </si>
  <si>
    <t>A021502F-S</t>
  </si>
  <si>
    <t>26-0072</t>
  </si>
  <si>
    <t>A021502M-STD</t>
  </si>
  <si>
    <t>26-0063A     26-0045A</t>
  </si>
  <si>
    <t>2-ODE-4      M835627</t>
  </si>
  <si>
    <t>100 DIA        75 RCS</t>
  </si>
  <si>
    <t>32"X 32"X 16.5"</t>
  </si>
  <si>
    <t>02 TO 02</t>
  </si>
  <si>
    <t>A021502M-S</t>
  </si>
  <si>
    <t>26-0063     26-0045</t>
  </si>
  <si>
    <t>ASSEMBLY PLUG FEMALE 3"602 SOLID 110K PSL2 STD.SERVICE WITH SEAL                   SL#0001- 0025(01297-01F)</t>
  </si>
  <si>
    <t>A03602F-STD</t>
  </si>
  <si>
    <t>25-0135A</t>
  </si>
  <si>
    <t>N841489</t>
  </si>
  <si>
    <t>140 DIA</t>
  </si>
  <si>
    <t>33.5"X 28"X 16.5"</t>
  </si>
  <si>
    <t>03 TO 03</t>
  </si>
  <si>
    <t>ASSEMBLY PLUG FEMALE 3"602 SOLID 75K PSL2 SOUR SERVICE WITH SEAL     SL#0001- 0025(01297-01F)</t>
  </si>
  <si>
    <t>A03602F-S</t>
  </si>
  <si>
    <t>25-0135</t>
  </si>
  <si>
    <t>ASSEMBLY PLUG FEMALE 3"1502 SOLID 110K PSL3 STD.SERVICE WITH SEAL                   SL#0001- 0030(0828-01F)</t>
  </si>
  <si>
    <t>A031502F-STD</t>
  </si>
  <si>
    <t>ASSEMBLY PLUG FEMALE 3"1502 SOLID 75K PSL3 SOUR SERVICE WITH SEAL     SL#0001- 0030(0828-01F)</t>
  </si>
  <si>
    <t>A031502F-S</t>
  </si>
  <si>
    <t>ASSEMBLY PLUG MALE 4"206 SOLID                A105/A350-LF2 SL#0001-0026 1302-01= PLUG 0423=NUT CODE 5232=25F05232</t>
  </si>
  <si>
    <t>A04206M</t>
  </si>
  <si>
    <t>A105/                A350-LF2</t>
  </si>
  <si>
    <t>2506682           5232</t>
  </si>
  <si>
    <t>125 RCS         75 RCS</t>
  </si>
  <si>
    <t>H/U 2"FIG 200 B/W SCH 80 STD 0119N/0186M/0187F NUT CODE 2588=      25E02588 M/F PUNCH 88=25E02588</t>
  </si>
  <si>
    <t>2HU200BW80</t>
  </si>
  <si>
    <t>26-0094        26-0114       26-0114</t>
  </si>
  <si>
    <t>2588                         88</t>
  </si>
  <si>
    <t>25E02588</t>
  </si>
  <si>
    <t>04 TO 04</t>
  </si>
  <si>
    <t>H/U 2"FIG 200 THRD. STD 0119N/0186M/0187F NUT CODE 2588=      25E02588 M/F PUNCH 88=25E02588</t>
  </si>
  <si>
    <t>2HU200T</t>
  </si>
  <si>
    <t>26-0094        26-0113       26-0114</t>
  </si>
  <si>
    <t>H/U 2"FIG 206 B/W SCH 80 STD 0119N/0186M/0187F NUT CODE 2588=      25E02588 M/F PUNCH 88=25E02588</t>
  </si>
  <si>
    <t>2HU206BW80</t>
  </si>
  <si>
    <t>05 TO 05</t>
  </si>
  <si>
    <t>H/U 2"FIG 206 THRD. STD 0119N/0186M/0187F NUT CODE 2588=      25E02588 M/F PUNCH 88=25E02588</t>
  </si>
  <si>
    <t>2HU206T</t>
  </si>
  <si>
    <t>PLUG FEMALE 4"206 SOLID STD            A105/A350-LF2 SL#0001-0027</t>
  </si>
  <si>
    <t>01303-01F</t>
  </si>
  <si>
    <t>26-0116</t>
  </si>
  <si>
    <t>PLUG FEMALE 5"1002 SOLID PSL2         110K STD.SERVICE SL#0001-0025</t>
  </si>
  <si>
    <t>01301-01F</t>
  </si>
  <si>
    <t>26-0065A</t>
  </si>
  <si>
    <t>F30969</t>
  </si>
  <si>
    <t>190 DIA</t>
  </si>
  <si>
    <t>4"FIG 207 CAP NUT STD WITH "O"RING            CODE 5232=25F05232</t>
  </si>
  <si>
    <t>01271-01F</t>
  </si>
  <si>
    <t>26-0106</t>
  </si>
  <si>
    <t>77 RCS</t>
  </si>
  <si>
    <t>29"X 29"X 24.5"</t>
  </si>
  <si>
    <t>06 TO 06</t>
  </si>
  <si>
    <t>ASSEMBLY PLUG FEMALE 4"602 SOLID 110K PSL2 STD.SERVICE WITH SEAL                   SL#0001- 0027(01299-01F)</t>
  </si>
  <si>
    <t>A04602F-STD</t>
  </si>
  <si>
    <t>26-0115A</t>
  </si>
  <si>
    <t>31.5"X 19"X 13.5"</t>
  </si>
  <si>
    <t>07 TO 07</t>
  </si>
  <si>
    <t>ASSEMBLY PLUG FEMALE 4"602 SOLID 75K PSL2 SOUR SERVICE WITH SEAL                   SL#0001- 0027(01299-01F)</t>
  </si>
  <si>
    <t>A04602F-S</t>
  </si>
  <si>
    <t>26-0115</t>
  </si>
  <si>
    <t>8HU200BW80</t>
  </si>
  <si>
    <t>26-0054        26-0052      26-0053</t>
  </si>
  <si>
    <t>01-09-03B      01-09-03B       01-09-03B</t>
  </si>
  <si>
    <t>160 RCS      160 RCS        160 RCS</t>
  </si>
  <si>
    <t>08 TO 09</t>
  </si>
  <si>
    <t>8HU100BW80</t>
  </si>
  <si>
    <t>10 TO 11</t>
  </si>
  <si>
    <t>H/U 3"FIG 206 B/W SCH 80                 SOUR SERVICE 0428N/0502M/0503F   NUT 5232=25F05232 M/F 88=25E02588</t>
  </si>
  <si>
    <t>3HU206BW80S</t>
  </si>
  <si>
    <t>26-0099          26-0102        26-0103</t>
  </si>
  <si>
    <t>5232                   88                      88</t>
  </si>
  <si>
    <t>77 RCS           65 RCS           65 RCS</t>
  </si>
  <si>
    <t>12 TO 13</t>
  </si>
  <si>
    <t>14 TO 14</t>
  </si>
  <si>
    <t>8HU200T</t>
  </si>
  <si>
    <t>33.25"X 33.25"X 29.5"</t>
  </si>
  <si>
    <t>15 TO 15</t>
  </si>
  <si>
    <t>8HU206T</t>
  </si>
  <si>
    <t>26-0054        26-0052      26-0052</t>
  </si>
  <si>
    <t>16 TO 16</t>
  </si>
  <si>
    <t>17 TO 17</t>
  </si>
  <si>
    <t>8HU100T</t>
  </si>
  <si>
    <t>18 TO 18</t>
  </si>
  <si>
    <t>H/U 4"FIG 206 B/W SCH 80                 SOUR SERVICE 0423N/0504M/0505F   NUT 5232=25F05232 M/F 32=25F05232</t>
  </si>
  <si>
    <t>4HU206BW80S</t>
  </si>
  <si>
    <t>26-0098         26-0109       26-0110</t>
  </si>
  <si>
    <t>5232                   32                      32</t>
  </si>
  <si>
    <t>77 RCS           77 RCS           77 RCS</t>
  </si>
  <si>
    <t>19 TO 21</t>
  </si>
  <si>
    <t>31"X 31"X 21"</t>
  </si>
  <si>
    <t>22 TO 22</t>
  </si>
  <si>
    <t>30"X 16"X 7.25"</t>
  </si>
  <si>
    <t>23 TO 23</t>
  </si>
  <si>
    <t>H/U 3"FIG 206 B/W SCH 80 STD               0428N/0502M/0503F   NUT 5232=25F05232 M/F 88=25E02588</t>
  </si>
  <si>
    <t>3HU206BW80-STD</t>
  </si>
  <si>
    <t>24 TO 24</t>
  </si>
  <si>
    <t>25 TO 25</t>
  </si>
  <si>
    <t>2X2PV-MINKIT-S</t>
  </si>
  <si>
    <t>2X2PV-MINKIT-   STD</t>
  </si>
  <si>
    <t>2X1PV-MINKIT-   STD</t>
  </si>
  <si>
    <t>A031502M-STD</t>
  </si>
  <si>
    <t>26-0009A       26-0076A</t>
  </si>
  <si>
    <t>2-ODE-4        25L4459</t>
  </si>
  <si>
    <t>90 DIA          110 DIA</t>
  </si>
  <si>
    <t>33"X 33"X 17"</t>
  </si>
  <si>
    <t>26 TO 26</t>
  </si>
  <si>
    <t>26-0009       26-0076</t>
  </si>
  <si>
    <t>2"X 1"15000PSI PLUG VALVE KIT                  TOP ENTRY-STD</t>
  </si>
  <si>
    <t>2X1PV-DLP-MJKIT-STD</t>
  </si>
  <si>
    <t>37.5"X 32.5"X 23"</t>
  </si>
  <si>
    <t>27 TO 27</t>
  </si>
  <si>
    <t>2"X 2"15000PSI PLUG VALVE KIT                  TOP ENTRY-SOUR</t>
  </si>
  <si>
    <t>2X2PV-DLP-MJKIT-S</t>
  </si>
  <si>
    <t>28 TO 28</t>
  </si>
  <si>
    <t>A03102M X    021502F-S</t>
  </si>
  <si>
    <t>26-0071            26-0076</t>
  </si>
  <si>
    <t>25L4459        25L4459</t>
  </si>
  <si>
    <t>110 DIA         110 DIA</t>
  </si>
  <si>
    <t>33"X 33"X 18"</t>
  </si>
  <si>
    <t>29 TO 29</t>
  </si>
  <si>
    <t>A03102F X    021502M-S</t>
  </si>
  <si>
    <t>26-0073           26-0045            26-0074</t>
  </si>
  <si>
    <t>2-ODE-4        M835627         M843603</t>
  </si>
  <si>
    <t>100 DIA       75 RCS           70 DIA</t>
  </si>
  <si>
    <t>A021502MXM-S</t>
  </si>
  <si>
    <t>26-0062       26-0045           26-0074</t>
  </si>
  <si>
    <t>90 DIA           75 RCS          70 DIA</t>
  </si>
  <si>
    <t>32"X 32"X 14"</t>
  </si>
  <si>
    <t>30 TO 30</t>
  </si>
  <si>
    <t>A021502MXM-STD</t>
  </si>
  <si>
    <t>26-0062A       26-0045A           26-0074</t>
  </si>
  <si>
    <t>H/U 4"FIG 100 B/W SCH 80 STD               0423N/0504M/0505F                                                               NUT 5232=25F05232 M/F32=25F05232</t>
  </si>
  <si>
    <t>4HU100BW80-STD</t>
  </si>
  <si>
    <t>37 TO 37</t>
  </si>
  <si>
    <t>H/U 5"FIG 100 THRD STD               01100N/01098M/01099F                             M&amp;F CODE 2A=7-17-2A</t>
  </si>
  <si>
    <t>5HU100T-STD</t>
  </si>
  <si>
    <t>26-0048       26-0046         26-0047</t>
  </si>
  <si>
    <t>1-11-1A        2A                   2A</t>
  </si>
  <si>
    <t>130 RCS     100 RCS         100 RCS</t>
  </si>
  <si>
    <t>H/U 4"FIG 206 THRD STD               0423N/0514M/0515F                                                                       NUT 5232=25F05232 M/F88=25E02588</t>
  </si>
  <si>
    <t>4HU206T-STD</t>
  </si>
  <si>
    <t>26-0098         26-0111       26-0112</t>
  </si>
  <si>
    <t>38 TO 41</t>
  </si>
  <si>
    <t>H/U 4"FIG 206 THRD STD               0423N/0514M/0515F                                                                              NUT 5232=25F05232 M/F88=25E02588</t>
  </si>
  <si>
    <t>42 TO 42</t>
  </si>
  <si>
    <t>H/U 3"FIG 200 THRD STD               0428N/0429M/0430F                                                                                NUT 5232=25F05232 M/F88=25E02588</t>
  </si>
  <si>
    <t>3HU200T-STD</t>
  </si>
  <si>
    <t>43 TO 43</t>
  </si>
  <si>
    <t>H/U 3"FIG 200 THRD STD               0428N/0429M/0430F                                                                             NUT 5232=25F05232 M/F88=25E02588</t>
  </si>
  <si>
    <t>44 TO 44</t>
  </si>
  <si>
    <t>H/U 4"FIG 100 THRD STD               0423N/0426M/0427F                                                                         NUT 5232=25F05232 M/F32=25F05232</t>
  </si>
  <si>
    <t>4HU100T-STD</t>
  </si>
  <si>
    <t>26-0098         26-0107       26-0108</t>
  </si>
  <si>
    <t>5232                   32                       32</t>
  </si>
  <si>
    <t>77 RCS               77 RCS             77 RCS</t>
  </si>
  <si>
    <t>H/U 4"FIG 100 THRD STD               0423N/0426M/0427F                                                                     NUT 5232=25F05232 M/F32=25F05232</t>
  </si>
  <si>
    <t>45 TO 45</t>
  </si>
  <si>
    <t>H/U 4"FIG 200 THRD STD               0423N/0514M/0515F                                                                          NUT 5232=25F05232 M/F88=25E02588</t>
  </si>
  <si>
    <t>4HU200T-STD</t>
  </si>
  <si>
    <t>46 TO 46</t>
  </si>
  <si>
    <t>H/U 4"FIG 200 THRD STD               0423N/0514M/0515F                                                                                 NUT 5232=25F05232 M/F88=25E02588</t>
  </si>
  <si>
    <t>31"X 29"X 26"</t>
  </si>
  <si>
    <t>47 TO 47</t>
  </si>
  <si>
    <t>H/U 4"FIG 207 THRD STD                        01271N/0515F  NUT 5232=25F05232/F88=25E02588</t>
  </si>
  <si>
    <t>4HU207T-STD</t>
  </si>
  <si>
    <t>26-0106         26-0112</t>
  </si>
  <si>
    <t>5232                          88</t>
  </si>
  <si>
    <t>77 RCS        77 RCS</t>
  </si>
  <si>
    <t>36.5"X 36.5"X 19.75"</t>
  </si>
  <si>
    <t>48 TO 48</t>
  </si>
  <si>
    <t>A04602M-S</t>
  </si>
  <si>
    <t>26-0066      26-0134</t>
  </si>
  <si>
    <t>2-ODE-4                 25L4302</t>
  </si>
  <si>
    <t>100 DIA      110 DIA</t>
  </si>
  <si>
    <t>28.25"X 28.25"X 20.25"</t>
  </si>
  <si>
    <t>49 TO 49</t>
  </si>
  <si>
    <t>A04602M-STD</t>
  </si>
  <si>
    <t>26-0066A     26-0134A</t>
  </si>
  <si>
    <t>H/U 3"FIG 206 THRD STD               0428N/0429M/0430F                                                                          NUT 5232=25F05232 M/F88=25E02588</t>
  </si>
  <si>
    <t>3HU206T-STD</t>
  </si>
  <si>
    <t>50 TO 50</t>
  </si>
  <si>
    <t>H/U 4"FIG 206 B/W SCH 80 STD               0423N/0504M/0505F                                                                NUT 5232=25F05232 M/F32=25F05232</t>
  </si>
  <si>
    <t>4HU206BW80-STD</t>
  </si>
  <si>
    <t>31 TO 31</t>
  </si>
  <si>
    <t>H/U 4"FIG 206 MALE B/W SCH 80 STD               MALE WITH NUT 0504M/0423N                            MALE 32=25F05232NUT 5232=25F05232</t>
  </si>
  <si>
    <t>4HU206M-WING-SCH80-STD</t>
  </si>
  <si>
    <t>32                  5232</t>
  </si>
  <si>
    <t>H/U 4"FIG 200 B/W SCH 80 STD               0423N/0504M/0505F                                                                NUT 5232=25F05232 M/F32=25F05232</t>
  </si>
  <si>
    <t>4HU200BW80-STD</t>
  </si>
  <si>
    <t>35"X 35"X 24.5"</t>
  </si>
  <si>
    <t>32 TO 32</t>
  </si>
  <si>
    <t>CROSSOVER ASSEMBLY 2"1502MXF      PSL3 SOUR SERVICE SL#0001-0027                 0931=BODY/0349=NUT/0632=BUSH</t>
  </si>
  <si>
    <t>A021502MXF-S</t>
  </si>
  <si>
    <t>26-0069        26-0045      26-0074</t>
  </si>
  <si>
    <t>25L4459           M835627           M843603</t>
  </si>
  <si>
    <t>110 DIA           75 RCS          70 DIA</t>
  </si>
  <si>
    <t>32"X 31"X 26.5"</t>
  </si>
  <si>
    <t>33 TO 33</t>
  </si>
  <si>
    <t>CROSSOVER ASSEMBLY 2"1502MXF     PSL3 STD. SERVICE SL#0001-0014                 0931=BODY/0349=NUT/0632=BUSH</t>
  </si>
  <si>
    <t>A021502MXF-STD</t>
  </si>
  <si>
    <t>26-0069A        26-0045A      26-0074</t>
  </si>
  <si>
    <t>CROSSOVER ASSEMBLY 3"1502MXM       PSL3 SOUR SERVICE SL#0001-0021                0967=BODY/0498=NUT/0667=BUSH</t>
  </si>
  <si>
    <t>A031502MXM-S</t>
  </si>
  <si>
    <t>26-0070     26-0076        24-0105</t>
  </si>
  <si>
    <t>24I192             25L4459                A27842</t>
  </si>
  <si>
    <t>120 DIA             110 DIA                70 DIA</t>
  </si>
  <si>
    <t>CROSSOVER ASSEMBLY 2"1502FXF PSL3 SOUR SERVICE SL#0001-0027                                              0922=BODY</t>
  </si>
  <si>
    <t>A021502FXF-S</t>
  </si>
  <si>
    <t>26-0068</t>
  </si>
  <si>
    <t>H/U 5"FIG 206 THRD STD               01100N/01098M/01099F                             M&amp;F CODE 2A=7-17-2A</t>
  </si>
  <si>
    <t>5HU206T-STD</t>
  </si>
  <si>
    <t>34 TO 34</t>
  </si>
  <si>
    <t>H/U 5"FIG 100 B/W SCH 80 STD               01100N/01098M/01099F                             M&amp;F CODE 2A=7-17-2A</t>
  </si>
  <si>
    <t>5HU100BW80-STD</t>
  </si>
  <si>
    <t>H/U 5"FIG 200 THRD STD               01100N/01098M/01099F                             M&amp;F CODE 2A=7-17-2A</t>
  </si>
  <si>
    <t>5HU200T-STD</t>
  </si>
  <si>
    <t>35 TO 35</t>
  </si>
  <si>
    <t>A021502FFM-S</t>
  </si>
  <si>
    <t>26-0058             26-0045        26-0074</t>
  </si>
  <si>
    <t>N843397        M835627         M843603</t>
  </si>
  <si>
    <t>125 RCS          75 RCS         70 DIA</t>
  </si>
  <si>
    <t>A021502FMM- STD</t>
  </si>
  <si>
    <t>26-0058A             26-0045A        26-0074</t>
  </si>
  <si>
    <t>37"X 34"X 28"</t>
  </si>
  <si>
    <t>36 TO 36</t>
  </si>
  <si>
    <t>A021502FMF- STD</t>
  </si>
  <si>
    <t>A021502FMF-S</t>
  </si>
  <si>
    <t>ASSEMBLY 2"1502 CHIKSAN LOOP 12FT 75K SOUR SERVICE</t>
  </si>
  <si>
    <t>2CL12F-S</t>
  </si>
  <si>
    <t>80"X 18"X 25"</t>
  </si>
  <si>
    <t>51 TO 51</t>
  </si>
  <si>
    <t>80"X 18"X 38"</t>
  </si>
  <si>
    <t>52 TO 52</t>
  </si>
  <si>
    <t>53 TO 53</t>
  </si>
  <si>
    <t>ASSEMBLY 2"1502 CHIKSAN LOOP 10FT 75K SOUR SERVICE</t>
  </si>
  <si>
    <t>2CL10F-S</t>
  </si>
  <si>
    <t>67"X 18"X 38"</t>
  </si>
  <si>
    <t>54 TO 54</t>
  </si>
  <si>
    <t>ASSEMBLY 2"1502 CHIKSAN LOOP 10FT 110K STANDARD SERVICE</t>
  </si>
  <si>
    <t>2CL10F-STD</t>
  </si>
  <si>
    <t>55 TO 55</t>
  </si>
  <si>
    <t>2"1502 CHIKSAN LOOP REPAIR KIT                        SOUR</t>
  </si>
  <si>
    <t>2CL-MJKIT-S</t>
  </si>
  <si>
    <t>25.5"X 25.5"X 24"</t>
  </si>
  <si>
    <t>56 TO 56</t>
  </si>
  <si>
    <t>2"1502 CHIKSAN LOOP REPAIR KIT                        STANDARD</t>
  </si>
  <si>
    <t>2CL-MJKIT-STD</t>
  </si>
  <si>
    <t>33.5"X 25.5"X 9"</t>
  </si>
  <si>
    <t>57 TO 57</t>
  </si>
  <si>
    <t>4SEAL602-S</t>
  </si>
  <si>
    <t>25"X 25"X 24.25"</t>
  </si>
  <si>
    <t>58 TO 58</t>
  </si>
  <si>
    <t>2SEAL1502-S</t>
  </si>
  <si>
    <t>2"FIG 2202 LIP SEAL VITON-SOUR</t>
  </si>
  <si>
    <t>2SEAL2202-S</t>
  </si>
  <si>
    <t>4SEAL602-STD</t>
  </si>
  <si>
    <t>4"FIG 1502 LIP SEAL NTR-STD</t>
  </si>
  <si>
    <t>4/5SEAL1502-STD</t>
  </si>
  <si>
    <t>4"FIG 1502 LIP SEAL VITON-SOUR</t>
  </si>
  <si>
    <t>4/5SEAL1502-S</t>
  </si>
  <si>
    <t>8"FIG 206 "O"RING NTR-STD</t>
  </si>
  <si>
    <t>8SEAL206-STD</t>
  </si>
  <si>
    <t>25"X 25"X 15"</t>
  </si>
  <si>
    <t>59 TO 59</t>
  </si>
  <si>
    <t>4"FIG 206 "O"RING VITON-STD</t>
  </si>
  <si>
    <t>4SEAL206-S</t>
  </si>
  <si>
    <t>3"FIG 602/1502 LIP SEAL NTR-STD</t>
  </si>
  <si>
    <t>3SEAL602-STD</t>
  </si>
  <si>
    <t>4"/5"FIG 1003 "O"RING NTR-STD</t>
  </si>
  <si>
    <t>4/5SEAL1003-STD</t>
  </si>
  <si>
    <t>3"FIG 602/1502 LIP SEAL VITON-SOUR</t>
  </si>
  <si>
    <t>3SEAL602-S</t>
  </si>
  <si>
    <t>6"FIG 1002 "O"RING NTR-STD</t>
  </si>
  <si>
    <t>6SEAL1002-STD</t>
  </si>
  <si>
    <t>5"FIG 1002 "O"RING VITON-SOUR</t>
  </si>
  <si>
    <t>5SEAL1002-S</t>
  </si>
  <si>
    <t>2SEAL1502-STD</t>
  </si>
  <si>
    <t>25"X 25"X 13"</t>
  </si>
  <si>
    <t>60 TO 60</t>
  </si>
  <si>
    <t>3"FIG 1003 "O"RING NTR-STD</t>
  </si>
  <si>
    <t>3SEAL1003-STD</t>
  </si>
  <si>
    <t>5"FIG 1002 "O"RING NTR-STD</t>
  </si>
  <si>
    <t>5SEAL1002-STD</t>
  </si>
  <si>
    <t>4"FIG 400 "O"RING NTR-STD</t>
  </si>
  <si>
    <t>4SEAL400-STD</t>
  </si>
  <si>
    <t>3"FIG 206 "O"RING NTR-STD</t>
  </si>
  <si>
    <t>3SEAL206-STD</t>
  </si>
  <si>
    <t>2"FIG 206 "O"RING NTR-STD</t>
  </si>
  <si>
    <t>2SEAL206-STD</t>
  </si>
  <si>
    <t>4"FIG 206 "O"RING NTR-STD</t>
  </si>
  <si>
    <t>4SEAL206-STD</t>
  </si>
  <si>
    <t xml:space="preserve">API Logo </t>
  </si>
  <si>
    <t xml:space="preserve">PER PC WT </t>
  </si>
  <si>
    <t xml:space="preserve">ASSEMBLY PLUG MALE 2"1502 SOLID 110K PSL3 STD.SERVICE SL#0001-0054                                                                                0774-02=PLUG/0349-01=NUT                                        </t>
  </si>
  <si>
    <t xml:space="preserve">ASSEMBLY PLUG MALE 2"1502 SOLID   75K PSL3 SOUR SERVICE SL#0001-0054                                                                                0774-02=PLUG/0349-01=NUT                                        </t>
  </si>
  <si>
    <t xml:space="preserve">26-0067         26-0098           </t>
  </si>
  <si>
    <t xml:space="preserve">A105 </t>
  </si>
  <si>
    <t xml:space="preserve">125 RCS            </t>
  </si>
  <si>
    <t xml:space="preserve">H/U 8"FIG 200 B/W SCH 80 STD 0494N/0495M/0496F </t>
  </si>
  <si>
    <t xml:space="preserve">H/U 8"FIG 100 B/W SCH 80 STD 0494N/0495M/0496F </t>
  </si>
  <si>
    <t xml:space="preserve">H/U 8"FIG 200 THRD STD 0494N/0495M/0496F </t>
  </si>
  <si>
    <t xml:space="preserve">H/U 8"FIG 206 THRD STD 0494N/0495M/0496F </t>
  </si>
  <si>
    <t xml:space="preserve">H/U 8"FIG 100 THRD STD 0494N/0495M/0496F </t>
  </si>
  <si>
    <t xml:space="preserve">ASSEMBLY PLUG MALE 3"1502 SOLID 110K PSL3 STD.SERVICE SL#0001-0033                                                                               0827-01=PLUG/0498-02=NUT                                        </t>
  </si>
  <si>
    <t xml:space="preserve">ASSEMBLY PLUG MALE 3"1502 SOLID 75K PSL3 SOUR SERVICE SL#0001-0033                                                                               0827-01=PLUG/0498-02=NUT                                        </t>
  </si>
  <si>
    <t xml:space="preserve">A031502M-S </t>
  </si>
  <si>
    <t xml:space="preserve">CROSSOVER ASSEMBLY 3"1502M X 2"1502F 75K PSL3 SOUR SERVICE SL#0001-0021                                                                              0800-01=BODY/0498-02=NUT                                        </t>
  </si>
  <si>
    <t xml:space="preserve">CROSSOVER ASSEMBLY 3"1502F X 2"1502M 75K PSL3 SOUR SERVICE SL#0001-0022 0801-01=BODY/                                                                     0498-02=NUT/0632= BUSH                                     </t>
  </si>
  <si>
    <t xml:space="preserve">CROSSOVER ASSEMBLY 2"1502MXM  75K PSL3 SOUR SERVICE SL#0001-0026 0923-01=BODY/                                                                     0349-01=NUT/0632= BUSH                                     </t>
  </si>
  <si>
    <t xml:space="preserve">CROSSOVER ASSEMBLY 2"1502MXM  110K PSL3 STD SERVICE SL#0001-0026 0923-01=BODY/                                                                     0349-01=NUT/0632= BUSH                                     </t>
  </si>
  <si>
    <t xml:space="preserve">ASSEMBLY PLUG MALE 4"602 SOLID       75K SOUR SERVICE SL#0001-0027                                                                                01298-01=PLUG/0511-01=NUT                                        </t>
  </si>
  <si>
    <t xml:space="preserve">ASSEMBLY PLUG MALE 4"602 SOLID       110K STD SERVICE SL#0001-0027                                                                                01298-01=PLUG/0511-01=NUT                                        </t>
  </si>
  <si>
    <t xml:space="preserve">26-0098         26-0109       </t>
  </si>
  <si>
    <t xml:space="preserve">77 RCS           77 RCS           </t>
  </si>
  <si>
    <t xml:space="preserve">TEE INTEGRAL 2"1502 FFM SOUR SERVICE                                                     SL#0001-0009 0862-02=TEE /0349-01=NUT/0632-01=BUSH   </t>
  </si>
  <si>
    <t xml:space="preserve">TEE INTEGRAL 2"1502 FMM STD SERVICE                                                     SL#0001-0010 0862-01=TEE /0349-01=NUT/0632-01=BUSH   </t>
  </si>
  <si>
    <t xml:space="preserve">TEE INTEGRAL 2"1502 FMF STD SERVICE                                                     SL#0001-0012 0862-03=TEE /0349-01=NUT/0632-01=BUSH   </t>
  </si>
  <si>
    <t xml:space="preserve">TEE INTEGRAL 2"1502 FMF SOUR SERVICE                                                     SL#0001-0023 0862-03=TEE /0349-01=NUT/0632-01=BUSH   </t>
  </si>
  <si>
    <t xml:space="preserve">4"FIG 602/1002 LIP SEAL VITON-SOUR               </t>
  </si>
  <si>
    <t xml:space="preserve">2"FIG 1502 LIP SEAL VITON-SOUR                          </t>
  </si>
  <si>
    <t xml:space="preserve">4"FIG 602/1002 LIP SEAL NTR-STD                       </t>
  </si>
  <si>
    <t xml:space="preserve">2"FIG 1502 LIP SEAL NTR-STD                          </t>
  </si>
  <si>
    <t xml:space="preserve">2"FIG 1502 LIP SEAL NTR-STD                        </t>
  </si>
  <si>
    <t>E2627009</t>
  </si>
  <si>
    <t>13.07.2026</t>
  </si>
  <si>
    <t>TOTAL VALUE        (USD)</t>
  </si>
  <si>
    <t>FREIGHT</t>
  </si>
  <si>
    <t>STD/ SOUR</t>
  </si>
  <si>
    <t>STD</t>
  </si>
  <si>
    <t>SOUR</t>
  </si>
  <si>
    <t>2"X2"PLUG VALVE MINIOR REPAIR KIT  BOTTAM ENTRY SOUR</t>
  </si>
  <si>
    <t>2"X2"PLUG VALVE MINIOR REPAIR KIT   BOTTAM ENTRY STD</t>
  </si>
  <si>
    <t>2"X1"PLUG VALVE MINIOR REPAIR KIT   BOTTAM ENTRY STD</t>
  </si>
  <si>
    <t>2"X1"PLUG VALVE MINIOR REPAIR KIT   BOTTAM ENTRY SOUR</t>
  </si>
  <si>
    <t>H/U 4"FIG 206 MALE B/W SCH 80 STD  MALE WITH NUT 0504M/0423N                            MALE 32=25F05232NUT 5232=25F05232</t>
  </si>
  <si>
    <t>6HU100BW80</t>
  </si>
  <si>
    <t>H/U 6"FIG 100 B/W SCH 80 STD 0120N/0424M/0425F                                                                           M&amp;F CODE 5A=3-10-5A</t>
  </si>
  <si>
    <t>H/U 3"FIG 200 B/W SCH 80 STD 0428N/0502M/0503F   NUT 5232=25F05232 M/F 88=25E02588</t>
  </si>
  <si>
    <t>H/U 6"FIG 200 B/W SCH 80 STD 0120N/0424M/0425F                                                                           M&amp;F CODE 5A=3-10-5A</t>
  </si>
  <si>
    <t>H/U 6"FIG 100 THRD STD 0120N/0424M/0425F                                                                           M&amp;F CODE 5A=3-10-5A</t>
  </si>
  <si>
    <t>6HU100T</t>
  </si>
  <si>
    <t>H/U 3"FIG 100 B/W SCH 80 STD 0428N/0502M/0503F   NUT 5232=25F05232 M/F 88=25E02588</t>
  </si>
  <si>
    <t>3HU200BW80</t>
  </si>
  <si>
    <t>3HU100BW80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</si>
</sst>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49" fontId="0" fillId="3" borderId="5" xfId="0" quotePrefix="1" applyNumberFormat="1" applyFill="1" applyBorder="1" applyAlignment="1">
      <alignment horizontal="center" vertical="center"/>
    </xf>
    <xf numFmtId="0" fontId="0" fillId="2" borderId="5" xfId="0" quotePrefix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2" fontId="0" fillId="2" borderId="16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2" fontId="0" fillId="0" borderId="0" xfId="0" applyNumberForma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1D53-DD8D-4D21-9937-54B78DB8B2C1}">
  <sheetPr>
    <pageSetUpPr fitToPage="1"/>
  </sheetPr>
  <dimension ref="A1:Y115"/>
  <sheetViews>
    <sheetView topLeftCell="A64" zoomScale="80" zoomScaleNormal="80" workbookViewId="0">
      <selection activeCell="Z4" sqref="Z4"/>
    </sheetView>
  </sheetViews>
  <sheetFormatPr defaultRowHeight="15" x14ac:dyDescent="0.25"/>
  <cols>
    <col min="1" max="1" width="5.42578125" style="33" customWidth="1"/>
    <col min="2" max="2" width="33.5703125" style="32" customWidth="1"/>
    <col min="3" max="3" width="12" style="32" customWidth="1"/>
    <col min="4" max="4" width="10.85546875" style="33" customWidth="1"/>
    <col min="5" max="5" width="5.5703125" style="33" customWidth="1"/>
    <col min="6" max="6" width="14.7109375" style="32" customWidth="1"/>
    <col min="7" max="7" width="11.140625" style="33" bestFit="1" customWidth="1"/>
    <col min="8" max="8" width="9.5703125" style="33" customWidth="1"/>
    <col min="9" max="9" width="10.28515625" style="32" customWidth="1"/>
    <col min="10" max="10" width="14.42578125" style="32" customWidth="1"/>
    <col min="11" max="11" width="9.140625" style="32" customWidth="1"/>
    <col min="12" max="12" width="10.5703125" style="32" customWidth="1"/>
    <col min="13" max="13" width="6.7109375" style="33" customWidth="1"/>
    <col min="14" max="14" width="7.42578125" style="33" customWidth="1"/>
    <col min="15" max="15" width="5.42578125" style="33" customWidth="1"/>
    <col min="16" max="16" width="6.7109375" style="33" customWidth="1"/>
    <col min="17" max="17" width="9.85546875" style="33" customWidth="1"/>
    <col min="18" max="18" width="7" style="33" customWidth="1"/>
    <col min="19" max="19" width="17.28515625" style="33" customWidth="1"/>
    <col min="20" max="20" width="11.140625" style="33" customWidth="1"/>
    <col min="21" max="21" width="12" style="33" customWidth="1"/>
    <col min="22" max="22" width="9" style="33" customWidth="1"/>
    <col min="23" max="23" width="14.42578125" style="32" customWidth="1"/>
    <col min="24" max="24" width="8.5703125" style="33" customWidth="1"/>
    <col min="25" max="25" width="13.140625" style="33" customWidth="1"/>
    <col min="26" max="26" width="25.7109375" style="33" bestFit="1" customWidth="1"/>
    <col min="27" max="16384" width="9.140625" style="33"/>
  </cols>
  <sheetData>
    <row r="1" spans="1:25" s="32" customFormat="1" ht="38.25" customHeight="1" thickBot="1" x14ac:dyDescent="0.3">
      <c r="A1" s="39" t="s">
        <v>37</v>
      </c>
      <c r="B1" s="40"/>
      <c r="C1" s="35"/>
      <c r="D1" s="40" t="s">
        <v>379</v>
      </c>
      <c r="E1" s="40"/>
      <c r="F1" s="40"/>
      <c r="G1" s="35"/>
      <c r="H1" s="47" t="s">
        <v>38</v>
      </c>
      <c r="I1" s="47"/>
      <c r="J1" s="48"/>
      <c r="K1" s="45" t="s">
        <v>380</v>
      </c>
      <c r="L1" s="46"/>
      <c r="M1" s="35"/>
      <c r="N1" s="35"/>
      <c r="O1" s="35"/>
      <c r="P1" s="35"/>
      <c r="Q1" s="35"/>
      <c r="R1" s="35"/>
      <c r="S1" s="35"/>
      <c r="T1" s="35"/>
      <c r="U1" s="36"/>
      <c r="V1" s="39" t="s">
        <v>21</v>
      </c>
      <c r="W1" s="40"/>
      <c r="X1" s="40"/>
      <c r="Y1" s="41"/>
    </row>
    <row r="2" spans="1:25" s="32" customFormat="1" ht="19.5" thickBot="1" x14ac:dyDescent="0.3">
      <c r="A2" s="42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4"/>
    </row>
    <row r="3" spans="1:25" s="17" customFormat="1" ht="15.75" customHeight="1" x14ac:dyDescent="0.25">
      <c r="A3" s="51" t="s">
        <v>0</v>
      </c>
      <c r="B3" s="49" t="s">
        <v>1</v>
      </c>
      <c r="C3" s="53" t="s">
        <v>383</v>
      </c>
      <c r="D3" s="49" t="s">
        <v>20</v>
      </c>
      <c r="E3" s="49" t="s">
        <v>347</v>
      </c>
      <c r="F3" s="49" t="s">
        <v>2</v>
      </c>
      <c r="G3" s="49" t="s">
        <v>3</v>
      </c>
      <c r="H3" s="49" t="s">
        <v>4</v>
      </c>
      <c r="I3" s="49" t="s">
        <v>5</v>
      </c>
      <c r="J3" s="49" t="s">
        <v>6</v>
      </c>
      <c r="K3" s="49" t="s">
        <v>7</v>
      </c>
      <c r="L3" s="49" t="s">
        <v>8</v>
      </c>
      <c r="M3" s="49" t="s">
        <v>348</v>
      </c>
      <c r="N3" s="49" t="s">
        <v>9</v>
      </c>
      <c r="O3" s="49" t="s">
        <v>10</v>
      </c>
      <c r="P3" s="49" t="s">
        <v>11</v>
      </c>
      <c r="Q3" s="49" t="s">
        <v>12</v>
      </c>
      <c r="R3" s="49" t="s">
        <v>13</v>
      </c>
      <c r="S3" s="49" t="s">
        <v>14</v>
      </c>
      <c r="T3" s="55" t="s">
        <v>39</v>
      </c>
      <c r="U3" s="55"/>
      <c r="V3" s="55"/>
      <c r="W3" s="29" t="s">
        <v>40</v>
      </c>
      <c r="X3" s="49" t="s">
        <v>19</v>
      </c>
      <c r="Y3" s="56" t="s">
        <v>381</v>
      </c>
    </row>
    <row r="4" spans="1:25" s="17" customFormat="1" ht="49.5" customHeight="1" thickBot="1" x14ac:dyDescent="0.3">
      <c r="A4" s="52"/>
      <c r="B4" s="50"/>
      <c r="C4" s="54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30" t="s">
        <v>15</v>
      </c>
      <c r="U4" s="30" t="s">
        <v>16</v>
      </c>
      <c r="V4" s="30" t="s">
        <v>17</v>
      </c>
      <c r="W4" s="30" t="s">
        <v>18</v>
      </c>
      <c r="X4" s="50"/>
      <c r="Y4" s="57"/>
    </row>
    <row r="5" spans="1:25" ht="60" x14ac:dyDescent="0.25">
      <c r="A5" s="5">
        <v>1</v>
      </c>
      <c r="B5" s="2" t="s">
        <v>41</v>
      </c>
      <c r="C5" s="2" t="s">
        <v>384</v>
      </c>
      <c r="D5" s="5"/>
      <c r="E5" s="5" t="s">
        <v>22</v>
      </c>
      <c r="F5" s="2" t="s">
        <v>42</v>
      </c>
      <c r="G5" s="5" t="s">
        <v>43</v>
      </c>
      <c r="H5" s="5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5">
        <v>3.7</v>
      </c>
      <c r="N5" s="5">
        <v>45</v>
      </c>
      <c r="O5" s="5">
        <v>54</v>
      </c>
      <c r="P5" s="5">
        <v>199.8</v>
      </c>
      <c r="Q5" s="5">
        <v>244.8</v>
      </c>
      <c r="R5" s="5">
        <v>1</v>
      </c>
      <c r="S5" s="58" t="s">
        <v>49</v>
      </c>
      <c r="T5" s="5">
        <v>199.8</v>
      </c>
      <c r="U5" s="5">
        <v>244.8</v>
      </c>
      <c r="V5" s="5">
        <v>54</v>
      </c>
      <c r="W5" s="2" t="s">
        <v>25</v>
      </c>
      <c r="X5" s="34">
        <v>20</v>
      </c>
      <c r="Y5" s="34">
        <f t="shared" ref="Y5:Y36" si="0">+X5*V5</f>
        <v>1080</v>
      </c>
    </row>
    <row r="6" spans="1:25" ht="45" x14ac:dyDescent="0.25">
      <c r="A6" s="5">
        <v>2</v>
      </c>
      <c r="B6" s="2" t="s">
        <v>50</v>
      </c>
      <c r="C6" s="2" t="s">
        <v>385</v>
      </c>
      <c r="D6" s="5"/>
      <c r="E6" s="5" t="s">
        <v>22</v>
      </c>
      <c r="F6" s="2" t="s">
        <v>51</v>
      </c>
      <c r="G6" s="5" t="s">
        <v>43</v>
      </c>
      <c r="H6" s="5" t="s">
        <v>44</v>
      </c>
      <c r="I6" s="2" t="s">
        <v>52</v>
      </c>
      <c r="J6" s="2" t="s">
        <v>46</v>
      </c>
      <c r="K6" s="2" t="s">
        <v>47</v>
      </c>
      <c r="L6" s="2"/>
      <c r="M6" s="5">
        <v>3.7</v>
      </c>
      <c r="N6" s="5"/>
      <c r="O6" s="5">
        <v>54</v>
      </c>
      <c r="P6" s="5">
        <v>199.8</v>
      </c>
      <c r="Q6" s="5">
        <v>199.8</v>
      </c>
      <c r="R6" s="5">
        <v>1</v>
      </c>
      <c r="S6" s="59"/>
      <c r="T6" s="5">
        <v>199.8</v>
      </c>
      <c r="U6" s="5">
        <v>199.8</v>
      </c>
      <c r="V6" s="5">
        <v>54</v>
      </c>
      <c r="W6" s="2" t="s">
        <v>25</v>
      </c>
      <c r="X6" s="34">
        <v>34</v>
      </c>
      <c r="Y6" s="34">
        <f t="shared" si="0"/>
        <v>1836</v>
      </c>
    </row>
    <row r="7" spans="1:25" ht="60" x14ac:dyDescent="0.25">
      <c r="A7" s="5">
        <v>3</v>
      </c>
      <c r="B7" s="2" t="s">
        <v>349</v>
      </c>
      <c r="C7" s="2" t="s">
        <v>384</v>
      </c>
      <c r="D7" s="5"/>
      <c r="E7" s="5" t="s">
        <v>22</v>
      </c>
      <c r="F7" s="2" t="s">
        <v>53</v>
      </c>
      <c r="G7" s="5" t="s">
        <v>43</v>
      </c>
      <c r="H7" s="5" t="s">
        <v>44</v>
      </c>
      <c r="I7" s="2" t="s">
        <v>54</v>
      </c>
      <c r="J7" s="2" t="s">
        <v>55</v>
      </c>
      <c r="K7" s="2" t="s">
        <v>56</v>
      </c>
      <c r="L7" s="2" t="s">
        <v>57</v>
      </c>
      <c r="M7" s="5">
        <v>8.1999999999999993</v>
      </c>
      <c r="N7" s="5">
        <v>45</v>
      </c>
      <c r="O7" s="5">
        <v>54</v>
      </c>
      <c r="P7" s="5">
        <v>442.7999999999999</v>
      </c>
      <c r="Q7" s="5">
        <v>487.7999999999999</v>
      </c>
      <c r="R7" s="5">
        <v>1</v>
      </c>
      <c r="S7" s="60" t="s">
        <v>58</v>
      </c>
      <c r="T7" s="5">
        <v>442.7999999999999</v>
      </c>
      <c r="U7" s="5">
        <v>487.7999999999999</v>
      </c>
      <c r="V7" s="5">
        <v>54</v>
      </c>
      <c r="W7" s="2" t="s">
        <v>25</v>
      </c>
      <c r="X7" s="34">
        <v>42.5</v>
      </c>
      <c r="Y7" s="34">
        <f t="shared" si="0"/>
        <v>2295</v>
      </c>
    </row>
    <row r="8" spans="1:25" ht="60" x14ac:dyDescent="0.25">
      <c r="A8" s="5">
        <v>4</v>
      </c>
      <c r="B8" s="2" t="s">
        <v>350</v>
      </c>
      <c r="C8" s="2" t="s">
        <v>385</v>
      </c>
      <c r="D8" s="5"/>
      <c r="E8" s="5" t="s">
        <v>22</v>
      </c>
      <c r="F8" s="2" t="s">
        <v>59</v>
      </c>
      <c r="G8" s="5" t="s">
        <v>43</v>
      </c>
      <c r="H8" s="5" t="s">
        <v>44</v>
      </c>
      <c r="I8" s="2" t="s">
        <v>60</v>
      </c>
      <c r="J8" s="2" t="s">
        <v>55</v>
      </c>
      <c r="K8" s="2" t="s">
        <v>56</v>
      </c>
      <c r="L8" s="2"/>
      <c r="M8" s="5">
        <v>8.1999999999999993</v>
      </c>
      <c r="N8" s="5"/>
      <c r="O8" s="5">
        <v>54</v>
      </c>
      <c r="P8" s="5">
        <v>442.7999999999999</v>
      </c>
      <c r="Q8" s="5">
        <v>442.7999999999999</v>
      </c>
      <c r="R8" s="5">
        <v>1</v>
      </c>
      <c r="S8" s="59"/>
      <c r="T8" s="5">
        <v>442.7999999999999</v>
      </c>
      <c r="U8" s="5">
        <v>442.7999999999999</v>
      </c>
      <c r="V8" s="5">
        <v>54</v>
      </c>
      <c r="W8" s="2" t="s">
        <v>25</v>
      </c>
      <c r="X8" s="34">
        <v>48.5</v>
      </c>
      <c r="Y8" s="34">
        <f t="shared" si="0"/>
        <v>2619</v>
      </c>
    </row>
    <row r="9" spans="1:25" ht="60" x14ac:dyDescent="0.25">
      <c r="A9" s="5">
        <v>5</v>
      </c>
      <c r="B9" s="2" t="s">
        <v>61</v>
      </c>
      <c r="C9" s="2" t="s">
        <v>384</v>
      </c>
      <c r="D9" s="5"/>
      <c r="E9" s="5" t="s">
        <v>22</v>
      </c>
      <c r="F9" s="2" t="s">
        <v>62</v>
      </c>
      <c r="G9" s="5" t="s">
        <v>43</v>
      </c>
      <c r="H9" s="5" t="s">
        <v>44</v>
      </c>
      <c r="I9" s="2" t="s">
        <v>63</v>
      </c>
      <c r="J9" s="2" t="s">
        <v>64</v>
      </c>
      <c r="K9" s="2" t="s">
        <v>65</v>
      </c>
      <c r="L9" s="2" t="s">
        <v>66</v>
      </c>
      <c r="M9" s="5">
        <v>5.35</v>
      </c>
      <c r="N9" s="5">
        <v>50</v>
      </c>
      <c r="O9" s="5">
        <v>25</v>
      </c>
      <c r="P9" s="5">
        <v>133.75</v>
      </c>
      <c r="Q9" s="5">
        <v>183.75</v>
      </c>
      <c r="R9" s="5">
        <v>1</v>
      </c>
      <c r="S9" s="60" t="s">
        <v>67</v>
      </c>
      <c r="T9" s="5">
        <v>133.75</v>
      </c>
      <c r="U9" s="5">
        <v>183.75</v>
      </c>
      <c r="V9" s="5">
        <v>25</v>
      </c>
      <c r="W9" s="2" t="s">
        <v>25</v>
      </c>
      <c r="X9" s="34">
        <v>43.5</v>
      </c>
      <c r="Y9" s="34">
        <f t="shared" si="0"/>
        <v>1087.5</v>
      </c>
    </row>
    <row r="10" spans="1:25" ht="45" x14ac:dyDescent="0.25">
      <c r="A10" s="5">
        <v>6</v>
      </c>
      <c r="B10" s="2" t="s">
        <v>68</v>
      </c>
      <c r="C10" s="2" t="s">
        <v>385</v>
      </c>
      <c r="D10" s="5"/>
      <c r="E10" s="5" t="s">
        <v>22</v>
      </c>
      <c r="F10" s="2" t="s">
        <v>69</v>
      </c>
      <c r="G10" s="5" t="s">
        <v>43</v>
      </c>
      <c r="H10" s="5" t="s">
        <v>44</v>
      </c>
      <c r="I10" s="2" t="s">
        <v>70</v>
      </c>
      <c r="J10" s="2" t="s">
        <v>64</v>
      </c>
      <c r="K10" s="2" t="s">
        <v>65</v>
      </c>
      <c r="L10" s="2"/>
      <c r="M10" s="5">
        <v>5.35</v>
      </c>
      <c r="N10" s="5"/>
      <c r="O10" s="5">
        <v>25</v>
      </c>
      <c r="P10" s="5">
        <v>133.75</v>
      </c>
      <c r="Q10" s="5">
        <v>133.75</v>
      </c>
      <c r="R10" s="5">
        <v>1</v>
      </c>
      <c r="S10" s="61"/>
      <c r="T10" s="5">
        <v>133.75</v>
      </c>
      <c r="U10" s="5">
        <v>133.75</v>
      </c>
      <c r="V10" s="5">
        <v>25</v>
      </c>
      <c r="W10" s="2" t="s">
        <v>25</v>
      </c>
      <c r="X10" s="34">
        <v>61.5</v>
      </c>
      <c r="Y10" s="34">
        <f t="shared" si="0"/>
        <v>1537.5</v>
      </c>
    </row>
    <row r="11" spans="1:25" ht="60" x14ac:dyDescent="0.25">
      <c r="A11" s="5">
        <v>7</v>
      </c>
      <c r="B11" s="2" t="s">
        <v>71</v>
      </c>
      <c r="C11" s="2" t="s">
        <v>384</v>
      </c>
      <c r="D11" s="5"/>
      <c r="E11" s="5" t="s">
        <v>22</v>
      </c>
      <c r="F11" s="2" t="s">
        <v>72</v>
      </c>
      <c r="G11" s="5" t="s">
        <v>43</v>
      </c>
      <c r="H11" s="5" t="s">
        <v>44</v>
      </c>
      <c r="I11" s="2" t="s">
        <v>63</v>
      </c>
      <c r="J11" s="2" t="s">
        <v>64</v>
      </c>
      <c r="K11" s="2" t="s">
        <v>65</v>
      </c>
      <c r="L11" s="2"/>
      <c r="M11" s="5">
        <v>6.3</v>
      </c>
      <c r="N11" s="5"/>
      <c r="O11" s="5">
        <v>30</v>
      </c>
      <c r="P11" s="5">
        <v>189</v>
      </c>
      <c r="Q11" s="5">
        <v>189</v>
      </c>
      <c r="R11" s="5">
        <v>1</v>
      </c>
      <c r="S11" s="61"/>
      <c r="T11" s="5">
        <v>189</v>
      </c>
      <c r="U11" s="5">
        <v>189</v>
      </c>
      <c r="V11" s="5">
        <v>30</v>
      </c>
      <c r="W11" s="2" t="s">
        <v>25</v>
      </c>
      <c r="X11" s="34">
        <v>36.5</v>
      </c>
      <c r="Y11" s="34">
        <f t="shared" si="0"/>
        <v>1095</v>
      </c>
    </row>
    <row r="12" spans="1:25" ht="45" x14ac:dyDescent="0.25">
      <c r="A12" s="5">
        <v>8</v>
      </c>
      <c r="B12" s="2" t="s">
        <v>73</v>
      </c>
      <c r="C12" s="2" t="s">
        <v>385</v>
      </c>
      <c r="D12" s="5"/>
      <c r="E12" s="5" t="s">
        <v>22</v>
      </c>
      <c r="F12" s="2" t="s">
        <v>74</v>
      </c>
      <c r="G12" s="5" t="s">
        <v>43</v>
      </c>
      <c r="H12" s="5" t="s">
        <v>44</v>
      </c>
      <c r="I12" s="2" t="s">
        <v>70</v>
      </c>
      <c r="J12" s="2" t="s">
        <v>64</v>
      </c>
      <c r="K12" s="2" t="s">
        <v>65</v>
      </c>
      <c r="L12" s="2"/>
      <c r="M12" s="5">
        <v>6.3</v>
      </c>
      <c r="N12" s="5"/>
      <c r="O12" s="5">
        <v>30</v>
      </c>
      <c r="P12" s="5">
        <v>189</v>
      </c>
      <c r="Q12" s="5">
        <v>189</v>
      </c>
      <c r="R12" s="5">
        <v>1</v>
      </c>
      <c r="S12" s="61"/>
      <c r="T12" s="5">
        <v>189</v>
      </c>
      <c r="U12" s="5">
        <v>189</v>
      </c>
      <c r="V12" s="5">
        <v>30</v>
      </c>
      <c r="W12" s="2" t="s">
        <v>25</v>
      </c>
      <c r="X12" s="34">
        <v>52.5</v>
      </c>
      <c r="Y12" s="34">
        <f t="shared" si="0"/>
        <v>1575</v>
      </c>
    </row>
    <row r="13" spans="1:25" ht="60" x14ac:dyDescent="0.25">
      <c r="A13" s="5">
        <v>9</v>
      </c>
      <c r="B13" s="2" t="s">
        <v>75</v>
      </c>
      <c r="C13" s="2"/>
      <c r="D13" s="5"/>
      <c r="E13" s="5" t="s">
        <v>22</v>
      </c>
      <c r="F13" s="2" t="s">
        <v>76</v>
      </c>
      <c r="G13" s="5" t="s">
        <v>23</v>
      </c>
      <c r="H13" s="5" t="s">
        <v>77</v>
      </c>
      <c r="I13" s="2" t="s">
        <v>351</v>
      </c>
      <c r="J13" s="2" t="s">
        <v>78</v>
      </c>
      <c r="K13" s="2" t="s">
        <v>79</v>
      </c>
      <c r="L13" s="2"/>
      <c r="M13" s="5">
        <v>11.35</v>
      </c>
      <c r="N13" s="5"/>
      <c r="O13" s="5">
        <v>26</v>
      </c>
      <c r="P13" s="5">
        <v>295.09999999999997</v>
      </c>
      <c r="Q13" s="5">
        <v>295.09999999999997</v>
      </c>
      <c r="R13" s="5">
        <v>1</v>
      </c>
      <c r="S13" s="61" t="s">
        <v>85</v>
      </c>
      <c r="T13" s="5">
        <v>295.09999999999997</v>
      </c>
      <c r="U13" s="5">
        <v>295.09999999999997</v>
      </c>
      <c r="V13" s="5">
        <v>26</v>
      </c>
      <c r="W13" s="2" t="s">
        <v>25</v>
      </c>
      <c r="X13" s="34">
        <v>62.5</v>
      </c>
      <c r="Y13" s="34">
        <f t="shared" si="0"/>
        <v>1625</v>
      </c>
    </row>
    <row r="14" spans="1:25" ht="60" x14ac:dyDescent="0.25">
      <c r="A14" s="5">
        <v>10</v>
      </c>
      <c r="B14" s="2" t="s">
        <v>80</v>
      </c>
      <c r="C14" s="2" t="s">
        <v>384</v>
      </c>
      <c r="D14" s="5"/>
      <c r="E14" s="5" t="s">
        <v>22</v>
      </c>
      <c r="F14" s="2" t="s">
        <v>81</v>
      </c>
      <c r="G14" s="5" t="s">
        <v>23</v>
      </c>
      <c r="H14" s="5" t="s">
        <v>352</v>
      </c>
      <c r="I14" s="2" t="s">
        <v>82</v>
      </c>
      <c r="J14" s="2" t="s">
        <v>83</v>
      </c>
      <c r="K14" s="2" t="s">
        <v>84</v>
      </c>
      <c r="L14" s="2" t="s">
        <v>26</v>
      </c>
      <c r="M14" s="5">
        <v>2.9</v>
      </c>
      <c r="N14" s="5">
        <v>50</v>
      </c>
      <c r="O14" s="5">
        <v>54</v>
      </c>
      <c r="P14" s="5">
        <v>156.6</v>
      </c>
      <c r="Q14" s="5">
        <v>206.6</v>
      </c>
      <c r="R14" s="5">
        <v>1</v>
      </c>
      <c r="S14" s="61"/>
      <c r="T14" s="5">
        <v>156.6</v>
      </c>
      <c r="U14" s="5">
        <v>206.6</v>
      </c>
      <c r="V14" s="5">
        <v>54</v>
      </c>
      <c r="W14" s="2" t="s">
        <v>25</v>
      </c>
      <c r="X14" s="34">
        <v>11.11</v>
      </c>
      <c r="Y14" s="34">
        <f t="shared" si="0"/>
        <v>599.93999999999994</v>
      </c>
    </row>
    <row r="15" spans="1:25" ht="60" x14ac:dyDescent="0.25">
      <c r="A15" s="5">
        <v>11</v>
      </c>
      <c r="B15" s="2" t="s">
        <v>86</v>
      </c>
      <c r="C15" s="2" t="s">
        <v>384</v>
      </c>
      <c r="D15" s="5"/>
      <c r="E15" s="5" t="s">
        <v>22</v>
      </c>
      <c r="F15" s="2" t="s">
        <v>87</v>
      </c>
      <c r="G15" s="5" t="s">
        <v>23</v>
      </c>
      <c r="H15" s="5" t="s">
        <v>24</v>
      </c>
      <c r="I15" s="2" t="s">
        <v>88</v>
      </c>
      <c r="J15" s="2" t="s">
        <v>83</v>
      </c>
      <c r="K15" s="2" t="s">
        <v>84</v>
      </c>
      <c r="L15" s="2"/>
      <c r="M15" s="5">
        <v>2.5550000000000002</v>
      </c>
      <c r="N15" s="5"/>
      <c r="O15" s="5">
        <v>140</v>
      </c>
      <c r="P15" s="5">
        <v>357.70000000000005</v>
      </c>
      <c r="Q15" s="5">
        <v>357.70000000000005</v>
      </c>
      <c r="R15" s="5">
        <v>1</v>
      </c>
      <c r="S15" s="59"/>
      <c r="T15" s="5">
        <v>357.70000000000005</v>
      </c>
      <c r="U15" s="5">
        <v>357.70000000000005</v>
      </c>
      <c r="V15" s="5">
        <v>140</v>
      </c>
      <c r="W15" s="2" t="s">
        <v>25</v>
      </c>
      <c r="X15" s="34">
        <v>9.15</v>
      </c>
      <c r="Y15" s="34">
        <f t="shared" si="0"/>
        <v>1281</v>
      </c>
    </row>
    <row r="16" spans="1:25" ht="60" x14ac:dyDescent="0.25">
      <c r="A16" s="5">
        <v>12</v>
      </c>
      <c r="B16" s="2" t="s">
        <v>89</v>
      </c>
      <c r="C16" s="2" t="s">
        <v>384</v>
      </c>
      <c r="D16" s="5"/>
      <c r="E16" s="5" t="s">
        <v>22</v>
      </c>
      <c r="F16" s="2" t="s">
        <v>90</v>
      </c>
      <c r="G16" s="5" t="s">
        <v>23</v>
      </c>
      <c r="H16" s="5" t="s">
        <v>24</v>
      </c>
      <c r="I16" s="2" t="s">
        <v>82</v>
      </c>
      <c r="J16" s="2" t="s">
        <v>83</v>
      </c>
      <c r="K16" s="2" t="s">
        <v>84</v>
      </c>
      <c r="L16" s="2" t="s">
        <v>26</v>
      </c>
      <c r="M16" s="5">
        <v>2.9</v>
      </c>
      <c r="N16" s="5">
        <v>50</v>
      </c>
      <c r="O16" s="5">
        <v>54</v>
      </c>
      <c r="P16" s="5">
        <v>156.6</v>
      </c>
      <c r="Q16" s="5">
        <v>206.6</v>
      </c>
      <c r="R16" s="5">
        <v>1</v>
      </c>
      <c r="S16" s="60" t="s">
        <v>91</v>
      </c>
      <c r="T16" s="5">
        <v>156.6</v>
      </c>
      <c r="U16" s="5">
        <v>206.6</v>
      </c>
      <c r="V16" s="5">
        <v>54</v>
      </c>
      <c r="W16" s="2" t="s">
        <v>25</v>
      </c>
      <c r="X16" s="34">
        <v>11.73</v>
      </c>
      <c r="Y16" s="34">
        <f t="shared" si="0"/>
        <v>633.42000000000007</v>
      </c>
    </row>
    <row r="17" spans="1:25" ht="60" x14ac:dyDescent="0.25">
      <c r="A17" s="5">
        <v>13</v>
      </c>
      <c r="B17" s="2" t="s">
        <v>92</v>
      </c>
      <c r="C17" s="2" t="s">
        <v>384</v>
      </c>
      <c r="D17" s="5"/>
      <c r="E17" s="5" t="s">
        <v>22</v>
      </c>
      <c r="F17" s="2" t="s">
        <v>93</v>
      </c>
      <c r="G17" s="5" t="s">
        <v>23</v>
      </c>
      <c r="H17" s="5" t="s">
        <v>24</v>
      </c>
      <c r="I17" s="2" t="s">
        <v>88</v>
      </c>
      <c r="J17" s="2" t="s">
        <v>83</v>
      </c>
      <c r="K17" s="2" t="s">
        <v>84</v>
      </c>
      <c r="L17" s="2"/>
      <c r="M17" s="5">
        <v>2.5550000000000002</v>
      </c>
      <c r="N17" s="5"/>
      <c r="O17" s="5">
        <v>71</v>
      </c>
      <c r="P17" s="5">
        <v>181.405</v>
      </c>
      <c r="Q17" s="5">
        <v>181.405</v>
      </c>
      <c r="R17" s="5">
        <v>1</v>
      </c>
      <c r="S17" s="61"/>
      <c r="T17" s="5">
        <v>181.405</v>
      </c>
      <c r="U17" s="5">
        <v>181.405</v>
      </c>
      <c r="V17" s="5">
        <v>71</v>
      </c>
      <c r="W17" s="2" t="s">
        <v>25</v>
      </c>
      <c r="X17" s="34">
        <v>10.66</v>
      </c>
      <c r="Y17" s="34">
        <f t="shared" si="0"/>
        <v>756.86</v>
      </c>
    </row>
    <row r="18" spans="1:25" ht="30" x14ac:dyDescent="0.25">
      <c r="A18" s="5">
        <v>14</v>
      </c>
      <c r="B18" s="2" t="s">
        <v>94</v>
      </c>
      <c r="C18" s="2" t="s">
        <v>384</v>
      </c>
      <c r="D18" s="5"/>
      <c r="E18" s="5" t="s">
        <v>22</v>
      </c>
      <c r="F18" s="2" t="s">
        <v>95</v>
      </c>
      <c r="G18" s="5" t="s">
        <v>23</v>
      </c>
      <c r="H18" s="5" t="s">
        <v>77</v>
      </c>
      <c r="I18" s="2" t="s">
        <v>96</v>
      </c>
      <c r="J18" s="2">
        <v>2513337</v>
      </c>
      <c r="K18" s="2" t="s">
        <v>353</v>
      </c>
      <c r="L18" s="2"/>
      <c r="M18" s="5">
        <v>6.75</v>
      </c>
      <c r="N18" s="5"/>
      <c r="O18" s="5">
        <v>27</v>
      </c>
      <c r="P18" s="5">
        <v>182.25</v>
      </c>
      <c r="Q18" s="5">
        <v>182.25</v>
      </c>
      <c r="R18" s="5">
        <v>1</v>
      </c>
      <c r="S18" s="61"/>
      <c r="T18" s="5">
        <v>182.25</v>
      </c>
      <c r="U18" s="5">
        <v>182.25</v>
      </c>
      <c r="V18" s="5">
        <v>27</v>
      </c>
      <c r="W18" s="2" t="s">
        <v>25</v>
      </c>
      <c r="X18" s="34">
        <v>30.6</v>
      </c>
      <c r="Y18" s="34">
        <f t="shared" si="0"/>
        <v>826.2</v>
      </c>
    </row>
    <row r="19" spans="1:25" ht="30" x14ac:dyDescent="0.25">
      <c r="A19" s="5">
        <v>15</v>
      </c>
      <c r="B19" s="2" t="s">
        <v>97</v>
      </c>
      <c r="C19" s="2" t="s">
        <v>384</v>
      </c>
      <c r="D19" s="5"/>
      <c r="E19" s="5" t="s">
        <v>22</v>
      </c>
      <c r="F19" s="2" t="s">
        <v>98</v>
      </c>
      <c r="G19" s="5" t="s">
        <v>43</v>
      </c>
      <c r="H19" s="5" t="s">
        <v>44</v>
      </c>
      <c r="I19" s="2" t="s">
        <v>99</v>
      </c>
      <c r="J19" s="2" t="s">
        <v>100</v>
      </c>
      <c r="K19" s="2" t="s">
        <v>101</v>
      </c>
      <c r="L19" s="2"/>
      <c r="M19" s="5">
        <v>12.25</v>
      </c>
      <c r="N19" s="5"/>
      <c r="O19" s="5">
        <v>25</v>
      </c>
      <c r="P19" s="5">
        <v>306.25</v>
      </c>
      <c r="Q19" s="5">
        <v>306.25</v>
      </c>
      <c r="R19" s="5">
        <v>1</v>
      </c>
      <c r="S19" s="59"/>
      <c r="T19" s="5">
        <v>306.25</v>
      </c>
      <c r="U19" s="5">
        <v>306.25</v>
      </c>
      <c r="V19" s="5">
        <v>25</v>
      </c>
      <c r="W19" s="2" t="s">
        <v>25</v>
      </c>
      <c r="X19" s="34">
        <v>73.099999999999994</v>
      </c>
      <c r="Y19" s="34">
        <f t="shared" si="0"/>
        <v>1827.4999999999998</v>
      </c>
    </row>
    <row r="20" spans="1:25" ht="30" x14ac:dyDescent="0.25">
      <c r="A20" s="5">
        <v>16</v>
      </c>
      <c r="B20" s="2" t="s">
        <v>102</v>
      </c>
      <c r="C20" s="2" t="s">
        <v>384</v>
      </c>
      <c r="D20" s="5"/>
      <c r="E20" s="5" t="s">
        <v>22</v>
      </c>
      <c r="F20" s="2" t="s">
        <v>103</v>
      </c>
      <c r="G20" s="5" t="s">
        <v>23</v>
      </c>
      <c r="H20" s="5" t="s">
        <v>24</v>
      </c>
      <c r="I20" s="2" t="s">
        <v>104</v>
      </c>
      <c r="J20" s="2">
        <v>5232</v>
      </c>
      <c r="K20" s="2" t="s">
        <v>105</v>
      </c>
      <c r="L20" s="2" t="s">
        <v>106</v>
      </c>
      <c r="M20" s="5">
        <v>6</v>
      </c>
      <c r="N20" s="5">
        <v>45</v>
      </c>
      <c r="O20" s="5">
        <v>110</v>
      </c>
      <c r="P20" s="5">
        <v>660</v>
      </c>
      <c r="Q20" s="5">
        <v>705</v>
      </c>
      <c r="R20" s="5">
        <v>1</v>
      </c>
      <c r="S20" s="5" t="s">
        <v>107</v>
      </c>
      <c r="T20" s="5">
        <v>660</v>
      </c>
      <c r="U20" s="5">
        <v>705</v>
      </c>
      <c r="V20" s="5">
        <v>110</v>
      </c>
      <c r="W20" s="2" t="s">
        <v>25</v>
      </c>
      <c r="X20" s="34">
        <v>17.3</v>
      </c>
      <c r="Y20" s="34">
        <f t="shared" si="0"/>
        <v>1903</v>
      </c>
    </row>
    <row r="21" spans="1:25" ht="60" x14ac:dyDescent="0.25">
      <c r="A21" s="5">
        <v>17</v>
      </c>
      <c r="B21" s="2" t="s">
        <v>108</v>
      </c>
      <c r="C21" s="2" t="s">
        <v>384</v>
      </c>
      <c r="D21" s="5"/>
      <c r="E21" s="5" t="s">
        <v>22</v>
      </c>
      <c r="F21" s="2" t="s">
        <v>109</v>
      </c>
      <c r="G21" s="5" t="s">
        <v>43</v>
      </c>
      <c r="H21" s="5" t="s">
        <v>44</v>
      </c>
      <c r="I21" s="2" t="s">
        <v>110</v>
      </c>
      <c r="J21" s="2" t="s">
        <v>46</v>
      </c>
      <c r="K21" s="2" t="s">
        <v>47</v>
      </c>
      <c r="L21" s="2" t="s">
        <v>111</v>
      </c>
      <c r="M21" s="5">
        <v>8.5</v>
      </c>
      <c r="N21" s="5">
        <v>45</v>
      </c>
      <c r="O21" s="5">
        <v>27</v>
      </c>
      <c r="P21" s="5">
        <v>229.5</v>
      </c>
      <c r="Q21" s="5">
        <v>274.5</v>
      </c>
      <c r="R21" s="5">
        <v>1</v>
      </c>
      <c r="S21" s="60" t="s">
        <v>112</v>
      </c>
      <c r="T21" s="5">
        <v>229.5</v>
      </c>
      <c r="U21" s="5">
        <v>274.5</v>
      </c>
      <c r="V21" s="5">
        <v>27</v>
      </c>
      <c r="W21" s="2" t="s">
        <v>25</v>
      </c>
      <c r="X21" s="34">
        <v>63.5</v>
      </c>
      <c r="Y21" s="34">
        <f t="shared" si="0"/>
        <v>1714.5</v>
      </c>
    </row>
    <row r="22" spans="1:25" ht="60" x14ac:dyDescent="0.25">
      <c r="A22" s="5">
        <v>18</v>
      </c>
      <c r="B22" s="2" t="s">
        <v>113</v>
      </c>
      <c r="C22" s="2" t="s">
        <v>385</v>
      </c>
      <c r="D22" s="5"/>
      <c r="E22" s="5" t="s">
        <v>22</v>
      </c>
      <c r="F22" s="2" t="s">
        <v>114</v>
      </c>
      <c r="G22" s="5" t="s">
        <v>43</v>
      </c>
      <c r="H22" s="5" t="s">
        <v>44</v>
      </c>
      <c r="I22" s="2" t="s">
        <v>115</v>
      </c>
      <c r="J22" s="2" t="s">
        <v>46</v>
      </c>
      <c r="K22" s="2" t="s">
        <v>47</v>
      </c>
      <c r="L22" s="2"/>
      <c r="M22" s="5">
        <v>8.5</v>
      </c>
      <c r="N22" s="5"/>
      <c r="O22" s="5">
        <v>27</v>
      </c>
      <c r="P22" s="5">
        <v>229.5</v>
      </c>
      <c r="Q22" s="5">
        <v>229.5</v>
      </c>
      <c r="R22" s="5">
        <v>1</v>
      </c>
      <c r="S22" s="59"/>
      <c r="T22" s="5">
        <v>229.5</v>
      </c>
      <c r="U22" s="5">
        <v>229.5</v>
      </c>
      <c r="V22" s="5">
        <v>27</v>
      </c>
      <c r="W22" s="2" t="s">
        <v>25</v>
      </c>
      <c r="X22" s="34">
        <v>92</v>
      </c>
      <c r="Y22" s="34">
        <f t="shared" si="0"/>
        <v>2484</v>
      </c>
    </row>
    <row r="23" spans="1:25" ht="45" x14ac:dyDescent="0.25">
      <c r="A23" s="5">
        <v>19</v>
      </c>
      <c r="B23" s="2" t="s">
        <v>354</v>
      </c>
      <c r="C23" s="2" t="s">
        <v>384</v>
      </c>
      <c r="D23" s="5"/>
      <c r="E23" s="5" t="s">
        <v>22</v>
      </c>
      <c r="F23" s="2" t="s">
        <v>116</v>
      </c>
      <c r="G23" s="5" t="s">
        <v>23</v>
      </c>
      <c r="H23" s="5" t="s">
        <v>24</v>
      </c>
      <c r="I23" s="2" t="s">
        <v>117</v>
      </c>
      <c r="J23" s="2" t="s">
        <v>118</v>
      </c>
      <c r="K23" s="2" t="s">
        <v>119</v>
      </c>
      <c r="L23" s="2" t="s">
        <v>26</v>
      </c>
      <c r="M23" s="5">
        <v>42.25</v>
      </c>
      <c r="N23" s="5">
        <v>50</v>
      </c>
      <c r="O23" s="5">
        <v>11</v>
      </c>
      <c r="P23" s="5">
        <v>464.75</v>
      </c>
      <c r="Q23" s="5">
        <v>514.75</v>
      </c>
      <c r="R23" s="5">
        <v>2</v>
      </c>
      <c r="S23" s="5" t="s">
        <v>120</v>
      </c>
      <c r="T23" s="5">
        <v>929.5</v>
      </c>
      <c r="U23" s="5">
        <v>1029.5</v>
      </c>
      <c r="V23" s="5">
        <v>22</v>
      </c>
      <c r="W23" s="2" t="s">
        <v>25</v>
      </c>
      <c r="X23" s="34">
        <v>181</v>
      </c>
      <c r="Y23" s="34">
        <f t="shared" si="0"/>
        <v>3982</v>
      </c>
    </row>
    <row r="24" spans="1:25" ht="45" x14ac:dyDescent="0.25">
      <c r="A24" s="5">
        <v>20</v>
      </c>
      <c r="B24" s="2" t="s">
        <v>355</v>
      </c>
      <c r="C24" s="2" t="s">
        <v>384</v>
      </c>
      <c r="D24" s="5"/>
      <c r="E24" s="5" t="s">
        <v>22</v>
      </c>
      <c r="F24" s="2" t="s">
        <v>121</v>
      </c>
      <c r="G24" s="5" t="s">
        <v>23</v>
      </c>
      <c r="H24" s="5" t="s">
        <v>24</v>
      </c>
      <c r="I24" s="2" t="s">
        <v>117</v>
      </c>
      <c r="J24" s="2" t="s">
        <v>118</v>
      </c>
      <c r="K24" s="2" t="s">
        <v>119</v>
      </c>
      <c r="L24" s="2" t="s">
        <v>26</v>
      </c>
      <c r="M24" s="5">
        <v>42.25</v>
      </c>
      <c r="N24" s="5">
        <v>50</v>
      </c>
      <c r="O24" s="5">
        <v>11</v>
      </c>
      <c r="P24" s="5">
        <v>464.75</v>
      </c>
      <c r="Q24" s="5">
        <v>514.75</v>
      </c>
      <c r="R24" s="5">
        <v>2</v>
      </c>
      <c r="S24" s="5" t="s">
        <v>122</v>
      </c>
      <c r="T24" s="5">
        <v>929.5</v>
      </c>
      <c r="U24" s="5">
        <v>1029.5</v>
      </c>
      <c r="V24" s="5">
        <v>22</v>
      </c>
      <c r="W24" s="2" t="s">
        <v>25</v>
      </c>
      <c r="X24" s="34">
        <v>181</v>
      </c>
      <c r="Y24" s="34">
        <f t="shared" si="0"/>
        <v>3982</v>
      </c>
    </row>
    <row r="25" spans="1:25" ht="60" x14ac:dyDescent="0.25">
      <c r="A25" s="5">
        <v>21</v>
      </c>
      <c r="B25" s="2" t="s">
        <v>123</v>
      </c>
      <c r="C25" s="2" t="s">
        <v>385</v>
      </c>
      <c r="D25" s="5"/>
      <c r="E25" s="5" t="s">
        <v>22</v>
      </c>
      <c r="F25" s="2" t="s">
        <v>124</v>
      </c>
      <c r="G25" s="5" t="s">
        <v>23</v>
      </c>
      <c r="H25" s="5" t="s">
        <v>24</v>
      </c>
      <c r="I25" s="2" t="s">
        <v>125</v>
      </c>
      <c r="J25" s="2" t="s">
        <v>126</v>
      </c>
      <c r="K25" s="2" t="s">
        <v>127</v>
      </c>
      <c r="L25" s="2" t="s">
        <v>26</v>
      </c>
      <c r="M25" s="5">
        <v>8.1999999999999993</v>
      </c>
      <c r="N25" s="5">
        <v>50</v>
      </c>
      <c r="O25" s="5">
        <v>88</v>
      </c>
      <c r="P25" s="5">
        <v>721.5999999999998</v>
      </c>
      <c r="Q25" s="5">
        <v>771.5999999999998</v>
      </c>
      <c r="R25" s="5">
        <v>2</v>
      </c>
      <c r="S25" s="5" t="s">
        <v>128</v>
      </c>
      <c r="T25" s="5">
        <v>1443.1999999999998</v>
      </c>
      <c r="U25" s="5">
        <v>1543.1999999999998</v>
      </c>
      <c r="V25" s="5">
        <v>176</v>
      </c>
      <c r="W25" s="2" t="s">
        <v>25</v>
      </c>
      <c r="X25" s="34">
        <v>32.35</v>
      </c>
      <c r="Y25" s="34">
        <f t="shared" si="0"/>
        <v>5693.6</v>
      </c>
    </row>
    <row r="26" spans="1:25" ht="60" x14ac:dyDescent="0.25">
      <c r="A26" s="5">
        <v>22</v>
      </c>
      <c r="B26" s="2" t="s">
        <v>123</v>
      </c>
      <c r="C26" s="2" t="s">
        <v>385</v>
      </c>
      <c r="D26" s="5"/>
      <c r="E26" s="5" t="s">
        <v>22</v>
      </c>
      <c r="F26" s="2" t="s">
        <v>124</v>
      </c>
      <c r="G26" s="5" t="s">
        <v>23</v>
      </c>
      <c r="H26" s="5" t="s">
        <v>24</v>
      </c>
      <c r="I26" s="2" t="s">
        <v>125</v>
      </c>
      <c r="J26" s="2" t="s">
        <v>126</v>
      </c>
      <c r="K26" s="2" t="s">
        <v>127</v>
      </c>
      <c r="L26" s="2" t="s">
        <v>26</v>
      </c>
      <c r="M26" s="5">
        <v>8.1999999999999993</v>
      </c>
      <c r="N26" s="5">
        <v>50</v>
      </c>
      <c r="O26" s="5">
        <v>74</v>
      </c>
      <c r="P26" s="5">
        <v>606.79999999999995</v>
      </c>
      <c r="Q26" s="5">
        <v>656.8</v>
      </c>
      <c r="R26" s="5">
        <v>1</v>
      </c>
      <c r="S26" s="5" t="s">
        <v>129</v>
      </c>
      <c r="T26" s="5">
        <v>606.79999999999995</v>
      </c>
      <c r="U26" s="5">
        <v>656.8</v>
      </c>
      <c r="V26" s="5">
        <v>74</v>
      </c>
      <c r="W26" s="2" t="s">
        <v>25</v>
      </c>
      <c r="X26" s="34">
        <v>32.35</v>
      </c>
      <c r="Y26" s="34">
        <f t="shared" si="0"/>
        <v>2393.9</v>
      </c>
    </row>
    <row r="27" spans="1:25" ht="45" x14ac:dyDescent="0.25">
      <c r="A27" s="5">
        <v>23</v>
      </c>
      <c r="B27" s="2" t="s">
        <v>356</v>
      </c>
      <c r="C27" s="2" t="s">
        <v>384</v>
      </c>
      <c r="D27" s="5"/>
      <c r="E27" s="5" t="s">
        <v>22</v>
      </c>
      <c r="F27" s="2" t="s">
        <v>130</v>
      </c>
      <c r="G27" s="5" t="s">
        <v>23</v>
      </c>
      <c r="H27" s="5" t="s">
        <v>24</v>
      </c>
      <c r="I27" s="2" t="s">
        <v>117</v>
      </c>
      <c r="J27" s="2" t="s">
        <v>118</v>
      </c>
      <c r="K27" s="2" t="s">
        <v>119</v>
      </c>
      <c r="L27" s="2" t="s">
        <v>131</v>
      </c>
      <c r="M27" s="5">
        <v>38.47</v>
      </c>
      <c r="N27" s="5">
        <v>50</v>
      </c>
      <c r="O27" s="5">
        <v>20</v>
      </c>
      <c r="P27" s="5">
        <v>769.4</v>
      </c>
      <c r="Q27" s="5">
        <v>819.4</v>
      </c>
      <c r="R27" s="5">
        <v>1</v>
      </c>
      <c r="S27" s="5" t="s">
        <v>132</v>
      </c>
      <c r="T27" s="5">
        <v>769.4</v>
      </c>
      <c r="U27" s="5">
        <v>819.4</v>
      </c>
      <c r="V27" s="5">
        <v>20</v>
      </c>
      <c r="W27" s="2" t="s">
        <v>25</v>
      </c>
      <c r="X27" s="34">
        <v>178.2</v>
      </c>
      <c r="Y27" s="34">
        <f t="shared" si="0"/>
        <v>3564</v>
      </c>
    </row>
    <row r="28" spans="1:25" ht="45" x14ac:dyDescent="0.25">
      <c r="A28" s="5">
        <v>24</v>
      </c>
      <c r="B28" s="2" t="s">
        <v>357</v>
      </c>
      <c r="C28" s="2" t="s">
        <v>384</v>
      </c>
      <c r="D28" s="5"/>
      <c r="E28" s="5" t="s">
        <v>22</v>
      </c>
      <c r="F28" s="2" t="s">
        <v>133</v>
      </c>
      <c r="G28" s="5" t="s">
        <v>23</v>
      </c>
      <c r="H28" s="5" t="s">
        <v>24</v>
      </c>
      <c r="I28" s="2" t="s">
        <v>134</v>
      </c>
      <c r="J28" s="2" t="s">
        <v>118</v>
      </c>
      <c r="K28" s="2" t="s">
        <v>119</v>
      </c>
      <c r="L28" s="2" t="s">
        <v>26</v>
      </c>
      <c r="M28" s="5">
        <v>38.47</v>
      </c>
      <c r="N28" s="5">
        <v>50</v>
      </c>
      <c r="O28" s="5">
        <v>12</v>
      </c>
      <c r="P28" s="5">
        <v>461.64</v>
      </c>
      <c r="Q28" s="5">
        <v>511.64</v>
      </c>
      <c r="R28" s="5">
        <v>1</v>
      </c>
      <c r="S28" s="5" t="s">
        <v>135</v>
      </c>
      <c r="T28" s="5">
        <v>461.64</v>
      </c>
      <c r="U28" s="5">
        <v>511.64</v>
      </c>
      <c r="V28" s="5">
        <v>12</v>
      </c>
      <c r="W28" s="2" t="s">
        <v>25</v>
      </c>
      <c r="X28" s="34">
        <v>180.93</v>
      </c>
      <c r="Y28" s="34">
        <f t="shared" si="0"/>
        <v>2171.16</v>
      </c>
    </row>
    <row r="29" spans="1:25" ht="45" x14ac:dyDescent="0.25">
      <c r="A29" s="5">
        <v>25</v>
      </c>
      <c r="B29" s="2" t="s">
        <v>357</v>
      </c>
      <c r="C29" s="2" t="s">
        <v>384</v>
      </c>
      <c r="D29" s="5"/>
      <c r="E29" s="5" t="s">
        <v>22</v>
      </c>
      <c r="F29" s="2" t="s">
        <v>133</v>
      </c>
      <c r="G29" s="5" t="s">
        <v>23</v>
      </c>
      <c r="H29" s="5" t="s">
        <v>24</v>
      </c>
      <c r="I29" s="2" t="s">
        <v>117</v>
      </c>
      <c r="J29" s="2" t="s">
        <v>118</v>
      </c>
      <c r="K29" s="2" t="s">
        <v>119</v>
      </c>
      <c r="L29" s="2" t="s">
        <v>26</v>
      </c>
      <c r="M29" s="5">
        <v>38.47</v>
      </c>
      <c r="N29" s="5">
        <v>50</v>
      </c>
      <c r="O29" s="5">
        <v>2</v>
      </c>
      <c r="P29" s="5">
        <v>76.94</v>
      </c>
      <c r="Q29" s="5">
        <v>126.94</v>
      </c>
      <c r="R29" s="5">
        <v>1</v>
      </c>
      <c r="S29" s="60" t="s">
        <v>136</v>
      </c>
      <c r="T29" s="5">
        <v>76.94</v>
      </c>
      <c r="U29" s="5">
        <v>126.94</v>
      </c>
      <c r="V29" s="5">
        <v>2</v>
      </c>
      <c r="W29" s="2" t="s">
        <v>25</v>
      </c>
      <c r="X29" s="34">
        <v>180.93</v>
      </c>
      <c r="Y29" s="34">
        <f t="shared" si="0"/>
        <v>361.86</v>
      </c>
    </row>
    <row r="30" spans="1:25" ht="45" x14ac:dyDescent="0.25">
      <c r="A30" s="5">
        <v>26</v>
      </c>
      <c r="B30" s="2" t="s">
        <v>358</v>
      </c>
      <c r="C30" s="2" t="s">
        <v>384</v>
      </c>
      <c r="D30" s="5"/>
      <c r="E30" s="5" t="s">
        <v>22</v>
      </c>
      <c r="F30" s="2" t="s">
        <v>137</v>
      </c>
      <c r="G30" s="5" t="s">
        <v>23</v>
      </c>
      <c r="H30" s="5" t="s">
        <v>24</v>
      </c>
      <c r="I30" s="2" t="s">
        <v>117</v>
      </c>
      <c r="J30" s="2" t="s">
        <v>118</v>
      </c>
      <c r="K30" s="2" t="s">
        <v>119</v>
      </c>
      <c r="L30" s="2"/>
      <c r="M30" s="5">
        <v>38.47</v>
      </c>
      <c r="N30" s="5"/>
      <c r="O30" s="5">
        <v>10</v>
      </c>
      <c r="P30" s="5">
        <v>384.7</v>
      </c>
      <c r="Q30" s="5">
        <v>384.7</v>
      </c>
      <c r="R30" s="5">
        <v>1</v>
      </c>
      <c r="S30" s="59"/>
      <c r="T30" s="5">
        <v>384.7</v>
      </c>
      <c r="U30" s="5">
        <v>384.7</v>
      </c>
      <c r="V30" s="5">
        <v>10</v>
      </c>
      <c r="W30" s="2" t="s">
        <v>25</v>
      </c>
      <c r="X30" s="34">
        <v>178.2</v>
      </c>
      <c r="Y30" s="34">
        <f t="shared" si="0"/>
        <v>1782</v>
      </c>
    </row>
    <row r="31" spans="1:25" ht="45" x14ac:dyDescent="0.25">
      <c r="A31" s="5">
        <v>27</v>
      </c>
      <c r="B31" s="2" t="s">
        <v>358</v>
      </c>
      <c r="C31" s="2" t="s">
        <v>384</v>
      </c>
      <c r="D31" s="5"/>
      <c r="E31" s="5" t="s">
        <v>22</v>
      </c>
      <c r="F31" s="2" t="s">
        <v>137</v>
      </c>
      <c r="G31" s="5" t="s">
        <v>23</v>
      </c>
      <c r="H31" s="5" t="s">
        <v>24</v>
      </c>
      <c r="I31" s="2" t="s">
        <v>117</v>
      </c>
      <c r="J31" s="2" t="s">
        <v>118</v>
      </c>
      <c r="K31" s="2" t="s">
        <v>119</v>
      </c>
      <c r="L31" s="2" t="s">
        <v>26</v>
      </c>
      <c r="M31" s="5">
        <v>38.47</v>
      </c>
      <c r="N31" s="5">
        <v>50</v>
      </c>
      <c r="O31" s="5">
        <v>12</v>
      </c>
      <c r="P31" s="5">
        <v>461.64</v>
      </c>
      <c r="Q31" s="5">
        <v>511.64</v>
      </c>
      <c r="R31" s="5">
        <v>1</v>
      </c>
      <c r="S31" s="60" t="s">
        <v>138</v>
      </c>
      <c r="T31" s="5">
        <v>461.64</v>
      </c>
      <c r="U31" s="5">
        <v>511.64</v>
      </c>
      <c r="V31" s="5">
        <v>12</v>
      </c>
      <c r="W31" s="2" t="s">
        <v>25</v>
      </c>
      <c r="X31" s="34">
        <v>178.2</v>
      </c>
      <c r="Y31" s="34">
        <f t="shared" si="0"/>
        <v>2138.3999999999996</v>
      </c>
    </row>
    <row r="32" spans="1:25" ht="60" x14ac:dyDescent="0.25">
      <c r="A32" s="5">
        <v>28</v>
      </c>
      <c r="B32" s="2" t="s">
        <v>92</v>
      </c>
      <c r="C32" s="2" t="s">
        <v>384</v>
      </c>
      <c r="D32" s="5"/>
      <c r="E32" s="5" t="s">
        <v>22</v>
      </c>
      <c r="F32" s="2" t="s">
        <v>93</v>
      </c>
      <c r="G32" s="5" t="s">
        <v>23</v>
      </c>
      <c r="H32" s="5" t="s">
        <v>24</v>
      </c>
      <c r="I32" s="2" t="s">
        <v>88</v>
      </c>
      <c r="J32" s="2" t="s">
        <v>83</v>
      </c>
      <c r="K32" s="2" t="s">
        <v>84</v>
      </c>
      <c r="L32" s="2"/>
      <c r="M32" s="5">
        <v>2.5550000000000002</v>
      </c>
      <c r="N32" s="5"/>
      <c r="O32" s="5">
        <v>34</v>
      </c>
      <c r="P32" s="5">
        <v>86.87</v>
      </c>
      <c r="Q32" s="5">
        <v>86.87</v>
      </c>
      <c r="R32" s="5">
        <v>1</v>
      </c>
      <c r="S32" s="59"/>
      <c r="T32" s="5">
        <v>86.87</v>
      </c>
      <c r="U32" s="5">
        <v>86.87</v>
      </c>
      <c r="V32" s="5">
        <v>34</v>
      </c>
      <c r="W32" s="2" t="s">
        <v>25</v>
      </c>
      <c r="X32" s="34">
        <v>10.66</v>
      </c>
      <c r="Y32" s="34">
        <f t="shared" si="0"/>
        <v>362.44</v>
      </c>
    </row>
    <row r="33" spans="1:25" ht="60" x14ac:dyDescent="0.25">
      <c r="A33" s="5">
        <v>29</v>
      </c>
      <c r="B33" s="2" t="s">
        <v>139</v>
      </c>
      <c r="C33" s="2" t="s">
        <v>385</v>
      </c>
      <c r="D33" s="5"/>
      <c r="E33" s="5" t="s">
        <v>22</v>
      </c>
      <c r="F33" s="2" t="s">
        <v>140</v>
      </c>
      <c r="G33" s="5" t="s">
        <v>23</v>
      </c>
      <c r="H33" s="5" t="s">
        <v>24</v>
      </c>
      <c r="I33" s="2" t="s">
        <v>141</v>
      </c>
      <c r="J33" s="2" t="s">
        <v>142</v>
      </c>
      <c r="K33" s="2" t="s">
        <v>143</v>
      </c>
      <c r="L33" s="2" t="s">
        <v>26</v>
      </c>
      <c r="M33" s="5">
        <v>10.199999999999999</v>
      </c>
      <c r="N33" s="5">
        <v>50</v>
      </c>
      <c r="O33" s="5">
        <v>80</v>
      </c>
      <c r="P33" s="5">
        <v>816</v>
      </c>
      <c r="Q33" s="5">
        <v>866</v>
      </c>
      <c r="R33" s="5">
        <v>3</v>
      </c>
      <c r="S33" s="5" t="s">
        <v>144</v>
      </c>
      <c r="T33" s="5">
        <v>2448</v>
      </c>
      <c r="U33" s="5">
        <v>2598</v>
      </c>
      <c r="V33" s="5">
        <v>240</v>
      </c>
      <c r="W33" s="2" t="s">
        <v>25</v>
      </c>
      <c r="X33" s="34">
        <v>45.89</v>
      </c>
      <c r="Y33" s="34">
        <f t="shared" si="0"/>
        <v>11013.6</v>
      </c>
    </row>
    <row r="34" spans="1:25" ht="60" x14ac:dyDescent="0.25">
      <c r="A34" s="5">
        <v>30</v>
      </c>
      <c r="B34" s="2" t="s">
        <v>139</v>
      </c>
      <c r="C34" s="2" t="s">
        <v>385</v>
      </c>
      <c r="D34" s="5"/>
      <c r="E34" s="5" t="s">
        <v>22</v>
      </c>
      <c r="F34" s="2" t="s">
        <v>140</v>
      </c>
      <c r="G34" s="5" t="s">
        <v>23</v>
      </c>
      <c r="H34" s="5" t="s">
        <v>24</v>
      </c>
      <c r="I34" s="2" t="s">
        <v>141</v>
      </c>
      <c r="J34" s="2" t="s">
        <v>142</v>
      </c>
      <c r="K34" s="2" t="s">
        <v>143</v>
      </c>
      <c r="L34" s="2" t="s">
        <v>145</v>
      </c>
      <c r="M34" s="5">
        <v>10.199999999999999</v>
      </c>
      <c r="N34" s="5">
        <v>50</v>
      </c>
      <c r="O34" s="5">
        <v>60</v>
      </c>
      <c r="P34" s="5">
        <v>612</v>
      </c>
      <c r="Q34" s="5">
        <v>662</v>
      </c>
      <c r="R34" s="5">
        <v>1</v>
      </c>
      <c r="S34" s="5" t="s">
        <v>146</v>
      </c>
      <c r="T34" s="5">
        <v>612</v>
      </c>
      <c r="U34" s="5">
        <v>662</v>
      </c>
      <c r="V34" s="5">
        <v>60</v>
      </c>
      <c r="W34" s="2" t="s">
        <v>25</v>
      </c>
      <c r="X34" s="34">
        <v>45.89</v>
      </c>
      <c r="Y34" s="34">
        <f t="shared" si="0"/>
        <v>2753.4</v>
      </c>
    </row>
    <row r="35" spans="1:25" ht="45" x14ac:dyDescent="0.25">
      <c r="A35" s="5">
        <v>31</v>
      </c>
      <c r="B35" s="2" t="s">
        <v>356</v>
      </c>
      <c r="C35" s="2" t="s">
        <v>384</v>
      </c>
      <c r="D35" s="5"/>
      <c r="E35" s="5" t="s">
        <v>22</v>
      </c>
      <c r="F35" s="2" t="s">
        <v>130</v>
      </c>
      <c r="G35" s="5" t="s">
        <v>23</v>
      </c>
      <c r="H35" s="5" t="s">
        <v>24</v>
      </c>
      <c r="I35" s="2" t="s">
        <v>117</v>
      </c>
      <c r="J35" s="2" t="s">
        <v>118</v>
      </c>
      <c r="K35" s="2" t="s">
        <v>119</v>
      </c>
      <c r="L35" s="2" t="s">
        <v>147</v>
      </c>
      <c r="M35" s="5">
        <v>38.47</v>
      </c>
      <c r="N35" s="5">
        <v>40</v>
      </c>
      <c r="O35" s="5">
        <v>2</v>
      </c>
      <c r="P35" s="5">
        <v>76.94</v>
      </c>
      <c r="Q35" s="5">
        <v>116.94</v>
      </c>
      <c r="R35" s="5">
        <v>1</v>
      </c>
      <c r="S35" s="5" t="s">
        <v>148</v>
      </c>
      <c r="T35" s="5">
        <v>76.94</v>
      </c>
      <c r="U35" s="5">
        <v>116.94</v>
      </c>
      <c r="V35" s="5">
        <v>2</v>
      </c>
      <c r="W35" s="2" t="s">
        <v>25</v>
      </c>
      <c r="X35" s="34">
        <v>178.2</v>
      </c>
      <c r="Y35" s="34">
        <f t="shared" si="0"/>
        <v>356.4</v>
      </c>
    </row>
    <row r="36" spans="1:25" ht="60" x14ac:dyDescent="0.25">
      <c r="A36" s="5">
        <v>32</v>
      </c>
      <c r="B36" s="2" t="s">
        <v>86</v>
      </c>
      <c r="C36" s="2" t="s">
        <v>384</v>
      </c>
      <c r="D36" s="5"/>
      <c r="E36" s="5" t="s">
        <v>22</v>
      </c>
      <c r="F36" s="2" t="s">
        <v>87</v>
      </c>
      <c r="G36" s="5" t="s">
        <v>23</v>
      </c>
      <c r="H36" s="5" t="s">
        <v>24</v>
      </c>
      <c r="I36" s="2" t="s">
        <v>88</v>
      </c>
      <c r="J36" s="2" t="s">
        <v>83</v>
      </c>
      <c r="K36" s="2" t="s">
        <v>84</v>
      </c>
      <c r="L36" s="2"/>
      <c r="M36" s="5">
        <v>2.5550000000000002</v>
      </c>
      <c r="N36" s="5"/>
      <c r="O36" s="5">
        <v>9</v>
      </c>
      <c r="P36" s="5">
        <v>22.995000000000001</v>
      </c>
      <c r="Q36" s="5">
        <v>22.995000000000001</v>
      </c>
      <c r="R36" s="5">
        <v>1</v>
      </c>
      <c r="S36" s="5"/>
      <c r="T36" s="5">
        <v>22.995000000000001</v>
      </c>
      <c r="U36" s="5">
        <v>22.995000000000001</v>
      </c>
      <c r="V36" s="5">
        <v>9</v>
      </c>
      <c r="W36" s="2" t="s">
        <v>25</v>
      </c>
      <c r="X36" s="34">
        <v>9.15</v>
      </c>
      <c r="Y36" s="34">
        <f t="shared" si="0"/>
        <v>82.350000000000009</v>
      </c>
    </row>
    <row r="37" spans="1:25" ht="45" x14ac:dyDescent="0.25">
      <c r="A37" s="5">
        <v>33</v>
      </c>
      <c r="B37" s="2" t="s">
        <v>149</v>
      </c>
      <c r="C37" s="2" t="s">
        <v>384</v>
      </c>
      <c r="D37" s="5"/>
      <c r="E37" s="5" t="s">
        <v>22</v>
      </c>
      <c r="F37" s="2" t="s">
        <v>150</v>
      </c>
      <c r="G37" s="5" t="s">
        <v>23</v>
      </c>
      <c r="H37" s="5" t="s">
        <v>24</v>
      </c>
      <c r="I37" s="2" t="s">
        <v>125</v>
      </c>
      <c r="J37" s="2" t="s">
        <v>126</v>
      </c>
      <c r="K37" s="2" t="s">
        <v>127</v>
      </c>
      <c r="L37" s="2" t="s">
        <v>26</v>
      </c>
      <c r="M37" s="5">
        <v>8.1999999999999993</v>
      </c>
      <c r="N37" s="5">
        <v>50</v>
      </c>
      <c r="O37" s="5">
        <v>88</v>
      </c>
      <c r="P37" s="5">
        <v>721.5999999999998</v>
      </c>
      <c r="Q37" s="5">
        <v>771.5999999999998</v>
      </c>
      <c r="R37" s="5">
        <v>1</v>
      </c>
      <c r="S37" s="5" t="s">
        <v>151</v>
      </c>
      <c r="T37" s="5">
        <v>721.5999999999998</v>
      </c>
      <c r="U37" s="5">
        <v>771.5999999999998</v>
      </c>
      <c r="V37" s="5">
        <v>88</v>
      </c>
      <c r="W37" s="2" t="s">
        <v>25</v>
      </c>
      <c r="X37" s="34">
        <v>29.85</v>
      </c>
      <c r="Y37" s="34">
        <f t="shared" ref="Y37:Y68" si="1">+X37*V37</f>
        <v>2626.8</v>
      </c>
    </row>
    <row r="38" spans="1:25" ht="45" x14ac:dyDescent="0.25">
      <c r="A38" s="5">
        <v>34</v>
      </c>
      <c r="B38" s="2" t="s">
        <v>149</v>
      </c>
      <c r="C38" s="2" t="s">
        <v>384</v>
      </c>
      <c r="D38" s="5"/>
      <c r="E38" s="5" t="s">
        <v>22</v>
      </c>
      <c r="F38" s="2" t="s">
        <v>150</v>
      </c>
      <c r="G38" s="5" t="s">
        <v>23</v>
      </c>
      <c r="H38" s="5" t="s">
        <v>24</v>
      </c>
      <c r="I38" s="2" t="s">
        <v>125</v>
      </c>
      <c r="J38" s="2" t="s">
        <v>126</v>
      </c>
      <c r="K38" s="2" t="s">
        <v>127</v>
      </c>
      <c r="L38" s="2" t="s">
        <v>147</v>
      </c>
      <c r="M38" s="5">
        <v>8.1999999999999993</v>
      </c>
      <c r="N38" s="5">
        <v>40</v>
      </c>
      <c r="O38" s="5">
        <v>5</v>
      </c>
      <c r="P38" s="5">
        <v>41</v>
      </c>
      <c r="Q38" s="5">
        <v>81</v>
      </c>
      <c r="R38" s="5">
        <v>1</v>
      </c>
      <c r="S38" s="60" t="s">
        <v>152</v>
      </c>
      <c r="T38" s="5">
        <v>41</v>
      </c>
      <c r="U38" s="5">
        <v>81</v>
      </c>
      <c r="V38" s="5">
        <v>5</v>
      </c>
      <c r="W38" s="2" t="s">
        <v>25</v>
      </c>
      <c r="X38" s="34">
        <v>29.85</v>
      </c>
      <c r="Y38" s="34">
        <f t="shared" si="1"/>
        <v>149.25</v>
      </c>
    </row>
    <row r="39" spans="1:25" ht="47.25" customHeight="1" x14ac:dyDescent="0.25">
      <c r="A39" s="5">
        <v>35</v>
      </c>
      <c r="B39" s="2" t="s">
        <v>386</v>
      </c>
      <c r="C39" s="2" t="s">
        <v>385</v>
      </c>
      <c r="D39" s="5"/>
      <c r="E39" s="5" t="s">
        <v>22</v>
      </c>
      <c r="F39" s="2" t="s">
        <v>153</v>
      </c>
      <c r="G39" s="5"/>
      <c r="H39" s="5"/>
      <c r="I39" s="2"/>
      <c r="J39" s="2"/>
      <c r="K39" s="2"/>
      <c r="L39" s="2"/>
      <c r="M39" s="5">
        <v>5.8999999999999997E-2</v>
      </c>
      <c r="N39" s="5"/>
      <c r="O39" s="5">
        <v>50</v>
      </c>
      <c r="P39" s="5">
        <v>2.9499999999999997</v>
      </c>
      <c r="Q39" s="5">
        <v>2.9499999999999997</v>
      </c>
      <c r="R39" s="5">
        <v>1</v>
      </c>
      <c r="S39" s="61"/>
      <c r="T39" s="5">
        <v>2.9499999999999997</v>
      </c>
      <c r="U39" s="5">
        <v>2.9499999999999997</v>
      </c>
      <c r="V39" s="5">
        <v>50</v>
      </c>
      <c r="W39" s="2" t="s">
        <v>25</v>
      </c>
      <c r="X39" s="34">
        <v>34.200000000000003</v>
      </c>
      <c r="Y39" s="34">
        <f t="shared" si="1"/>
        <v>1710.0000000000002</v>
      </c>
    </row>
    <row r="40" spans="1:25" ht="30" x14ac:dyDescent="0.25">
      <c r="A40" s="5">
        <v>36</v>
      </c>
      <c r="B40" s="2" t="s">
        <v>387</v>
      </c>
      <c r="C40" s="2" t="s">
        <v>384</v>
      </c>
      <c r="D40" s="5"/>
      <c r="E40" s="5" t="s">
        <v>22</v>
      </c>
      <c r="F40" s="2" t="s">
        <v>154</v>
      </c>
      <c r="G40" s="5"/>
      <c r="H40" s="5"/>
      <c r="I40" s="2"/>
      <c r="J40" s="2"/>
      <c r="K40" s="2"/>
      <c r="L40" s="2"/>
      <c r="M40" s="5">
        <v>4.4999999999999998E-2</v>
      </c>
      <c r="N40" s="5"/>
      <c r="O40" s="5">
        <v>50</v>
      </c>
      <c r="P40" s="5">
        <v>2.25</v>
      </c>
      <c r="Q40" s="5">
        <v>2.25</v>
      </c>
      <c r="R40" s="5">
        <v>1</v>
      </c>
      <c r="S40" s="61"/>
      <c r="T40" s="5">
        <v>2.25</v>
      </c>
      <c r="U40" s="5">
        <v>2.25</v>
      </c>
      <c r="V40" s="5">
        <v>50</v>
      </c>
      <c r="W40" s="2" t="s">
        <v>25</v>
      </c>
      <c r="X40" s="34">
        <v>21.6</v>
      </c>
      <c r="Y40" s="34">
        <f t="shared" si="1"/>
        <v>1080</v>
      </c>
    </row>
    <row r="41" spans="1:25" ht="30" x14ac:dyDescent="0.25">
      <c r="A41" s="5">
        <v>37</v>
      </c>
      <c r="B41" s="2" t="s">
        <v>388</v>
      </c>
      <c r="C41" s="2" t="s">
        <v>384</v>
      </c>
      <c r="D41" s="5"/>
      <c r="E41" s="5" t="s">
        <v>22</v>
      </c>
      <c r="F41" s="2" t="s">
        <v>155</v>
      </c>
      <c r="G41" s="5"/>
      <c r="H41" s="5"/>
      <c r="I41" s="2"/>
      <c r="J41" s="2"/>
      <c r="K41" s="2"/>
      <c r="L41" s="2"/>
      <c r="M41" s="5">
        <v>3.3000000000000002E-2</v>
      </c>
      <c r="N41" s="5"/>
      <c r="O41" s="5">
        <v>50</v>
      </c>
      <c r="P41" s="5">
        <v>1.65</v>
      </c>
      <c r="Q41" s="5">
        <v>1.65</v>
      </c>
      <c r="R41" s="5">
        <v>1</v>
      </c>
      <c r="S41" s="61"/>
      <c r="T41" s="5">
        <v>1.65</v>
      </c>
      <c r="U41" s="5">
        <v>1.65</v>
      </c>
      <c r="V41" s="5">
        <v>50</v>
      </c>
      <c r="W41" s="2" t="s">
        <v>25</v>
      </c>
      <c r="X41" s="34">
        <v>17.899999999999999</v>
      </c>
      <c r="Y41" s="34">
        <f t="shared" si="1"/>
        <v>894.99999999999989</v>
      </c>
    </row>
    <row r="42" spans="1:25" ht="30" x14ac:dyDescent="0.25">
      <c r="A42" s="5">
        <v>38</v>
      </c>
      <c r="B42" s="2" t="s">
        <v>389</v>
      </c>
      <c r="C42" s="2" t="s">
        <v>385</v>
      </c>
      <c r="D42" s="5"/>
      <c r="E42" s="5" t="s">
        <v>22</v>
      </c>
      <c r="F42" s="2" t="s">
        <v>155</v>
      </c>
      <c r="G42" s="5"/>
      <c r="H42" s="5"/>
      <c r="I42" s="2"/>
      <c r="J42" s="2"/>
      <c r="K42" s="2"/>
      <c r="L42" s="2"/>
      <c r="M42" s="5">
        <v>4.2000000000000003E-2</v>
      </c>
      <c r="N42" s="5"/>
      <c r="O42" s="5">
        <v>50</v>
      </c>
      <c r="P42" s="5">
        <v>2.1</v>
      </c>
      <c r="Q42" s="5">
        <v>2.1</v>
      </c>
      <c r="R42" s="5">
        <v>1</v>
      </c>
      <c r="S42" s="59"/>
      <c r="T42" s="5">
        <v>2.1</v>
      </c>
      <c r="U42" s="5">
        <v>2.1</v>
      </c>
      <c r="V42" s="5">
        <v>50</v>
      </c>
      <c r="W42" s="2" t="s">
        <v>25</v>
      </c>
      <c r="X42" s="34">
        <v>29.2</v>
      </c>
      <c r="Y42" s="34">
        <f t="shared" si="1"/>
        <v>1460</v>
      </c>
    </row>
    <row r="43" spans="1:25" ht="60" x14ac:dyDescent="0.25">
      <c r="A43" s="5">
        <v>39</v>
      </c>
      <c r="B43" s="2" t="s">
        <v>359</v>
      </c>
      <c r="C43" s="2" t="s">
        <v>384</v>
      </c>
      <c r="D43" s="5"/>
      <c r="E43" s="5" t="s">
        <v>22</v>
      </c>
      <c r="F43" s="2" t="s">
        <v>156</v>
      </c>
      <c r="G43" s="5" t="s">
        <v>43</v>
      </c>
      <c r="H43" s="5" t="s">
        <v>44</v>
      </c>
      <c r="I43" s="2" t="s">
        <v>157</v>
      </c>
      <c r="J43" s="2" t="s">
        <v>158</v>
      </c>
      <c r="K43" s="2" t="s">
        <v>159</v>
      </c>
      <c r="L43" s="2" t="s">
        <v>160</v>
      </c>
      <c r="M43" s="5">
        <v>17.25</v>
      </c>
      <c r="N43" s="5">
        <v>50</v>
      </c>
      <c r="O43" s="5">
        <v>33</v>
      </c>
      <c r="P43" s="5">
        <v>569.25</v>
      </c>
      <c r="Q43" s="5">
        <v>619.25</v>
      </c>
      <c r="R43" s="5">
        <v>1</v>
      </c>
      <c r="S43" s="60" t="s">
        <v>161</v>
      </c>
      <c r="T43" s="5">
        <v>569.25</v>
      </c>
      <c r="U43" s="5">
        <v>619.25</v>
      </c>
      <c r="V43" s="5">
        <v>33</v>
      </c>
      <c r="W43" s="2" t="s">
        <v>25</v>
      </c>
      <c r="X43" s="34">
        <v>71.900000000000006</v>
      </c>
      <c r="Y43" s="34">
        <f t="shared" si="1"/>
        <v>2372.7000000000003</v>
      </c>
    </row>
    <row r="44" spans="1:25" ht="60" x14ac:dyDescent="0.25">
      <c r="A44" s="5">
        <v>40</v>
      </c>
      <c r="B44" s="2" t="s">
        <v>360</v>
      </c>
      <c r="C44" s="2" t="s">
        <v>385</v>
      </c>
      <c r="D44" s="5"/>
      <c r="E44" s="5" t="s">
        <v>22</v>
      </c>
      <c r="F44" s="2" t="s">
        <v>361</v>
      </c>
      <c r="G44" s="5" t="s">
        <v>43</v>
      </c>
      <c r="H44" s="5" t="s">
        <v>44</v>
      </c>
      <c r="I44" s="2" t="s">
        <v>162</v>
      </c>
      <c r="J44" s="2" t="s">
        <v>158</v>
      </c>
      <c r="K44" s="2" t="s">
        <v>159</v>
      </c>
      <c r="L44" s="2"/>
      <c r="M44" s="5">
        <v>17.25</v>
      </c>
      <c r="N44" s="5"/>
      <c r="O44" s="5">
        <v>33</v>
      </c>
      <c r="P44" s="5">
        <v>569.25</v>
      </c>
      <c r="Q44" s="5">
        <v>569.25</v>
      </c>
      <c r="R44" s="5">
        <v>1</v>
      </c>
      <c r="S44" s="59"/>
      <c r="T44" s="5">
        <v>569.25</v>
      </c>
      <c r="U44" s="5">
        <v>569.25</v>
      </c>
      <c r="V44" s="5">
        <v>33</v>
      </c>
      <c r="W44" s="2" t="s">
        <v>25</v>
      </c>
      <c r="X44" s="34">
        <v>78.099999999999994</v>
      </c>
      <c r="Y44" s="34">
        <f t="shared" si="1"/>
        <v>2577.2999999999997</v>
      </c>
    </row>
    <row r="45" spans="1:25" ht="30" x14ac:dyDescent="0.25">
      <c r="A45" s="5">
        <v>41</v>
      </c>
      <c r="B45" s="2" t="s">
        <v>163</v>
      </c>
      <c r="C45" s="2" t="s">
        <v>384</v>
      </c>
      <c r="D45" s="5"/>
      <c r="E45" s="5" t="s">
        <v>22</v>
      </c>
      <c r="F45" s="2" t="s">
        <v>164</v>
      </c>
      <c r="G45" s="5"/>
      <c r="H45" s="5"/>
      <c r="I45" s="2"/>
      <c r="J45" s="2"/>
      <c r="K45" s="2"/>
      <c r="L45" s="2" t="s">
        <v>165</v>
      </c>
      <c r="M45" s="5">
        <v>1.7</v>
      </c>
      <c r="N45" s="5">
        <v>60</v>
      </c>
      <c r="O45" s="5">
        <v>100</v>
      </c>
      <c r="P45" s="5">
        <v>170</v>
      </c>
      <c r="Q45" s="5">
        <v>230</v>
      </c>
      <c r="R45" s="5">
        <v>1</v>
      </c>
      <c r="S45" s="5" t="s">
        <v>166</v>
      </c>
      <c r="T45" s="5">
        <v>170</v>
      </c>
      <c r="U45" s="5">
        <v>230</v>
      </c>
      <c r="V45" s="5">
        <v>100</v>
      </c>
      <c r="W45" s="2" t="s">
        <v>25</v>
      </c>
      <c r="X45" s="34">
        <v>135.80000000000001</v>
      </c>
      <c r="Y45" s="34">
        <f t="shared" si="1"/>
        <v>13580.000000000002</v>
      </c>
    </row>
    <row r="46" spans="1:25" ht="30" x14ac:dyDescent="0.25">
      <c r="A46" s="5">
        <v>42</v>
      </c>
      <c r="B46" s="2" t="s">
        <v>167</v>
      </c>
      <c r="C46" s="2" t="s">
        <v>385</v>
      </c>
      <c r="D46" s="5"/>
      <c r="E46" s="5" t="s">
        <v>22</v>
      </c>
      <c r="F46" s="2" t="s">
        <v>168</v>
      </c>
      <c r="G46" s="5"/>
      <c r="H46" s="5"/>
      <c r="I46" s="2"/>
      <c r="J46" s="2"/>
      <c r="K46" s="2"/>
      <c r="L46" s="2" t="s">
        <v>26</v>
      </c>
      <c r="M46" s="5">
        <v>3.5</v>
      </c>
      <c r="N46" s="5">
        <v>50</v>
      </c>
      <c r="O46" s="5">
        <v>42</v>
      </c>
      <c r="P46" s="5">
        <v>147</v>
      </c>
      <c r="Q46" s="5">
        <v>197</v>
      </c>
      <c r="R46" s="5">
        <v>1</v>
      </c>
      <c r="S46" s="5" t="s">
        <v>169</v>
      </c>
      <c r="T46" s="5">
        <v>147</v>
      </c>
      <c r="U46" s="5">
        <v>197</v>
      </c>
      <c r="V46" s="5">
        <v>42</v>
      </c>
      <c r="W46" s="2" t="s">
        <v>25</v>
      </c>
      <c r="X46" s="34">
        <v>197.7</v>
      </c>
      <c r="Y46" s="34">
        <f t="shared" si="1"/>
        <v>8303.4</v>
      </c>
    </row>
    <row r="47" spans="1:25" ht="60" x14ac:dyDescent="0.25">
      <c r="A47" s="5">
        <v>43</v>
      </c>
      <c r="B47" s="2" t="s">
        <v>362</v>
      </c>
      <c r="C47" s="2" t="s">
        <v>385</v>
      </c>
      <c r="D47" s="5"/>
      <c r="E47" s="5" t="s">
        <v>22</v>
      </c>
      <c r="F47" s="2" t="s">
        <v>170</v>
      </c>
      <c r="G47" s="5" t="s">
        <v>43</v>
      </c>
      <c r="H47" s="5" t="s">
        <v>44</v>
      </c>
      <c r="I47" s="2" t="s">
        <v>171</v>
      </c>
      <c r="J47" s="2" t="s">
        <v>172</v>
      </c>
      <c r="K47" s="2" t="s">
        <v>173</v>
      </c>
      <c r="L47" s="2" t="s">
        <v>174</v>
      </c>
      <c r="M47" s="5">
        <v>17.25</v>
      </c>
      <c r="N47" s="5">
        <v>50</v>
      </c>
      <c r="O47" s="5">
        <v>21</v>
      </c>
      <c r="P47" s="5">
        <v>362.25</v>
      </c>
      <c r="Q47" s="5">
        <v>412.25</v>
      </c>
      <c r="R47" s="5">
        <v>1</v>
      </c>
      <c r="S47" s="60" t="s">
        <v>175</v>
      </c>
      <c r="T47" s="5">
        <v>362.25</v>
      </c>
      <c r="U47" s="5">
        <v>412.25</v>
      </c>
      <c r="V47" s="5">
        <v>21</v>
      </c>
      <c r="W47" s="2" t="s">
        <v>25</v>
      </c>
      <c r="X47" s="34">
        <v>119.9</v>
      </c>
      <c r="Y47" s="34">
        <f t="shared" si="1"/>
        <v>2517.9</v>
      </c>
    </row>
    <row r="48" spans="1:25" ht="60" x14ac:dyDescent="0.25">
      <c r="A48" s="5">
        <v>44</v>
      </c>
      <c r="B48" s="2" t="s">
        <v>363</v>
      </c>
      <c r="C48" s="2" t="s">
        <v>385</v>
      </c>
      <c r="D48" s="5"/>
      <c r="E48" s="5" t="s">
        <v>22</v>
      </c>
      <c r="F48" s="2" t="s">
        <v>176</v>
      </c>
      <c r="G48" s="5" t="s">
        <v>43</v>
      </c>
      <c r="H48" s="5" t="s">
        <v>44</v>
      </c>
      <c r="I48" s="2" t="s">
        <v>177</v>
      </c>
      <c r="J48" s="2" t="s">
        <v>178</v>
      </c>
      <c r="K48" s="2" t="s">
        <v>179</v>
      </c>
      <c r="L48" s="2"/>
      <c r="M48" s="5">
        <v>11.7</v>
      </c>
      <c r="N48" s="5"/>
      <c r="O48" s="5">
        <v>22</v>
      </c>
      <c r="P48" s="5">
        <v>257.39999999999998</v>
      </c>
      <c r="Q48" s="5">
        <v>257.39999999999998</v>
      </c>
      <c r="R48" s="5">
        <v>1</v>
      </c>
      <c r="S48" s="59"/>
      <c r="T48" s="5">
        <v>257.39999999999998</v>
      </c>
      <c r="U48" s="5">
        <v>257.39999999999998</v>
      </c>
      <c r="V48" s="5">
        <v>22</v>
      </c>
      <c r="W48" s="2" t="s">
        <v>25</v>
      </c>
      <c r="X48" s="34">
        <v>98.5</v>
      </c>
      <c r="Y48" s="34">
        <f t="shared" si="1"/>
        <v>2167</v>
      </c>
    </row>
    <row r="49" spans="1:25" ht="60" x14ac:dyDescent="0.25">
      <c r="A49" s="5">
        <v>45</v>
      </c>
      <c r="B49" s="2" t="s">
        <v>364</v>
      </c>
      <c r="C49" s="2" t="s">
        <v>385</v>
      </c>
      <c r="D49" s="5"/>
      <c r="E49" s="5" t="s">
        <v>22</v>
      </c>
      <c r="F49" s="2" t="s">
        <v>180</v>
      </c>
      <c r="G49" s="5" t="s">
        <v>43</v>
      </c>
      <c r="H49" s="5" t="s">
        <v>44</v>
      </c>
      <c r="I49" s="2" t="s">
        <v>181</v>
      </c>
      <c r="J49" s="2" t="s">
        <v>178</v>
      </c>
      <c r="K49" s="2" t="s">
        <v>182</v>
      </c>
      <c r="L49" s="2" t="s">
        <v>183</v>
      </c>
      <c r="M49" s="5">
        <v>12.65</v>
      </c>
      <c r="N49" s="5">
        <v>50</v>
      </c>
      <c r="O49" s="5">
        <v>26</v>
      </c>
      <c r="P49" s="5">
        <v>328.90000000000003</v>
      </c>
      <c r="Q49" s="5">
        <v>378.9</v>
      </c>
      <c r="R49" s="5">
        <v>1</v>
      </c>
      <c r="S49" s="60" t="s">
        <v>184</v>
      </c>
      <c r="T49" s="5">
        <v>328.90000000000003</v>
      </c>
      <c r="U49" s="5">
        <v>378.9</v>
      </c>
      <c r="V49" s="5">
        <v>26</v>
      </c>
      <c r="W49" s="2" t="s">
        <v>25</v>
      </c>
      <c r="X49" s="34">
        <v>94</v>
      </c>
      <c r="Y49" s="34">
        <f t="shared" si="1"/>
        <v>2444</v>
      </c>
    </row>
    <row r="50" spans="1:25" ht="60" x14ac:dyDescent="0.25">
      <c r="A50" s="5">
        <v>46</v>
      </c>
      <c r="B50" s="2" t="s">
        <v>365</v>
      </c>
      <c r="C50" s="2" t="s">
        <v>384</v>
      </c>
      <c r="D50" s="5"/>
      <c r="E50" s="5" t="s">
        <v>22</v>
      </c>
      <c r="F50" s="2" t="s">
        <v>185</v>
      </c>
      <c r="G50" s="5" t="s">
        <v>43</v>
      </c>
      <c r="H50" s="5" t="s">
        <v>44</v>
      </c>
      <c r="I50" s="2" t="s">
        <v>186</v>
      </c>
      <c r="J50" s="2" t="s">
        <v>178</v>
      </c>
      <c r="K50" s="2" t="s">
        <v>182</v>
      </c>
      <c r="L50" s="2"/>
      <c r="M50" s="5">
        <v>12.65</v>
      </c>
      <c r="N50" s="5"/>
      <c r="O50" s="5">
        <v>26</v>
      </c>
      <c r="P50" s="5">
        <v>328.90000000000003</v>
      </c>
      <c r="Q50" s="5">
        <v>328.90000000000003</v>
      </c>
      <c r="R50" s="5">
        <v>1</v>
      </c>
      <c r="S50" s="59"/>
      <c r="T50" s="5">
        <v>328.90000000000003</v>
      </c>
      <c r="U50" s="5">
        <v>328.90000000000003</v>
      </c>
      <c r="V50" s="5">
        <v>26</v>
      </c>
      <c r="W50" s="2" t="s">
        <v>25</v>
      </c>
      <c r="X50" s="34">
        <v>101</v>
      </c>
      <c r="Y50" s="34">
        <f t="shared" si="1"/>
        <v>2626</v>
      </c>
    </row>
    <row r="51" spans="1:25" ht="60" x14ac:dyDescent="0.25">
      <c r="A51" s="5">
        <v>47</v>
      </c>
      <c r="B51" s="2" t="s">
        <v>237</v>
      </c>
      <c r="C51" s="2" t="s">
        <v>384</v>
      </c>
      <c r="D51" s="5"/>
      <c r="E51" s="5" t="s">
        <v>22</v>
      </c>
      <c r="F51" s="2" t="s">
        <v>238</v>
      </c>
      <c r="G51" s="5" t="s">
        <v>23</v>
      </c>
      <c r="H51" s="5" t="s">
        <v>24</v>
      </c>
      <c r="I51" s="2" t="s">
        <v>141</v>
      </c>
      <c r="J51" s="2" t="s">
        <v>142</v>
      </c>
      <c r="K51" s="2" t="s">
        <v>143</v>
      </c>
      <c r="L51" s="2" t="s">
        <v>26</v>
      </c>
      <c r="M51" s="5">
        <v>10.199999999999999</v>
      </c>
      <c r="N51" s="5">
        <v>50</v>
      </c>
      <c r="O51" s="5">
        <v>54</v>
      </c>
      <c r="P51" s="5">
        <v>550.79999999999995</v>
      </c>
      <c r="Q51" s="5">
        <v>600.79999999999995</v>
      </c>
      <c r="R51" s="5">
        <v>1</v>
      </c>
      <c r="S51" s="60" t="s">
        <v>239</v>
      </c>
      <c r="T51" s="5">
        <v>550.79999999999995</v>
      </c>
      <c r="U51" s="5">
        <v>600.79999999999995</v>
      </c>
      <c r="V51" s="5">
        <v>54</v>
      </c>
      <c r="W51" s="2" t="s">
        <v>25</v>
      </c>
      <c r="X51" s="34">
        <v>35.6</v>
      </c>
      <c r="Y51" s="34">
        <f t="shared" si="1"/>
        <v>1922.4</v>
      </c>
    </row>
    <row r="52" spans="1:25" ht="60" x14ac:dyDescent="0.25">
      <c r="A52" s="5">
        <v>48</v>
      </c>
      <c r="B52" s="2" t="s">
        <v>240</v>
      </c>
      <c r="C52" s="2" t="s">
        <v>384</v>
      </c>
      <c r="D52" s="5"/>
      <c r="E52" s="5" t="s">
        <v>22</v>
      </c>
      <c r="F52" s="2" t="s">
        <v>241</v>
      </c>
      <c r="G52" s="5" t="s">
        <v>23</v>
      </c>
      <c r="H52" s="5" t="s">
        <v>24</v>
      </c>
      <c r="I52" s="2" t="s">
        <v>368</v>
      </c>
      <c r="J52" s="2" t="s">
        <v>242</v>
      </c>
      <c r="K52" s="2" t="s">
        <v>369</v>
      </c>
      <c r="L52" s="2"/>
      <c r="M52" s="5">
        <v>6.9</v>
      </c>
      <c r="N52" s="5"/>
      <c r="O52" s="5">
        <v>14</v>
      </c>
      <c r="P52" s="5">
        <v>96.600000000000023</v>
      </c>
      <c r="Q52" s="5">
        <v>96.600000000000023</v>
      </c>
      <c r="R52" s="5">
        <v>1</v>
      </c>
      <c r="S52" s="59"/>
      <c r="T52" s="5">
        <v>96.600000000000023</v>
      </c>
      <c r="U52" s="5">
        <v>96.600000000000023</v>
      </c>
      <c r="V52" s="5">
        <v>14</v>
      </c>
      <c r="W52" s="2" t="s">
        <v>25</v>
      </c>
      <c r="X52" s="34">
        <v>23.66</v>
      </c>
      <c r="Y52" s="34">
        <f t="shared" si="1"/>
        <v>331.24</v>
      </c>
    </row>
    <row r="53" spans="1:25" ht="60" x14ac:dyDescent="0.25">
      <c r="A53" s="5">
        <v>49</v>
      </c>
      <c r="B53" s="2" t="s">
        <v>243</v>
      </c>
      <c r="C53" s="2" t="s">
        <v>384</v>
      </c>
      <c r="D53" s="5"/>
      <c r="E53" s="5" t="s">
        <v>22</v>
      </c>
      <c r="F53" s="2" t="s">
        <v>244</v>
      </c>
      <c r="G53" s="5" t="s">
        <v>23</v>
      </c>
      <c r="H53" s="5" t="s">
        <v>24</v>
      </c>
      <c r="I53" s="2" t="s">
        <v>141</v>
      </c>
      <c r="J53" s="2" t="s">
        <v>142</v>
      </c>
      <c r="K53" s="2" t="s">
        <v>143</v>
      </c>
      <c r="L53" s="2" t="s">
        <v>245</v>
      </c>
      <c r="M53" s="5">
        <v>10.199999999999999</v>
      </c>
      <c r="N53" s="5">
        <v>60</v>
      </c>
      <c r="O53" s="5">
        <v>54</v>
      </c>
      <c r="P53" s="5">
        <v>550.79999999999995</v>
      </c>
      <c r="Q53" s="5">
        <v>610.79999999999995</v>
      </c>
      <c r="R53" s="5">
        <v>1</v>
      </c>
      <c r="S53" s="60" t="s">
        <v>246</v>
      </c>
      <c r="T53" s="5">
        <v>550.79999999999995</v>
      </c>
      <c r="U53" s="5">
        <v>610.79999999999995</v>
      </c>
      <c r="V53" s="5">
        <v>54</v>
      </c>
      <c r="W53" s="2" t="s">
        <v>25</v>
      </c>
      <c r="X53" s="34">
        <v>34.29</v>
      </c>
      <c r="Y53" s="34">
        <f t="shared" si="1"/>
        <v>1851.6599999999999</v>
      </c>
    </row>
    <row r="54" spans="1:25" ht="60" x14ac:dyDescent="0.25">
      <c r="A54" s="5">
        <v>50</v>
      </c>
      <c r="B54" s="2" t="s">
        <v>390</v>
      </c>
      <c r="C54" s="2" t="s">
        <v>384</v>
      </c>
      <c r="D54" s="5"/>
      <c r="E54" s="5" t="s">
        <v>22</v>
      </c>
      <c r="F54" s="2" t="s">
        <v>241</v>
      </c>
      <c r="G54" s="5" t="s">
        <v>23</v>
      </c>
      <c r="H54" s="5" t="s">
        <v>24</v>
      </c>
      <c r="I54" s="2" t="s">
        <v>368</v>
      </c>
      <c r="J54" s="2" t="s">
        <v>242</v>
      </c>
      <c r="K54" s="2" t="s">
        <v>369</v>
      </c>
      <c r="L54" s="2"/>
      <c r="M54" s="5">
        <v>6.9</v>
      </c>
      <c r="N54" s="5"/>
      <c r="O54" s="5">
        <v>51</v>
      </c>
      <c r="P54" s="5">
        <v>351.90000000000003</v>
      </c>
      <c r="Q54" s="5">
        <v>351.90000000000003</v>
      </c>
      <c r="R54" s="5">
        <v>1</v>
      </c>
      <c r="S54" s="59"/>
      <c r="T54" s="5">
        <v>351.90000000000003</v>
      </c>
      <c r="U54" s="5">
        <v>351.90000000000003</v>
      </c>
      <c r="V54" s="5">
        <v>51</v>
      </c>
      <c r="W54" s="2" t="s">
        <v>25</v>
      </c>
      <c r="X54" s="34">
        <v>23.66</v>
      </c>
      <c r="Y54" s="34">
        <f t="shared" si="1"/>
        <v>1206.6600000000001</v>
      </c>
    </row>
    <row r="55" spans="1:25" ht="45" x14ac:dyDescent="0.25">
      <c r="A55" s="5">
        <v>51</v>
      </c>
      <c r="B55" s="2" t="s">
        <v>247</v>
      </c>
      <c r="C55" s="2" t="s">
        <v>385</v>
      </c>
      <c r="D55" s="5"/>
      <c r="E55" s="5" t="s">
        <v>22</v>
      </c>
      <c r="F55" s="2" t="s">
        <v>248</v>
      </c>
      <c r="G55" s="5" t="s">
        <v>43</v>
      </c>
      <c r="H55" s="5" t="s">
        <v>44</v>
      </c>
      <c r="I55" s="2" t="s">
        <v>249</v>
      </c>
      <c r="J55" s="2" t="s">
        <v>250</v>
      </c>
      <c r="K55" s="2" t="s">
        <v>251</v>
      </c>
      <c r="L55" s="2" t="s">
        <v>252</v>
      </c>
      <c r="M55" s="5">
        <v>8.9499999999999993</v>
      </c>
      <c r="N55" s="5">
        <v>50</v>
      </c>
      <c r="O55" s="5">
        <v>27</v>
      </c>
      <c r="P55" s="5">
        <v>241.65</v>
      </c>
      <c r="Q55" s="5">
        <v>291.64999999999998</v>
      </c>
      <c r="R55" s="5">
        <v>1</v>
      </c>
      <c r="S55" s="60" t="s">
        <v>253</v>
      </c>
      <c r="T55" s="5">
        <v>241.65</v>
      </c>
      <c r="U55" s="5">
        <v>291.64999999999998</v>
      </c>
      <c r="V55" s="5">
        <v>27</v>
      </c>
      <c r="W55" s="2" t="s">
        <v>25</v>
      </c>
      <c r="X55" s="34">
        <v>78.5</v>
      </c>
      <c r="Y55" s="34">
        <f t="shared" si="1"/>
        <v>2119.5</v>
      </c>
    </row>
    <row r="56" spans="1:25" ht="45" x14ac:dyDescent="0.25">
      <c r="A56" s="5">
        <v>52</v>
      </c>
      <c r="B56" s="2" t="s">
        <v>254</v>
      </c>
      <c r="C56" s="2" t="s">
        <v>384</v>
      </c>
      <c r="D56" s="5"/>
      <c r="E56" s="5" t="s">
        <v>22</v>
      </c>
      <c r="F56" s="2" t="s">
        <v>255</v>
      </c>
      <c r="G56" s="5" t="s">
        <v>43</v>
      </c>
      <c r="H56" s="5" t="s">
        <v>44</v>
      </c>
      <c r="I56" s="2" t="s">
        <v>256</v>
      </c>
      <c r="J56" s="2" t="s">
        <v>250</v>
      </c>
      <c r="K56" s="2" t="s">
        <v>251</v>
      </c>
      <c r="L56" s="2"/>
      <c r="M56" s="5">
        <v>8.9499999999999993</v>
      </c>
      <c r="N56" s="5"/>
      <c r="O56" s="5">
        <v>14</v>
      </c>
      <c r="P56" s="5">
        <v>125.29999999999998</v>
      </c>
      <c r="Q56" s="5">
        <v>125.29999999999998</v>
      </c>
      <c r="R56" s="5">
        <v>1</v>
      </c>
      <c r="S56" s="61"/>
      <c r="T56" s="5">
        <v>125.29999999999998</v>
      </c>
      <c r="U56" s="5">
        <v>125.29999999999998</v>
      </c>
      <c r="V56" s="5">
        <v>14</v>
      </c>
      <c r="W56" s="2" t="s">
        <v>25</v>
      </c>
      <c r="X56" s="34">
        <v>71.5</v>
      </c>
      <c r="Y56" s="34">
        <f t="shared" si="1"/>
        <v>1001</v>
      </c>
    </row>
    <row r="57" spans="1:25" ht="45" x14ac:dyDescent="0.25">
      <c r="A57" s="5">
        <v>53</v>
      </c>
      <c r="B57" s="2" t="s">
        <v>257</v>
      </c>
      <c r="C57" s="2" t="s">
        <v>385</v>
      </c>
      <c r="D57" s="5"/>
      <c r="E57" s="5" t="s">
        <v>22</v>
      </c>
      <c r="F57" s="2" t="s">
        <v>258</v>
      </c>
      <c r="G57" s="5" t="s">
        <v>43</v>
      </c>
      <c r="H57" s="5" t="s">
        <v>44</v>
      </c>
      <c r="I57" s="2" t="s">
        <v>259</v>
      </c>
      <c r="J57" s="2" t="s">
        <v>260</v>
      </c>
      <c r="K57" s="2" t="s">
        <v>261</v>
      </c>
      <c r="L57" s="2"/>
      <c r="M57" s="5">
        <v>24.59</v>
      </c>
      <c r="N57" s="5"/>
      <c r="O57" s="5">
        <v>21</v>
      </c>
      <c r="P57" s="5">
        <v>516.39</v>
      </c>
      <c r="Q57" s="5">
        <v>516.39</v>
      </c>
      <c r="R57" s="5">
        <v>1</v>
      </c>
      <c r="S57" s="61"/>
      <c r="T57" s="5">
        <v>516.39</v>
      </c>
      <c r="U57" s="5">
        <v>516.39</v>
      </c>
      <c r="V57" s="5">
        <v>21</v>
      </c>
      <c r="W57" s="2" t="s">
        <v>25</v>
      </c>
      <c r="X57" s="34">
        <v>157.5</v>
      </c>
      <c r="Y57" s="34">
        <f t="shared" si="1"/>
        <v>3307.5</v>
      </c>
    </row>
    <row r="58" spans="1:25" ht="45" x14ac:dyDescent="0.25">
      <c r="A58" s="5">
        <v>54</v>
      </c>
      <c r="B58" s="2" t="s">
        <v>262</v>
      </c>
      <c r="C58" s="2" t="s">
        <v>385</v>
      </c>
      <c r="D58" s="5"/>
      <c r="E58" s="5" t="s">
        <v>22</v>
      </c>
      <c r="F58" s="2" t="s">
        <v>263</v>
      </c>
      <c r="G58" s="5" t="s">
        <v>43</v>
      </c>
      <c r="H58" s="5" t="s">
        <v>44</v>
      </c>
      <c r="I58" s="2" t="s">
        <v>264</v>
      </c>
      <c r="J58" s="2" t="s">
        <v>46</v>
      </c>
      <c r="K58" s="2" t="s">
        <v>47</v>
      </c>
      <c r="L58" s="2"/>
      <c r="M58" s="5">
        <v>5.8</v>
      </c>
      <c r="N58" s="5"/>
      <c r="O58" s="5">
        <v>27</v>
      </c>
      <c r="P58" s="5">
        <v>156.6</v>
      </c>
      <c r="Q58" s="5">
        <v>156.6</v>
      </c>
      <c r="R58" s="5">
        <v>1</v>
      </c>
      <c r="S58" s="59"/>
      <c r="T58" s="5">
        <v>156.6</v>
      </c>
      <c r="U58" s="5">
        <v>156.6</v>
      </c>
      <c r="V58" s="5">
        <v>27</v>
      </c>
      <c r="W58" s="2" t="s">
        <v>25</v>
      </c>
      <c r="X58" s="34">
        <v>63</v>
      </c>
      <c r="Y58" s="34">
        <f t="shared" si="1"/>
        <v>1701</v>
      </c>
    </row>
    <row r="59" spans="1:25" ht="45" x14ac:dyDescent="0.25">
      <c r="A59" s="5">
        <v>55</v>
      </c>
      <c r="B59" s="2" t="s">
        <v>265</v>
      </c>
      <c r="C59" s="2" t="s">
        <v>384</v>
      </c>
      <c r="D59" s="5"/>
      <c r="E59" s="5" t="s">
        <v>22</v>
      </c>
      <c r="F59" s="2" t="s">
        <v>266</v>
      </c>
      <c r="G59" s="5" t="s">
        <v>23</v>
      </c>
      <c r="H59" s="5" t="s">
        <v>24</v>
      </c>
      <c r="I59" s="2" t="s">
        <v>192</v>
      </c>
      <c r="J59" s="2" t="s">
        <v>193</v>
      </c>
      <c r="K59" s="2" t="s">
        <v>194</v>
      </c>
      <c r="L59" s="2" t="s">
        <v>26</v>
      </c>
      <c r="M59" s="5">
        <v>14.45</v>
      </c>
      <c r="N59" s="5">
        <v>50</v>
      </c>
      <c r="O59" s="5">
        <v>22</v>
      </c>
      <c r="P59" s="5">
        <v>317.89999999999998</v>
      </c>
      <c r="Q59" s="5">
        <v>367.9</v>
      </c>
      <c r="R59" s="5">
        <v>1</v>
      </c>
      <c r="S59" s="60" t="s">
        <v>267</v>
      </c>
      <c r="T59" s="5">
        <v>317.89999999999998</v>
      </c>
      <c r="U59" s="5">
        <v>367.9</v>
      </c>
      <c r="V59" s="5">
        <v>22</v>
      </c>
      <c r="W59" s="2" t="s">
        <v>25</v>
      </c>
      <c r="X59" s="34">
        <v>67.099999999999994</v>
      </c>
      <c r="Y59" s="34">
        <f t="shared" si="1"/>
        <v>1476.1999999999998</v>
      </c>
    </row>
    <row r="60" spans="1:25" ht="45" x14ac:dyDescent="0.25">
      <c r="A60" s="5">
        <v>56</v>
      </c>
      <c r="B60" s="2" t="s">
        <v>268</v>
      </c>
      <c r="C60" s="2" t="s">
        <v>384</v>
      </c>
      <c r="D60" s="5"/>
      <c r="E60" s="5" t="s">
        <v>22</v>
      </c>
      <c r="F60" s="2" t="s">
        <v>269</v>
      </c>
      <c r="G60" s="5" t="s">
        <v>23</v>
      </c>
      <c r="H60" s="5" t="s">
        <v>24</v>
      </c>
      <c r="I60" s="2" t="s">
        <v>192</v>
      </c>
      <c r="J60" s="2" t="s">
        <v>193</v>
      </c>
      <c r="K60" s="2" t="s">
        <v>194</v>
      </c>
      <c r="L60" s="2"/>
      <c r="M60" s="5">
        <v>15.9</v>
      </c>
      <c r="N60" s="5"/>
      <c r="O60" s="5">
        <v>22</v>
      </c>
      <c r="P60" s="5">
        <v>349.8</v>
      </c>
      <c r="Q60" s="5">
        <v>349.8</v>
      </c>
      <c r="R60" s="5">
        <v>1</v>
      </c>
      <c r="S60" s="59"/>
      <c r="T60" s="5">
        <v>349.8</v>
      </c>
      <c r="U60" s="5">
        <v>349.8</v>
      </c>
      <c r="V60" s="5">
        <v>22</v>
      </c>
      <c r="W60" s="2" t="s">
        <v>25</v>
      </c>
      <c r="X60" s="34">
        <v>65.73</v>
      </c>
      <c r="Y60" s="34">
        <f t="shared" si="1"/>
        <v>1446.0600000000002</v>
      </c>
    </row>
    <row r="61" spans="1:25" ht="45" x14ac:dyDescent="0.25">
      <c r="A61" s="5">
        <v>57</v>
      </c>
      <c r="B61" s="2" t="s">
        <v>270</v>
      </c>
      <c r="C61" s="2" t="s">
        <v>384</v>
      </c>
      <c r="D61" s="5"/>
      <c r="E61" s="5" t="s">
        <v>22</v>
      </c>
      <c r="F61" s="2" t="s">
        <v>271</v>
      </c>
      <c r="G61" s="5" t="s">
        <v>23</v>
      </c>
      <c r="H61" s="5" t="s">
        <v>24</v>
      </c>
      <c r="I61" s="2" t="s">
        <v>192</v>
      </c>
      <c r="J61" s="2" t="s">
        <v>193</v>
      </c>
      <c r="K61" s="2" t="s">
        <v>194</v>
      </c>
      <c r="L61" s="2" t="s">
        <v>26</v>
      </c>
      <c r="M61" s="5">
        <v>14.55</v>
      </c>
      <c r="N61" s="5">
        <v>50</v>
      </c>
      <c r="O61" s="5">
        <v>33</v>
      </c>
      <c r="P61" s="5">
        <v>480.15</v>
      </c>
      <c r="Q61" s="5">
        <v>530.15000000000009</v>
      </c>
      <c r="R61" s="5">
        <v>1</v>
      </c>
      <c r="S61" s="60" t="s">
        <v>272</v>
      </c>
      <c r="T61" s="5">
        <v>480.15</v>
      </c>
      <c r="U61" s="5">
        <v>530.15000000000009</v>
      </c>
      <c r="V61" s="5">
        <v>33</v>
      </c>
      <c r="W61" s="2" t="s">
        <v>25</v>
      </c>
      <c r="X61" s="34">
        <v>65.27</v>
      </c>
      <c r="Y61" s="34">
        <f t="shared" si="1"/>
        <v>2153.91</v>
      </c>
    </row>
    <row r="62" spans="1:25" ht="60" x14ac:dyDescent="0.25">
      <c r="A62" s="5">
        <v>58</v>
      </c>
      <c r="B62" s="2" t="s">
        <v>370</v>
      </c>
      <c r="C62" s="2" t="s">
        <v>385</v>
      </c>
      <c r="D62" s="5"/>
      <c r="E62" s="5" t="s">
        <v>22</v>
      </c>
      <c r="F62" s="2" t="s">
        <v>273</v>
      </c>
      <c r="G62" s="5" t="s">
        <v>43</v>
      </c>
      <c r="H62" s="5" t="s">
        <v>44</v>
      </c>
      <c r="I62" s="2" t="s">
        <v>274</v>
      </c>
      <c r="J62" s="2" t="s">
        <v>275</v>
      </c>
      <c r="K62" s="2" t="s">
        <v>276</v>
      </c>
      <c r="L62" s="2"/>
      <c r="M62" s="5">
        <v>20.05</v>
      </c>
      <c r="N62" s="5"/>
      <c r="O62" s="5">
        <v>9</v>
      </c>
      <c r="P62" s="5">
        <v>180.45</v>
      </c>
      <c r="Q62" s="5">
        <v>180.45</v>
      </c>
      <c r="R62" s="5">
        <v>1</v>
      </c>
      <c r="S62" s="59"/>
      <c r="T62" s="5">
        <v>180.45</v>
      </c>
      <c r="U62" s="5">
        <v>180.45</v>
      </c>
      <c r="V62" s="5">
        <v>9</v>
      </c>
      <c r="W62" s="2" t="s">
        <v>25</v>
      </c>
      <c r="X62" s="34">
        <v>187.5</v>
      </c>
      <c r="Y62" s="34">
        <f t="shared" si="1"/>
        <v>1687.5</v>
      </c>
    </row>
    <row r="63" spans="1:25" ht="60" x14ac:dyDescent="0.25">
      <c r="A63" s="5">
        <v>59</v>
      </c>
      <c r="B63" s="2" t="s">
        <v>371</v>
      </c>
      <c r="C63" s="2" t="s">
        <v>384</v>
      </c>
      <c r="D63" s="5"/>
      <c r="E63" s="5"/>
      <c r="F63" s="2" t="s">
        <v>277</v>
      </c>
      <c r="G63" s="5" t="s">
        <v>43</v>
      </c>
      <c r="H63" s="5" t="s">
        <v>44</v>
      </c>
      <c r="I63" s="2" t="s">
        <v>278</v>
      </c>
      <c r="J63" s="2" t="s">
        <v>275</v>
      </c>
      <c r="K63" s="2" t="s">
        <v>276</v>
      </c>
      <c r="L63" s="2" t="s">
        <v>279</v>
      </c>
      <c r="M63" s="5">
        <v>25.75</v>
      </c>
      <c r="N63" s="5">
        <v>60</v>
      </c>
      <c r="O63" s="5">
        <v>10</v>
      </c>
      <c r="P63" s="5">
        <v>257.5</v>
      </c>
      <c r="Q63" s="5">
        <v>317.5</v>
      </c>
      <c r="R63" s="5">
        <v>1</v>
      </c>
      <c r="S63" s="60" t="s">
        <v>280</v>
      </c>
      <c r="T63" s="5">
        <v>257.5</v>
      </c>
      <c r="U63" s="5">
        <v>317.5</v>
      </c>
      <c r="V63" s="5">
        <v>10</v>
      </c>
      <c r="W63" s="2" t="s">
        <v>25</v>
      </c>
      <c r="X63" s="34">
        <v>209.7</v>
      </c>
      <c r="Y63" s="34">
        <f t="shared" si="1"/>
        <v>2097</v>
      </c>
    </row>
    <row r="64" spans="1:25" ht="60" x14ac:dyDescent="0.25">
      <c r="A64" s="5">
        <v>60</v>
      </c>
      <c r="B64" s="2" t="s">
        <v>372</v>
      </c>
      <c r="C64" s="2" t="s">
        <v>384</v>
      </c>
      <c r="D64" s="5"/>
      <c r="E64" s="5"/>
      <c r="F64" s="2" t="s">
        <v>281</v>
      </c>
      <c r="G64" s="5" t="s">
        <v>43</v>
      </c>
      <c r="H64" s="5" t="s">
        <v>44</v>
      </c>
      <c r="I64" s="2" t="s">
        <v>278</v>
      </c>
      <c r="J64" s="2" t="s">
        <v>275</v>
      </c>
      <c r="K64" s="2" t="s">
        <v>276</v>
      </c>
      <c r="L64" s="2"/>
      <c r="M64" s="5">
        <v>20.399999999999999</v>
      </c>
      <c r="N64" s="5"/>
      <c r="O64" s="5">
        <v>12</v>
      </c>
      <c r="P64" s="5">
        <v>244.8</v>
      </c>
      <c r="Q64" s="5">
        <v>244.8</v>
      </c>
      <c r="R64" s="5">
        <v>1</v>
      </c>
      <c r="S64" s="61"/>
      <c r="T64" s="5">
        <v>244.8</v>
      </c>
      <c r="U64" s="5">
        <v>244.8</v>
      </c>
      <c r="V64" s="5">
        <v>12</v>
      </c>
      <c r="W64" s="2" t="s">
        <v>25</v>
      </c>
      <c r="X64" s="34">
        <v>177.5</v>
      </c>
      <c r="Y64" s="34">
        <f t="shared" si="1"/>
        <v>2130</v>
      </c>
    </row>
    <row r="65" spans="1:25" ht="60" x14ac:dyDescent="0.25">
      <c r="A65" s="5">
        <v>61</v>
      </c>
      <c r="B65" s="2" t="s">
        <v>373</v>
      </c>
      <c r="C65" s="2" t="s">
        <v>385</v>
      </c>
      <c r="D65" s="5"/>
      <c r="E65" s="5"/>
      <c r="F65" s="2" t="s">
        <v>282</v>
      </c>
      <c r="G65" s="5" t="s">
        <v>43</v>
      </c>
      <c r="H65" s="5" t="s">
        <v>44</v>
      </c>
      <c r="I65" s="2" t="s">
        <v>274</v>
      </c>
      <c r="J65" s="2" t="s">
        <v>275</v>
      </c>
      <c r="K65" s="2" t="s">
        <v>276</v>
      </c>
      <c r="L65" s="2"/>
      <c r="M65" s="5">
        <v>20.399999999999999</v>
      </c>
      <c r="N65" s="5"/>
      <c r="O65" s="5">
        <v>23</v>
      </c>
      <c r="P65" s="5">
        <v>469.2</v>
      </c>
      <c r="Q65" s="5">
        <v>469.2</v>
      </c>
      <c r="R65" s="5">
        <v>1</v>
      </c>
      <c r="S65" s="59"/>
      <c r="T65" s="5">
        <v>469.2</v>
      </c>
      <c r="U65" s="5">
        <v>469.2</v>
      </c>
      <c r="V65" s="5">
        <v>23</v>
      </c>
      <c r="W65" s="2" t="s">
        <v>25</v>
      </c>
      <c r="X65" s="34">
        <v>187.5</v>
      </c>
      <c r="Y65" s="34">
        <f t="shared" si="1"/>
        <v>4312.5</v>
      </c>
    </row>
    <row r="66" spans="1:25" ht="60" x14ac:dyDescent="0.25">
      <c r="A66" s="5">
        <v>62</v>
      </c>
      <c r="B66" s="2" t="s">
        <v>187</v>
      </c>
      <c r="C66" s="2" t="s">
        <v>384</v>
      </c>
      <c r="D66" s="5"/>
      <c r="E66" s="5" t="s">
        <v>22</v>
      </c>
      <c r="F66" s="2" t="s">
        <v>188</v>
      </c>
      <c r="G66" s="5" t="s">
        <v>23</v>
      </c>
      <c r="H66" s="5" t="s">
        <v>24</v>
      </c>
      <c r="I66" s="2" t="s">
        <v>141</v>
      </c>
      <c r="J66" s="2" t="s">
        <v>142</v>
      </c>
      <c r="K66" s="2" t="s">
        <v>143</v>
      </c>
      <c r="L66" s="2" t="s">
        <v>26</v>
      </c>
      <c r="M66" s="5">
        <v>10.199999999999999</v>
      </c>
      <c r="N66" s="5">
        <v>50</v>
      </c>
      <c r="O66" s="5">
        <v>44</v>
      </c>
      <c r="P66" s="5">
        <v>448.7999999999999</v>
      </c>
      <c r="Q66" s="5">
        <v>498.7999999999999</v>
      </c>
      <c r="R66" s="5">
        <v>1</v>
      </c>
      <c r="S66" s="60" t="s">
        <v>189</v>
      </c>
      <c r="T66" s="5">
        <v>448.7999999999999</v>
      </c>
      <c r="U66" s="5">
        <v>498.7999999999999</v>
      </c>
      <c r="V66" s="5">
        <v>44</v>
      </c>
      <c r="W66" s="2" t="s">
        <v>25</v>
      </c>
      <c r="X66" s="7">
        <v>34.18</v>
      </c>
      <c r="Y66" s="34">
        <f t="shared" si="1"/>
        <v>1503.92</v>
      </c>
    </row>
    <row r="67" spans="1:25" ht="45" x14ac:dyDescent="0.25">
      <c r="A67" s="5">
        <v>63</v>
      </c>
      <c r="B67" s="2" t="s">
        <v>190</v>
      </c>
      <c r="C67" s="2" t="s">
        <v>384</v>
      </c>
      <c r="D67" s="5"/>
      <c r="E67" s="5" t="s">
        <v>22</v>
      </c>
      <c r="F67" s="2" t="s">
        <v>191</v>
      </c>
      <c r="G67" s="5" t="s">
        <v>23</v>
      </c>
      <c r="H67" s="5" t="s">
        <v>24</v>
      </c>
      <c r="I67" s="2" t="s">
        <v>192</v>
      </c>
      <c r="J67" s="2" t="s">
        <v>193</v>
      </c>
      <c r="K67" s="2" t="s">
        <v>194</v>
      </c>
      <c r="L67" s="2"/>
      <c r="M67" s="5">
        <v>14.55</v>
      </c>
      <c r="N67" s="5"/>
      <c r="O67" s="5">
        <v>23</v>
      </c>
      <c r="P67" s="5">
        <v>334.65000000000003</v>
      </c>
      <c r="Q67" s="5">
        <v>334.65000000000003</v>
      </c>
      <c r="R67" s="5">
        <v>1</v>
      </c>
      <c r="S67" s="59"/>
      <c r="T67" s="5">
        <v>334.65000000000003</v>
      </c>
      <c r="U67" s="5">
        <v>334.65000000000003</v>
      </c>
      <c r="V67" s="5">
        <v>23</v>
      </c>
      <c r="W67" s="2" t="s">
        <v>25</v>
      </c>
      <c r="X67" s="34">
        <v>65.27</v>
      </c>
      <c r="Y67" s="34">
        <f t="shared" si="1"/>
        <v>1501.2099999999998</v>
      </c>
    </row>
    <row r="68" spans="1:25" ht="60" x14ac:dyDescent="0.25">
      <c r="A68" s="5">
        <v>64</v>
      </c>
      <c r="B68" s="2" t="s">
        <v>195</v>
      </c>
      <c r="C68" s="2" t="s">
        <v>384</v>
      </c>
      <c r="D68" s="5"/>
      <c r="E68" s="5" t="s">
        <v>22</v>
      </c>
      <c r="F68" s="2" t="s">
        <v>196</v>
      </c>
      <c r="G68" s="5" t="s">
        <v>23</v>
      </c>
      <c r="H68" s="5" t="s">
        <v>24</v>
      </c>
      <c r="I68" s="2" t="s">
        <v>197</v>
      </c>
      <c r="J68" s="2" t="s">
        <v>27</v>
      </c>
      <c r="K68" s="2" t="s">
        <v>28</v>
      </c>
      <c r="L68" s="2" t="s">
        <v>26</v>
      </c>
      <c r="M68" s="5">
        <v>9.15</v>
      </c>
      <c r="N68" s="5">
        <v>50</v>
      </c>
      <c r="O68" s="5">
        <v>85</v>
      </c>
      <c r="P68" s="5">
        <v>777.75</v>
      </c>
      <c r="Q68" s="5">
        <v>827.75</v>
      </c>
      <c r="R68" s="5">
        <v>4</v>
      </c>
      <c r="S68" s="5" t="s">
        <v>198</v>
      </c>
      <c r="T68" s="5">
        <v>3111</v>
      </c>
      <c r="U68" s="5">
        <v>3311</v>
      </c>
      <c r="V68" s="5">
        <v>340</v>
      </c>
      <c r="W68" s="2" t="s">
        <v>25</v>
      </c>
      <c r="X68" s="34">
        <v>32.6</v>
      </c>
      <c r="Y68" s="34">
        <f t="shared" si="1"/>
        <v>11084</v>
      </c>
    </row>
    <row r="69" spans="1:25" ht="60" x14ac:dyDescent="0.25">
      <c r="A69" s="5">
        <v>65</v>
      </c>
      <c r="B69" s="2" t="s">
        <v>199</v>
      </c>
      <c r="C69" s="2" t="s">
        <v>384</v>
      </c>
      <c r="D69" s="5"/>
      <c r="E69" s="5" t="s">
        <v>22</v>
      </c>
      <c r="F69" s="2" t="s">
        <v>196</v>
      </c>
      <c r="G69" s="5" t="s">
        <v>23</v>
      </c>
      <c r="H69" s="5" t="s">
        <v>24</v>
      </c>
      <c r="I69" s="2" t="s">
        <v>197</v>
      </c>
      <c r="J69" s="2" t="s">
        <v>27</v>
      </c>
      <c r="K69" s="2" t="s">
        <v>28</v>
      </c>
      <c r="L69" s="2" t="s">
        <v>26</v>
      </c>
      <c r="M69" s="5">
        <v>9.15</v>
      </c>
      <c r="N69" s="5">
        <v>50</v>
      </c>
      <c r="O69" s="5">
        <v>68</v>
      </c>
      <c r="P69" s="5">
        <v>622.20000000000005</v>
      </c>
      <c r="Q69" s="5">
        <v>672.2</v>
      </c>
      <c r="R69" s="5">
        <v>1</v>
      </c>
      <c r="S69" s="60" t="s">
        <v>200</v>
      </c>
      <c r="T69" s="5">
        <v>622.20000000000005</v>
      </c>
      <c r="U69" s="5">
        <v>672.2</v>
      </c>
      <c r="V69" s="5">
        <v>68</v>
      </c>
      <c r="W69" s="2" t="s">
        <v>25</v>
      </c>
      <c r="X69" s="34">
        <v>32.6</v>
      </c>
      <c r="Y69" s="34">
        <f t="shared" ref="Y69:Y100" si="2">+X69*V69</f>
        <v>2216.8000000000002</v>
      </c>
    </row>
    <row r="70" spans="1:25" ht="60" x14ac:dyDescent="0.25">
      <c r="A70" s="5">
        <v>66</v>
      </c>
      <c r="B70" s="2" t="s">
        <v>201</v>
      </c>
      <c r="C70" s="2" t="s">
        <v>384</v>
      </c>
      <c r="D70" s="5"/>
      <c r="E70" s="5" t="s">
        <v>22</v>
      </c>
      <c r="F70" s="2" t="s">
        <v>202</v>
      </c>
      <c r="G70" s="5" t="s">
        <v>23</v>
      </c>
      <c r="H70" s="5" t="s">
        <v>24</v>
      </c>
      <c r="I70" s="2" t="s">
        <v>29</v>
      </c>
      <c r="J70" s="2" t="s">
        <v>27</v>
      </c>
      <c r="K70" s="2" t="s">
        <v>28</v>
      </c>
      <c r="L70" s="2"/>
      <c r="M70" s="5">
        <v>6.9</v>
      </c>
      <c r="N70" s="5"/>
      <c r="O70" s="5">
        <v>22</v>
      </c>
      <c r="P70" s="5">
        <v>151.80000000000001</v>
      </c>
      <c r="Q70" s="5">
        <v>151.80000000000001</v>
      </c>
      <c r="R70" s="5">
        <v>1</v>
      </c>
      <c r="S70" s="59"/>
      <c r="T70" s="5">
        <v>151.80000000000001</v>
      </c>
      <c r="U70" s="5">
        <v>151.80000000000001</v>
      </c>
      <c r="V70" s="5">
        <v>22</v>
      </c>
      <c r="W70" s="2" t="s">
        <v>25</v>
      </c>
      <c r="X70" s="34">
        <v>27.1</v>
      </c>
      <c r="Y70" s="34">
        <f t="shared" si="2"/>
        <v>596.20000000000005</v>
      </c>
    </row>
    <row r="71" spans="1:25" ht="60" x14ac:dyDescent="0.25">
      <c r="A71" s="5">
        <v>67</v>
      </c>
      <c r="B71" s="2" t="s">
        <v>201</v>
      </c>
      <c r="C71" s="2" t="s">
        <v>384</v>
      </c>
      <c r="D71" s="5"/>
      <c r="E71" s="5" t="s">
        <v>22</v>
      </c>
      <c r="F71" s="2" t="s">
        <v>202</v>
      </c>
      <c r="G71" s="5" t="s">
        <v>23</v>
      </c>
      <c r="H71" s="5" t="s">
        <v>24</v>
      </c>
      <c r="I71" s="2" t="s">
        <v>29</v>
      </c>
      <c r="J71" s="2" t="s">
        <v>27</v>
      </c>
      <c r="K71" s="2" t="s">
        <v>28</v>
      </c>
      <c r="L71" s="2" t="s">
        <v>26</v>
      </c>
      <c r="M71" s="5">
        <v>6.9</v>
      </c>
      <c r="N71" s="5">
        <v>50</v>
      </c>
      <c r="O71" s="5">
        <v>110</v>
      </c>
      <c r="P71" s="5">
        <v>759</v>
      </c>
      <c r="Q71" s="5">
        <v>809</v>
      </c>
      <c r="R71" s="5">
        <v>1</v>
      </c>
      <c r="S71" s="5" t="s">
        <v>203</v>
      </c>
      <c r="T71" s="5">
        <v>759</v>
      </c>
      <c r="U71" s="5">
        <v>809</v>
      </c>
      <c r="V71" s="5">
        <v>110</v>
      </c>
      <c r="W71" s="2" t="s">
        <v>25</v>
      </c>
      <c r="X71" s="34">
        <v>27.1</v>
      </c>
      <c r="Y71" s="34">
        <f t="shared" si="2"/>
        <v>2981</v>
      </c>
    </row>
    <row r="72" spans="1:25" ht="60" x14ac:dyDescent="0.25">
      <c r="A72" s="5">
        <v>68</v>
      </c>
      <c r="B72" s="2" t="s">
        <v>204</v>
      </c>
      <c r="C72" s="2" t="s">
        <v>384</v>
      </c>
      <c r="D72" s="5"/>
      <c r="E72" s="5" t="s">
        <v>22</v>
      </c>
      <c r="F72" s="2" t="s">
        <v>202</v>
      </c>
      <c r="G72" s="5" t="s">
        <v>23</v>
      </c>
      <c r="H72" s="5" t="s">
        <v>24</v>
      </c>
      <c r="I72" s="2" t="s">
        <v>29</v>
      </c>
      <c r="J72" s="2" t="s">
        <v>27</v>
      </c>
      <c r="K72" s="2" t="s">
        <v>28</v>
      </c>
      <c r="L72" s="2" t="s">
        <v>26</v>
      </c>
      <c r="M72" s="5">
        <v>6.9</v>
      </c>
      <c r="N72" s="5">
        <v>50</v>
      </c>
      <c r="O72" s="5">
        <v>23</v>
      </c>
      <c r="P72" s="5">
        <v>158.70000000000002</v>
      </c>
      <c r="Q72" s="5">
        <v>208.7</v>
      </c>
      <c r="R72" s="5">
        <v>1</v>
      </c>
      <c r="S72" s="60" t="s">
        <v>205</v>
      </c>
      <c r="T72" s="5">
        <v>158.70000000000002</v>
      </c>
      <c r="U72" s="5">
        <v>208.7</v>
      </c>
      <c r="V72" s="5">
        <v>23</v>
      </c>
      <c r="W72" s="2" t="s">
        <v>25</v>
      </c>
      <c r="X72" s="34">
        <v>27.1</v>
      </c>
      <c r="Y72" s="34">
        <f t="shared" si="2"/>
        <v>623.30000000000007</v>
      </c>
    </row>
    <row r="73" spans="1:25" ht="60" x14ac:dyDescent="0.25">
      <c r="A73" s="5">
        <v>69</v>
      </c>
      <c r="B73" s="2" t="s">
        <v>206</v>
      </c>
      <c r="C73" s="2" t="s">
        <v>384</v>
      </c>
      <c r="D73" s="5"/>
      <c r="E73" s="5" t="s">
        <v>22</v>
      </c>
      <c r="F73" s="2" t="s">
        <v>207</v>
      </c>
      <c r="G73" s="5" t="s">
        <v>23</v>
      </c>
      <c r="H73" s="5" t="s">
        <v>24</v>
      </c>
      <c r="I73" s="2" t="s">
        <v>208</v>
      </c>
      <c r="J73" s="2" t="s">
        <v>209</v>
      </c>
      <c r="K73" s="2" t="s">
        <v>210</v>
      </c>
      <c r="L73" s="2"/>
      <c r="M73" s="5">
        <v>10.36</v>
      </c>
      <c r="N73" s="5"/>
      <c r="O73" s="5">
        <v>40</v>
      </c>
      <c r="P73" s="5">
        <v>414.4</v>
      </c>
      <c r="Q73" s="5">
        <v>414.4</v>
      </c>
      <c r="R73" s="5">
        <v>1</v>
      </c>
      <c r="S73" s="59"/>
      <c r="T73" s="5">
        <v>414.4</v>
      </c>
      <c r="U73" s="5">
        <v>414.4</v>
      </c>
      <c r="V73" s="5">
        <v>40</v>
      </c>
      <c r="W73" s="2" t="s">
        <v>25</v>
      </c>
      <c r="X73" s="34">
        <v>34.78</v>
      </c>
      <c r="Y73" s="34">
        <f t="shared" si="2"/>
        <v>1391.2</v>
      </c>
    </row>
    <row r="74" spans="1:25" ht="60" x14ac:dyDescent="0.25">
      <c r="A74" s="5">
        <v>70</v>
      </c>
      <c r="B74" s="2" t="s">
        <v>211</v>
      </c>
      <c r="C74" s="2" t="s">
        <v>384</v>
      </c>
      <c r="D74" s="5"/>
      <c r="E74" s="5" t="s">
        <v>22</v>
      </c>
      <c r="F74" s="2" t="s">
        <v>207</v>
      </c>
      <c r="G74" s="5" t="s">
        <v>23</v>
      </c>
      <c r="H74" s="5" t="s">
        <v>24</v>
      </c>
      <c r="I74" s="2" t="s">
        <v>208</v>
      </c>
      <c r="J74" s="2" t="s">
        <v>209</v>
      </c>
      <c r="K74" s="2" t="s">
        <v>210</v>
      </c>
      <c r="L74" s="2" t="s">
        <v>26</v>
      </c>
      <c r="M74" s="5">
        <v>10.36</v>
      </c>
      <c r="N74" s="5">
        <v>50</v>
      </c>
      <c r="O74" s="5">
        <v>64</v>
      </c>
      <c r="P74" s="5">
        <v>663.04</v>
      </c>
      <c r="Q74" s="5">
        <v>713.04</v>
      </c>
      <c r="R74" s="5">
        <v>1</v>
      </c>
      <c r="S74" s="5" t="s">
        <v>212</v>
      </c>
      <c r="T74" s="5">
        <v>663.04</v>
      </c>
      <c r="U74" s="5">
        <v>713.04</v>
      </c>
      <c r="V74" s="5">
        <v>64</v>
      </c>
      <c r="W74" s="2" t="s">
        <v>25</v>
      </c>
      <c r="X74" s="34">
        <v>34.78</v>
      </c>
      <c r="Y74" s="34">
        <f t="shared" si="2"/>
        <v>2225.92</v>
      </c>
    </row>
    <row r="75" spans="1:25" ht="60" x14ac:dyDescent="0.25">
      <c r="A75" s="5">
        <v>71</v>
      </c>
      <c r="B75" s="2" t="s">
        <v>213</v>
      </c>
      <c r="C75" s="2" t="s">
        <v>384</v>
      </c>
      <c r="D75" s="5"/>
      <c r="E75" s="5" t="s">
        <v>22</v>
      </c>
      <c r="F75" s="2" t="s">
        <v>214</v>
      </c>
      <c r="G75" s="5" t="s">
        <v>23</v>
      </c>
      <c r="H75" s="5" t="s">
        <v>24</v>
      </c>
      <c r="I75" s="2" t="s">
        <v>197</v>
      </c>
      <c r="J75" s="2" t="s">
        <v>27</v>
      </c>
      <c r="K75" s="2" t="s">
        <v>28</v>
      </c>
      <c r="L75" s="2" t="s">
        <v>26</v>
      </c>
      <c r="M75" s="5">
        <v>9.15</v>
      </c>
      <c r="N75" s="5">
        <v>50</v>
      </c>
      <c r="O75" s="5">
        <v>85</v>
      </c>
      <c r="P75" s="5">
        <v>777.75</v>
      </c>
      <c r="Q75" s="5">
        <v>827.75</v>
      </c>
      <c r="R75" s="5">
        <v>1</v>
      </c>
      <c r="S75" s="5" t="s">
        <v>215</v>
      </c>
      <c r="T75" s="5">
        <v>777.75</v>
      </c>
      <c r="U75" s="5">
        <v>827.75</v>
      </c>
      <c r="V75" s="5">
        <v>85</v>
      </c>
      <c r="W75" s="2" t="s">
        <v>25</v>
      </c>
      <c r="X75" s="34">
        <v>35.200000000000003</v>
      </c>
      <c r="Y75" s="34">
        <f t="shared" si="2"/>
        <v>2992.0000000000005</v>
      </c>
    </row>
    <row r="76" spans="1:25" ht="60" x14ac:dyDescent="0.25">
      <c r="A76" s="5">
        <v>72</v>
      </c>
      <c r="B76" s="2" t="s">
        <v>216</v>
      </c>
      <c r="C76" s="2" t="s">
        <v>384</v>
      </c>
      <c r="D76" s="5"/>
      <c r="E76" s="5" t="s">
        <v>22</v>
      </c>
      <c r="F76" s="2" t="s">
        <v>214</v>
      </c>
      <c r="G76" s="5" t="s">
        <v>23</v>
      </c>
      <c r="H76" s="5" t="s">
        <v>24</v>
      </c>
      <c r="I76" s="2" t="s">
        <v>197</v>
      </c>
      <c r="J76" s="2" t="s">
        <v>27</v>
      </c>
      <c r="K76" s="2" t="s">
        <v>28</v>
      </c>
      <c r="L76" s="2" t="s">
        <v>217</v>
      </c>
      <c r="M76" s="5">
        <v>9.15</v>
      </c>
      <c r="N76" s="5">
        <v>50</v>
      </c>
      <c r="O76" s="5">
        <v>64</v>
      </c>
      <c r="P76" s="5">
        <v>585.6</v>
      </c>
      <c r="Q76" s="5">
        <v>635.6</v>
      </c>
      <c r="R76" s="5">
        <v>1</v>
      </c>
      <c r="S76" s="5" t="s">
        <v>218</v>
      </c>
      <c r="T76" s="5">
        <v>585.6</v>
      </c>
      <c r="U76" s="5">
        <v>635.6</v>
      </c>
      <c r="V76" s="5">
        <v>64</v>
      </c>
      <c r="W76" s="2" t="s">
        <v>25</v>
      </c>
      <c r="X76" s="34">
        <v>35.200000000000003</v>
      </c>
      <c r="Y76" s="34">
        <f t="shared" si="2"/>
        <v>2252.8000000000002</v>
      </c>
    </row>
    <row r="77" spans="1:25" ht="45" x14ac:dyDescent="0.25">
      <c r="A77" s="5">
        <v>73</v>
      </c>
      <c r="B77" s="2" t="s">
        <v>219</v>
      </c>
      <c r="C77" s="2" t="s">
        <v>384</v>
      </c>
      <c r="D77" s="5"/>
      <c r="E77" s="5" t="s">
        <v>22</v>
      </c>
      <c r="F77" s="2" t="s">
        <v>220</v>
      </c>
      <c r="G77" s="5" t="s">
        <v>23</v>
      </c>
      <c r="H77" s="5" t="s">
        <v>24</v>
      </c>
      <c r="I77" s="2" t="s">
        <v>221</v>
      </c>
      <c r="J77" s="2" t="s">
        <v>222</v>
      </c>
      <c r="K77" s="2" t="s">
        <v>223</v>
      </c>
      <c r="L77" s="2" t="s">
        <v>224</v>
      </c>
      <c r="M77" s="5">
        <v>8.94</v>
      </c>
      <c r="N77" s="5">
        <v>60</v>
      </c>
      <c r="O77" s="5">
        <v>100</v>
      </c>
      <c r="P77" s="5">
        <v>894</v>
      </c>
      <c r="Q77" s="5">
        <v>954</v>
      </c>
      <c r="R77" s="5">
        <v>1</v>
      </c>
      <c r="S77" s="5" t="s">
        <v>225</v>
      </c>
      <c r="T77" s="5">
        <v>894</v>
      </c>
      <c r="U77" s="5">
        <v>954</v>
      </c>
      <c r="V77" s="5">
        <v>100</v>
      </c>
      <c r="W77" s="2" t="s">
        <v>25</v>
      </c>
      <c r="X77" s="34">
        <v>29.29</v>
      </c>
      <c r="Y77" s="34">
        <f t="shared" si="2"/>
        <v>2929</v>
      </c>
    </row>
    <row r="78" spans="1:25" ht="45" x14ac:dyDescent="0.25">
      <c r="A78" s="5">
        <v>74</v>
      </c>
      <c r="B78" s="2" t="s">
        <v>366</v>
      </c>
      <c r="C78" s="2" t="s">
        <v>385</v>
      </c>
      <c r="D78" s="5"/>
      <c r="E78" s="5" t="s">
        <v>22</v>
      </c>
      <c r="F78" s="2" t="s">
        <v>226</v>
      </c>
      <c r="G78" s="5" t="s">
        <v>43</v>
      </c>
      <c r="H78" s="5" t="s">
        <v>44</v>
      </c>
      <c r="I78" s="2" t="s">
        <v>227</v>
      </c>
      <c r="J78" s="2" t="s">
        <v>228</v>
      </c>
      <c r="K78" s="2" t="s">
        <v>229</v>
      </c>
      <c r="L78" s="2" t="s">
        <v>230</v>
      </c>
      <c r="M78" s="5">
        <v>16.82</v>
      </c>
      <c r="N78" s="5">
        <v>45</v>
      </c>
      <c r="O78" s="5">
        <v>27</v>
      </c>
      <c r="P78" s="5">
        <v>454.14</v>
      </c>
      <c r="Q78" s="5">
        <v>499.14</v>
      </c>
      <c r="R78" s="5">
        <v>1</v>
      </c>
      <c r="S78" s="60" t="s">
        <v>231</v>
      </c>
      <c r="T78" s="5">
        <v>454.14</v>
      </c>
      <c r="U78" s="5">
        <v>499.14</v>
      </c>
      <c r="V78" s="5">
        <v>27</v>
      </c>
      <c r="W78" s="2" t="s">
        <v>25</v>
      </c>
      <c r="X78" s="34">
        <v>112.9</v>
      </c>
      <c r="Y78" s="34">
        <f t="shared" si="2"/>
        <v>3048.3</v>
      </c>
    </row>
    <row r="79" spans="1:25" ht="45" x14ac:dyDescent="0.25">
      <c r="A79" s="5">
        <v>75</v>
      </c>
      <c r="B79" s="2" t="s">
        <v>367</v>
      </c>
      <c r="C79" s="2" t="s">
        <v>384</v>
      </c>
      <c r="D79" s="5"/>
      <c r="E79" s="5" t="s">
        <v>22</v>
      </c>
      <c r="F79" s="2" t="s">
        <v>232</v>
      </c>
      <c r="G79" s="5" t="s">
        <v>43</v>
      </c>
      <c r="H79" s="5" t="s">
        <v>44</v>
      </c>
      <c r="I79" s="2" t="s">
        <v>233</v>
      </c>
      <c r="J79" s="2" t="s">
        <v>228</v>
      </c>
      <c r="K79" s="2" t="s">
        <v>229</v>
      </c>
      <c r="L79" s="2"/>
      <c r="M79" s="5">
        <v>16.82</v>
      </c>
      <c r="N79" s="5"/>
      <c r="O79" s="5">
        <v>27</v>
      </c>
      <c r="P79" s="5">
        <v>454.14</v>
      </c>
      <c r="Q79" s="5">
        <v>454.14</v>
      </c>
      <c r="R79" s="5">
        <v>1</v>
      </c>
      <c r="S79" s="59"/>
      <c r="T79" s="5">
        <v>454.14</v>
      </c>
      <c r="U79" s="5">
        <v>454.14</v>
      </c>
      <c r="V79" s="5">
        <v>27</v>
      </c>
      <c r="W79" s="2" t="s">
        <v>25</v>
      </c>
      <c r="X79" s="34">
        <v>102.7</v>
      </c>
      <c r="Y79" s="34">
        <f t="shared" si="2"/>
        <v>2772.9</v>
      </c>
    </row>
    <row r="80" spans="1:25" ht="60" x14ac:dyDescent="0.25">
      <c r="A80" s="5">
        <v>76</v>
      </c>
      <c r="B80" s="2" t="s">
        <v>234</v>
      </c>
      <c r="C80" s="2" t="s">
        <v>384</v>
      </c>
      <c r="D80" s="5"/>
      <c r="E80" s="5" t="s">
        <v>22</v>
      </c>
      <c r="F80" s="2" t="s">
        <v>235</v>
      </c>
      <c r="G80" s="5" t="s">
        <v>23</v>
      </c>
      <c r="H80" s="5" t="s">
        <v>24</v>
      </c>
      <c r="I80" s="2" t="s">
        <v>29</v>
      </c>
      <c r="J80" s="2" t="s">
        <v>27</v>
      </c>
      <c r="K80" s="2" t="s">
        <v>28</v>
      </c>
      <c r="L80" s="2" t="s">
        <v>26</v>
      </c>
      <c r="M80" s="5">
        <v>6.9</v>
      </c>
      <c r="N80" s="5">
        <v>50</v>
      </c>
      <c r="O80" s="5">
        <v>104</v>
      </c>
      <c r="P80" s="5">
        <v>717.6</v>
      </c>
      <c r="Q80" s="5">
        <v>767.6</v>
      </c>
      <c r="R80" s="5">
        <v>1</v>
      </c>
      <c r="S80" s="5" t="s">
        <v>236</v>
      </c>
      <c r="T80" s="5">
        <v>717.6</v>
      </c>
      <c r="U80" s="5">
        <v>767.6</v>
      </c>
      <c r="V80" s="5">
        <v>104</v>
      </c>
      <c r="W80" s="2" t="s">
        <v>25</v>
      </c>
      <c r="X80" s="34">
        <v>26.85</v>
      </c>
      <c r="Y80" s="34">
        <f t="shared" si="2"/>
        <v>2792.4</v>
      </c>
    </row>
    <row r="81" spans="1:25" ht="30" x14ac:dyDescent="0.25">
      <c r="A81" s="5">
        <v>77</v>
      </c>
      <c r="B81" s="2" t="s">
        <v>283</v>
      </c>
      <c r="C81" s="2" t="s">
        <v>385</v>
      </c>
      <c r="D81" s="5"/>
      <c r="E81" s="5" t="s">
        <v>22</v>
      </c>
      <c r="F81" s="2" t="s">
        <v>284</v>
      </c>
      <c r="G81" s="5" t="s">
        <v>43</v>
      </c>
      <c r="H81" s="5" t="s">
        <v>44</v>
      </c>
      <c r="I81" s="2"/>
      <c r="J81" s="2"/>
      <c r="K81" s="2"/>
      <c r="L81" s="2" t="s">
        <v>285</v>
      </c>
      <c r="M81" s="5">
        <v>92.5</v>
      </c>
      <c r="N81" s="5">
        <v>90</v>
      </c>
      <c r="O81" s="5">
        <v>4</v>
      </c>
      <c r="P81" s="5">
        <v>370</v>
      </c>
      <c r="Q81" s="5">
        <v>460</v>
      </c>
      <c r="R81" s="5">
        <v>1</v>
      </c>
      <c r="S81" s="5" t="s">
        <v>286</v>
      </c>
      <c r="T81" s="5">
        <v>370</v>
      </c>
      <c r="U81" s="5">
        <v>460</v>
      </c>
      <c r="V81" s="5">
        <v>4</v>
      </c>
      <c r="W81" s="2" t="s">
        <v>25</v>
      </c>
      <c r="X81" s="34">
        <v>1290</v>
      </c>
      <c r="Y81" s="34">
        <f t="shared" si="2"/>
        <v>5160</v>
      </c>
    </row>
    <row r="82" spans="1:25" ht="30" x14ac:dyDescent="0.25">
      <c r="A82" s="5">
        <v>78</v>
      </c>
      <c r="B82" s="2" t="s">
        <v>283</v>
      </c>
      <c r="C82" s="2" t="s">
        <v>385</v>
      </c>
      <c r="D82" s="5"/>
      <c r="E82" s="5" t="s">
        <v>22</v>
      </c>
      <c r="F82" s="2" t="s">
        <v>284</v>
      </c>
      <c r="G82" s="5" t="s">
        <v>43</v>
      </c>
      <c r="H82" s="5" t="s">
        <v>44</v>
      </c>
      <c r="I82" s="2"/>
      <c r="J82" s="2"/>
      <c r="K82" s="2"/>
      <c r="L82" s="2" t="s">
        <v>287</v>
      </c>
      <c r="M82" s="5">
        <v>92.5</v>
      </c>
      <c r="N82" s="5">
        <v>110</v>
      </c>
      <c r="O82" s="5">
        <v>6</v>
      </c>
      <c r="P82" s="5">
        <v>555</v>
      </c>
      <c r="Q82" s="5">
        <v>665</v>
      </c>
      <c r="R82" s="5">
        <v>1</v>
      </c>
      <c r="S82" s="5" t="s">
        <v>288</v>
      </c>
      <c r="T82" s="5">
        <v>555</v>
      </c>
      <c r="U82" s="5">
        <v>665</v>
      </c>
      <c r="V82" s="5">
        <v>6</v>
      </c>
      <c r="W82" s="2" t="s">
        <v>25</v>
      </c>
      <c r="X82" s="34">
        <v>1290</v>
      </c>
      <c r="Y82" s="34">
        <f t="shared" si="2"/>
        <v>7740</v>
      </c>
    </row>
    <row r="83" spans="1:25" ht="30" x14ac:dyDescent="0.25">
      <c r="A83" s="5">
        <v>79</v>
      </c>
      <c r="B83" s="2" t="s">
        <v>283</v>
      </c>
      <c r="C83" s="2" t="s">
        <v>385</v>
      </c>
      <c r="D83" s="5"/>
      <c r="E83" s="5" t="s">
        <v>22</v>
      </c>
      <c r="F83" s="2" t="s">
        <v>284</v>
      </c>
      <c r="G83" s="5" t="s">
        <v>43</v>
      </c>
      <c r="H83" s="5" t="s">
        <v>44</v>
      </c>
      <c r="I83" s="2"/>
      <c r="J83" s="2"/>
      <c r="K83" s="2"/>
      <c r="L83" s="2" t="s">
        <v>285</v>
      </c>
      <c r="M83" s="5">
        <v>92.5</v>
      </c>
      <c r="N83" s="5">
        <v>90</v>
      </c>
      <c r="O83" s="5">
        <v>2</v>
      </c>
      <c r="P83" s="5">
        <v>185</v>
      </c>
      <c r="Q83" s="5">
        <v>275</v>
      </c>
      <c r="R83" s="5">
        <v>1</v>
      </c>
      <c r="S83" s="60" t="s">
        <v>289</v>
      </c>
      <c r="T83" s="5">
        <v>185</v>
      </c>
      <c r="U83" s="5">
        <v>275</v>
      </c>
      <c r="V83" s="5">
        <v>2</v>
      </c>
      <c r="W83" s="2" t="s">
        <v>25</v>
      </c>
      <c r="X83" s="34">
        <v>1290</v>
      </c>
      <c r="Y83" s="34">
        <f t="shared" si="2"/>
        <v>2580</v>
      </c>
    </row>
    <row r="84" spans="1:25" ht="30" x14ac:dyDescent="0.25">
      <c r="A84" s="5">
        <v>80</v>
      </c>
      <c r="B84" s="2" t="s">
        <v>290</v>
      </c>
      <c r="C84" s="2" t="s">
        <v>385</v>
      </c>
      <c r="D84" s="5"/>
      <c r="E84" s="5" t="s">
        <v>22</v>
      </c>
      <c r="F84" s="2" t="s">
        <v>291</v>
      </c>
      <c r="G84" s="5" t="s">
        <v>43</v>
      </c>
      <c r="H84" s="5" t="s">
        <v>44</v>
      </c>
      <c r="I84" s="2"/>
      <c r="J84" s="2"/>
      <c r="K84" s="2"/>
      <c r="L84" s="2"/>
      <c r="M84" s="5">
        <v>88.45</v>
      </c>
      <c r="N84" s="5"/>
      <c r="O84" s="5">
        <v>2</v>
      </c>
      <c r="P84" s="5">
        <v>176.9</v>
      </c>
      <c r="Q84" s="5">
        <v>176.9</v>
      </c>
      <c r="R84" s="5">
        <v>1</v>
      </c>
      <c r="S84" s="59"/>
      <c r="T84" s="5">
        <v>176.9</v>
      </c>
      <c r="U84" s="5">
        <v>176.9</v>
      </c>
      <c r="V84" s="5">
        <v>2</v>
      </c>
      <c r="W84" s="2" t="s">
        <v>25</v>
      </c>
      <c r="X84" s="34">
        <v>1050</v>
      </c>
      <c r="Y84" s="34">
        <f t="shared" si="2"/>
        <v>2100</v>
      </c>
    </row>
    <row r="85" spans="1:25" ht="30" x14ac:dyDescent="0.25">
      <c r="A85" s="5">
        <v>81</v>
      </c>
      <c r="B85" s="2" t="s">
        <v>290</v>
      </c>
      <c r="C85" s="2" t="s">
        <v>385</v>
      </c>
      <c r="D85" s="5"/>
      <c r="E85" s="5" t="s">
        <v>22</v>
      </c>
      <c r="F85" s="2" t="s">
        <v>291</v>
      </c>
      <c r="G85" s="5" t="s">
        <v>43</v>
      </c>
      <c r="H85" s="5" t="s">
        <v>44</v>
      </c>
      <c r="I85" s="2"/>
      <c r="J85" s="2"/>
      <c r="K85" s="2"/>
      <c r="L85" s="2" t="s">
        <v>292</v>
      </c>
      <c r="M85" s="5">
        <v>88.45</v>
      </c>
      <c r="N85" s="5">
        <v>80</v>
      </c>
      <c r="O85" s="5">
        <v>5</v>
      </c>
      <c r="P85" s="5">
        <v>442.25</v>
      </c>
      <c r="Q85" s="5">
        <v>522.25</v>
      </c>
      <c r="R85" s="5">
        <v>1</v>
      </c>
      <c r="S85" s="60" t="s">
        <v>293</v>
      </c>
      <c r="T85" s="5">
        <v>442.25</v>
      </c>
      <c r="U85" s="5">
        <v>522.25</v>
      </c>
      <c r="V85" s="5">
        <v>5</v>
      </c>
      <c r="W85" s="2" t="s">
        <v>25</v>
      </c>
      <c r="X85" s="34">
        <v>1050</v>
      </c>
      <c r="Y85" s="34">
        <f t="shared" si="2"/>
        <v>5250</v>
      </c>
    </row>
    <row r="86" spans="1:25" ht="30" x14ac:dyDescent="0.25">
      <c r="A86" s="5">
        <v>82</v>
      </c>
      <c r="B86" s="2" t="s">
        <v>294</v>
      </c>
      <c r="C86" s="2" t="s">
        <v>384</v>
      </c>
      <c r="D86" s="5"/>
      <c r="E86" s="5" t="s">
        <v>22</v>
      </c>
      <c r="F86" s="2" t="s">
        <v>295</v>
      </c>
      <c r="G86" s="5" t="s">
        <v>43</v>
      </c>
      <c r="H86" s="5" t="s">
        <v>44</v>
      </c>
      <c r="I86" s="2"/>
      <c r="J86" s="2"/>
      <c r="K86" s="2"/>
      <c r="L86" s="2"/>
      <c r="M86" s="5">
        <v>88.45</v>
      </c>
      <c r="N86" s="5"/>
      <c r="O86" s="5">
        <v>2</v>
      </c>
      <c r="P86" s="5">
        <v>176.9</v>
      </c>
      <c r="Q86" s="5">
        <v>176.9</v>
      </c>
      <c r="R86" s="5">
        <v>1</v>
      </c>
      <c r="S86" s="59"/>
      <c r="T86" s="5">
        <v>176.9</v>
      </c>
      <c r="U86" s="5">
        <v>176.9</v>
      </c>
      <c r="V86" s="5">
        <v>2</v>
      </c>
      <c r="W86" s="2" t="s">
        <v>25</v>
      </c>
      <c r="X86" s="34">
        <v>1010</v>
      </c>
      <c r="Y86" s="34">
        <f t="shared" si="2"/>
        <v>2020</v>
      </c>
    </row>
    <row r="87" spans="1:25" ht="30" x14ac:dyDescent="0.25">
      <c r="A87" s="5">
        <v>83</v>
      </c>
      <c r="B87" s="2" t="s">
        <v>294</v>
      </c>
      <c r="C87" s="2" t="s">
        <v>384</v>
      </c>
      <c r="D87" s="5"/>
      <c r="E87" s="5" t="s">
        <v>22</v>
      </c>
      <c r="F87" s="2" t="s">
        <v>295</v>
      </c>
      <c r="G87" s="5" t="s">
        <v>43</v>
      </c>
      <c r="H87" s="5" t="s">
        <v>44</v>
      </c>
      <c r="I87" s="2"/>
      <c r="J87" s="2"/>
      <c r="K87" s="2"/>
      <c r="L87" s="2" t="s">
        <v>292</v>
      </c>
      <c r="M87" s="5">
        <v>88.45</v>
      </c>
      <c r="N87" s="5">
        <v>80</v>
      </c>
      <c r="O87" s="5">
        <v>7</v>
      </c>
      <c r="P87" s="5">
        <v>619.15</v>
      </c>
      <c r="Q87" s="5">
        <v>699.15</v>
      </c>
      <c r="R87" s="5">
        <v>1</v>
      </c>
      <c r="S87" s="5" t="s">
        <v>296</v>
      </c>
      <c r="T87" s="5">
        <v>619.15</v>
      </c>
      <c r="U87" s="5">
        <v>699.15</v>
      </c>
      <c r="V87" s="5">
        <v>7</v>
      </c>
      <c r="W87" s="2" t="s">
        <v>25</v>
      </c>
      <c r="X87" s="34">
        <v>1010</v>
      </c>
      <c r="Y87" s="34">
        <f t="shared" si="2"/>
        <v>7070</v>
      </c>
    </row>
    <row r="88" spans="1:25" ht="30" x14ac:dyDescent="0.25">
      <c r="A88" s="5">
        <v>84</v>
      </c>
      <c r="B88" s="2" t="s">
        <v>297</v>
      </c>
      <c r="C88" s="2" t="s">
        <v>385</v>
      </c>
      <c r="D88" s="5"/>
      <c r="E88" s="5" t="s">
        <v>22</v>
      </c>
      <c r="F88" s="2" t="s">
        <v>298</v>
      </c>
      <c r="G88" s="5"/>
      <c r="H88" s="5"/>
      <c r="I88" s="2"/>
      <c r="J88" s="2"/>
      <c r="K88" s="2"/>
      <c r="L88" s="2" t="s">
        <v>299</v>
      </c>
      <c r="M88" s="5">
        <v>1.8</v>
      </c>
      <c r="N88" s="5">
        <v>40</v>
      </c>
      <c r="O88" s="5">
        <v>50</v>
      </c>
      <c r="P88" s="5">
        <v>90</v>
      </c>
      <c r="Q88" s="5">
        <v>130</v>
      </c>
      <c r="R88" s="5">
        <v>1</v>
      </c>
      <c r="S88" s="5" t="s">
        <v>300</v>
      </c>
      <c r="T88" s="5">
        <v>90</v>
      </c>
      <c r="U88" s="5">
        <v>130</v>
      </c>
      <c r="V88" s="5">
        <v>50</v>
      </c>
      <c r="W88" s="2" t="s">
        <v>25</v>
      </c>
      <c r="X88" s="34">
        <v>120</v>
      </c>
      <c r="Y88" s="34">
        <f t="shared" si="2"/>
        <v>6000</v>
      </c>
    </row>
    <row r="89" spans="1:25" ht="30" x14ac:dyDescent="0.25">
      <c r="A89" s="5">
        <v>85</v>
      </c>
      <c r="B89" s="2" t="s">
        <v>301</v>
      </c>
      <c r="C89" s="2" t="s">
        <v>384</v>
      </c>
      <c r="D89" s="5"/>
      <c r="E89" s="5" t="s">
        <v>22</v>
      </c>
      <c r="F89" s="2" t="s">
        <v>302</v>
      </c>
      <c r="G89" s="5"/>
      <c r="H89" s="5"/>
      <c r="I89" s="2"/>
      <c r="J89" s="2"/>
      <c r="K89" s="2"/>
      <c r="L89" s="2" t="s">
        <v>303</v>
      </c>
      <c r="M89" s="5">
        <v>1.7</v>
      </c>
      <c r="N89" s="5">
        <v>40</v>
      </c>
      <c r="O89" s="5">
        <v>50</v>
      </c>
      <c r="P89" s="5">
        <v>85</v>
      </c>
      <c r="Q89" s="5">
        <v>125</v>
      </c>
      <c r="R89" s="5">
        <v>1</v>
      </c>
      <c r="S89" s="5" t="s">
        <v>304</v>
      </c>
      <c r="T89" s="5">
        <v>85</v>
      </c>
      <c r="U89" s="5">
        <v>125</v>
      </c>
      <c r="V89" s="5">
        <v>50</v>
      </c>
      <c r="W89" s="2" t="s">
        <v>25</v>
      </c>
      <c r="X89" s="34">
        <v>85</v>
      </c>
      <c r="Y89" s="34">
        <f t="shared" si="2"/>
        <v>4250</v>
      </c>
    </row>
    <row r="90" spans="1:25" ht="30" x14ac:dyDescent="0.25">
      <c r="A90" s="5">
        <v>86</v>
      </c>
      <c r="B90" s="2" t="s">
        <v>374</v>
      </c>
      <c r="C90" s="2" t="s">
        <v>385</v>
      </c>
      <c r="D90" s="5"/>
      <c r="E90" s="5" t="s">
        <v>22</v>
      </c>
      <c r="F90" s="2" t="s">
        <v>305</v>
      </c>
      <c r="G90" s="5"/>
      <c r="H90" s="5"/>
      <c r="I90" s="2"/>
      <c r="J90" s="2"/>
      <c r="K90" s="2"/>
      <c r="L90" s="2" t="s">
        <v>306</v>
      </c>
      <c r="M90" s="5"/>
      <c r="N90" s="5">
        <v>40</v>
      </c>
      <c r="O90" s="5">
        <v>150</v>
      </c>
      <c r="P90" s="5">
        <v>110</v>
      </c>
      <c r="Q90" s="5">
        <v>150</v>
      </c>
      <c r="R90" s="5">
        <v>1</v>
      </c>
      <c r="S90" s="60" t="s">
        <v>307</v>
      </c>
      <c r="T90" s="5">
        <v>110</v>
      </c>
      <c r="U90" s="5">
        <v>150</v>
      </c>
      <c r="V90" s="5">
        <v>150</v>
      </c>
      <c r="W90" s="2" t="s">
        <v>25</v>
      </c>
      <c r="X90" s="34">
        <v>16.190000000000001</v>
      </c>
      <c r="Y90" s="34">
        <f t="shared" si="2"/>
        <v>2428.5</v>
      </c>
    </row>
    <row r="91" spans="1:25" ht="30" x14ac:dyDescent="0.25">
      <c r="A91" s="5">
        <v>87</v>
      </c>
      <c r="B91" s="2" t="s">
        <v>375</v>
      </c>
      <c r="C91" s="2" t="s">
        <v>385</v>
      </c>
      <c r="D91" s="5"/>
      <c r="E91" s="5" t="s">
        <v>22</v>
      </c>
      <c r="F91" s="2" t="s">
        <v>308</v>
      </c>
      <c r="G91" s="5"/>
      <c r="H91" s="5"/>
      <c r="I91" s="2"/>
      <c r="J91" s="2"/>
      <c r="K91" s="2"/>
      <c r="L91" s="2"/>
      <c r="M91" s="5"/>
      <c r="N91" s="5"/>
      <c r="O91" s="5">
        <v>300</v>
      </c>
      <c r="P91" s="5">
        <v>0</v>
      </c>
      <c r="Q91" s="5">
        <v>0</v>
      </c>
      <c r="R91" s="5">
        <v>1</v>
      </c>
      <c r="S91" s="61"/>
      <c r="T91" s="5">
        <v>0</v>
      </c>
      <c r="U91" s="5">
        <v>0</v>
      </c>
      <c r="V91" s="5">
        <v>300</v>
      </c>
      <c r="W91" s="2" t="s">
        <v>25</v>
      </c>
      <c r="X91" s="34">
        <v>7.38</v>
      </c>
      <c r="Y91" s="34">
        <f t="shared" si="2"/>
        <v>2214</v>
      </c>
    </row>
    <row r="92" spans="1:25" ht="30" x14ac:dyDescent="0.25">
      <c r="A92" s="5">
        <v>88</v>
      </c>
      <c r="B92" s="2" t="s">
        <v>309</v>
      </c>
      <c r="C92" s="2" t="s">
        <v>385</v>
      </c>
      <c r="D92" s="5"/>
      <c r="E92" s="5" t="s">
        <v>22</v>
      </c>
      <c r="F92" s="2" t="s">
        <v>310</v>
      </c>
      <c r="G92" s="5"/>
      <c r="H92" s="5"/>
      <c r="I92" s="2"/>
      <c r="J92" s="2"/>
      <c r="K92" s="2"/>
      <c r="L92" s="2"/>
      <c r="M92" s="5"/>
      <c r="N92" s="5"/>
      <c r="O92" s="5">
        <v>200</v>
      </c>
      <c r="P92" s="5">
        <v>0</v>
      </c>
      <c r="Q92" s="5">
        <v>0</v>
      </c>
      <c r="R92" s="5">
        <v>1</v>
      </c>
      <c r="S92" s="61"/>
      <c r="T92" s="5">
        <v>0</v>
      </c>
      <c r="U92" s="5">
        <v>0</v>
      </c>
      <c r="V92" s="5">
        <v>200</v>
      </c>
      <c r="W92" s="2" t="s">
        <v>25</v>
      </c>
      <c r="X92" s="34">
        <v>11</v>
      </c>
      <c r="Y92" s="34">
        <f t="shared" si="2"/>
        <v>2200</v>
      </c>
    </row>
    <row r="93" spans="1:25" ht="30" x14ac:dyDescent="0.25">
      <c r="A93" s="5">
        <v>89</v>
      </c>
      <c r="B93" s="2" t="s">
        <v>376</v>
      </c>
      <c r="C93" s="2" t="s">
        <v>384</v>
      </c>
      <c r="D93" s="5"/>
      <c r="E93" s="5" t="s">
        <v>22</v>
      </c>
      <c r="F93" s="2" t="s">
        <v>311</v>
      </c>
      <c r="G93" s="5"/>
      <c r="H93" s="5"/>
      <c r="I93" s="2"/>
      <c r="J93" s="2"/>
      <c r="K93" s="2"/>
      <c r="L93" s="2"/>
      <c r="M93" s="5"/>
      <c r="N93" s="5"/>
      <c r="O93" s="5">
        <v>200</v>
      </c>
      <c r="P93" s="5">
        <v>0</v>
      </c>
      <c r="Q93" s="5">
        <v>0</v>
      </c>
      <c r="R93" s="5">
        <v>1</v>
      </c>
      <c r="S93" s="61"/>
      <c r="T93" s="5">
        <v>0</v>
      </c>
      <c r="U93" s="5">
        <v>0</v>
      </c>
      <c r="V93" s="5">
        <v>200</v>
      </c>
      <c r="W93" s="2" t="s">
        <v>25</v>
      </c>
      <c r="X93" s="34">
        <v>1.1399999999999999</v>
      </c>
      <c r="Y93" s="34">
        <f t="shared" si="2"/>
        <v>227.99999999999997</v>
      </c>
    </row>
    <row r="94" spans="1:25" ht="30" x14ac:dyDescent="0.25">
      <c r="A94" s="5">
        <v>90</v>
      </c>
      <c r="B94" s="2" t="s">
        <v>312</v>
      </c>
      <c r="C94" s="2" t="s">
        <v>384</v>
      </c>
      <c r="D94" s="5"/>
      <c r="E94" s="5" t="s">
        <v>22</v>
      </c>
      <c r="F94" s="2" t="s">
        <v>313</v>
      </c>
      <c r="G94" s="5"/>
      <c r="H94" s="5"/>
      <c r="I94" s="2"/>
      <c r="J94" s="2"/>
      <c r="K94" s="2"/>
      <c r="L94" s="2"/>
      <c r="M94" s="5"/>
      <c r="N94" s="5"/>
      <c r="O94" s="5">
        <v>100</v>
      </c>
      <c r="P94" s="5">
        <v>0</v>
      </c>
      <c r="Q94" s="5">
        <v>0</v>
      </c>
      <c r="R94" s="5">
        <v>1</v>
      </c>
      <c r="S94" s="61"/>
      <c r="T94" s="5">
        <v>0</v>
      </c>
      <c r="U94" s="5">
        <v>0</v>
      </c>
      <c r="V94" s="5">
        <v>100</v>
      </c>
      <c r="W94" s="2" t="s">
        <v>25</v>
      </c>
      <c r="X94" s="34">
        <v>8.34</v>
      </c>
      <c r="Y94" s="34">
        <f t="shared" si="2"/>
        <v>834</v>
      </c>
    </row>
    <row r="95" spans="1:25" ht="30" x14ac:dyDescent="0.25">
      <c r="A95" s="5">
        <v>91</v>
      </c>
      <c r="B95" s="2" t="s">
        <v>314</v>
      </c>
      <c r="C95" s="2" t="s">
        <v>385</v>
      </c>
      <c r="D95" s="5"/>
      <c r="E95" s="5" t="s">
        <v>22</v>
      </c>
      <c r="F95" s="2" t="s">
        <v>315</v>
      </c>
      <c r="G95" s="5"/>
      <c r="H95" s="5"/>
      <c r="I95" s="2"/>
      <c r="J95" s="2"/>
      <c r="K95" s="2"/>
      <c r="L95" s="2"/>
      <c r="M95" s="5"/>
      <c r="N95" s="5"/>
      <c r="O95" s="5">
        <v>100</v>
      </c>
      <c r="P95" s="5">
        <v>0</v>
      </c>
      <c r="Q95" s="5">
        <v>0</v>
      </c>
      <c r="R95" s="5">
        <v>1</v>
      </c>
      <c r="S95" s="59"/>
      <c r="T95" s="5">
        <v>0</v>
      </c>
      <c r="U95" s="5">
        <v>0</v>
      </c>
      <c r="V95" s="5">
        <v>100</v>
      </c>
      <c r="W95" s="2" t="s">
        <v>25</v>
      </c>
      <c r="X95" s="34">
        <v>18.57</v>
      </c>
      <c r="Y95" s="34">
        <f t="shared" si="2"/>
        <v>1857</v>
      </c>
    </row>
    <row r="96" spans="1:25" ht="30" x14ac:dyDescent="0.25">
      <c r="A96" s="5">
        <v>92</v>
      </c>
      <c r="B96" s="2" t="s">
        <v>316</v>
      </c>
      <c r="C96" s="2" t="s">
        <v>384</v>
      </c>
      <c r="D96" s="5"/>
      <c r="E96" s="5" t="s">
        <v>22</v>
      </c>
      <c r="F96" s="2" t="s">
        <v>317</v>
      </c>
      <c r="G96" s="5"/>
      <c r="H96" s="5"/>
      <c r="I96" s="2"/>
      <c r="J96" s="2"/>
      <c r="K96" s="2"/>
      <c r="L96" s="2" t="s">
        <v>318</v>
      </c>
      <c r="M96" s="5"/>
      <c r="N96" s="5">
        <v>40</v>
      </c>
      <c r="O96" s="5">
        <v>100</v>
      </c>
      <c r="P96" s="5">
        <v>70</v>
      </c>
      <c r="Q96" s="5">
        <v>110</v>
      </c>
      <c r="R96" s="5">
        <v>1</v>
      </c>
      <c r="S96" s="60" t="s">
        <v>319</v>
      </c>
      <c r="T96" s="5">
        <v>70</v>
      </c>
      <c r="U96" s="5">
        <v>110</v>
      </c>
      <c r="V96" s="5">
        <v>100</v>
      </c>
      <c r="W96" s="2" t="s">
        <v>25</v>
      </c>
      <c r="X96" s="34">
        <v>2.4</v>
      </c>
      <c r="Y96" s="34">
        <f t="shared" si="2"/>
        <v>240</v>
      </c>
    </row>
    <row r="97" spans="1:25" ht="30" x14ac:dyDescent="0.25">
      <c r="A97" s="5">
        <v>93</v>
      </c>
      <c r="B97" s="2" t="s">
        <v>320</v>
      </c>
      <c r="C97" s="2" t="s">
        <v>384</v>
      </c>
      <c r="D97" s="5"/>
      <c r="E97" s="5" t="s">
        <v>22</v>
      </c>
      <c r="F97" s="2" t="s">
        <v>321</v>
      </c>
      <c r="G97" s="5"/>
      <c r="H97" s="5"/>
      <c r="I97" s="2"/>
      <c r="J97" s="2"/>
      <c r="K97" s="2"/>
      <c r="L97" s="2"/>
      <c r="M97" s="5"/>
      <c r="N97" s="5"/>
      <c r="O97" s="5">
        <v>200</v>
      </c>
      <c r="P97" s="5">
        <v>0</v>
      </c>
      <c r="Q97" s="5">
        <v>0</v>
      </c>
      <c r="R97" s="5">
        <v>1</v>
      </c>
      <c r="S97" s="61"/>
      <c r="T97" s="5">
        <v>0</v>
      </c>
      <c r="U97" s="5">
        <v>0</v>
      </c>
      <c r="V97" s="5">
        <v>200</v>
      </c>
      <c r="W97" s="2" t="s">
        <v>25</v>
      </c>
      <c r="X97" s="34">
        <v>0.71</v>
      </c>
      <c r="Y97" s="34">
        <f t="shared" si="2"/>
        <v>142</v>
      </c>
    </row>
    <row r="98" spans="1:25" ht="30" x14ac:dyDescent="0.25">
      <c r="A98" s="5">
        <v>94</v>
      </c>
      <c r="B98" s="2" t="s">
        <v>322</v>
      </c>
      <c r="C98" s="2" t="s">
        <v>384</v>
      </c>
      <c r="D98" s="5"/>
      <c r="E98" s="5" t="s">
        <v>22</v>
      </c>
      <c r="F98" s="2" t="s">
        <v>323</v>
      </c>
      <c r="G98" s="5"/>
      <c r="H98" s="5"/>
      <c r="I98" s="2"/>
      <c r="J98" s="2"/>
      <c r="K98" s="2"/>
      <c r="L98" s="2"/>
      <c r="M98" s="5"/>
      <c r="N98" s="5"/>
      <c r="O98" s="5">
        <v>150</v>
      </c>
      <c r="P98" s="5">
        <v>0</v>
      </c>
      <c r="Q98" s="5">
        <v>0</v>
      </c>
      <c r="R98" s="5">
        <v>1</v>
      </c>
      <c r="S98" s="61"/>
      <c r="T98" s="5">
        <v>0</v>
      </c>
      <c r="U98" s="5">
        <v>0</v>
      </c>
      <c r="V98" s="5">
        <v>150</v>
      </c>
      <c r="W98" s="2" t="s">
        <v>25</v>
      </c>
      <c r="X98" s="34">
        <v>0.9</v>
      </c>
      <c r="Y98" s="34">
        <f t="shared" si="2"/>
        <v>135</v>
      </c>
    </row>
    <row r="99" spans="1:25" ht="30" x14ac:dyDescent="0.25">
      <c r="A99" s="5">
        <v>95</v>
      </c>
      <c r="B99" s="2" t="s">
        <v>324</v>
      </c>
      <c r="C99" s="2" t="s">
        <v>384</v>
      </c>
      <c r="D99" s="5"/>
      <c r="E99" s="5" t="s">
        <v>22</v>
      </c>
      <c r="F99" s="2" t="s">
        <v>325</v>
      </c>
      <c r="G99" s="5"/>
      <c r="H99" s="5"/>
      <c r="I99" s="2"/>
      <c r="J99" s="2"/>
      <c r="K99" s="2"/>
      <c r="L99" s="2"/>
      <c r="M99" s="5"/>
      <c r="N99" s="5"/>
      <c r="O99" s="5">
        <v>300</v>
      </c>
      <c r="P99" s="5">
        <v>0</v>
      </c>
      <c r="Q99" s="5">
        <v>0</v>
      </c>
      <c r="R99" s="5">
        <v>1</v>
      </c>
      <c r="S99" s="61"/>
      <c r="T99" s="5">
        <v>0</v>
      </c>
      <c r="U99" s="5">
        <v>0</v>
      </c>
      <c r="V99" s="5">
        <v>300</v>
      </c>
      <c r="W99" s="2" t="s">
        <v>25</v>
      </c>
      <c r="X99" s="34">
        <v>0.95</v>
      </c>
      <c r="Y99" s="34">
        <f t="shared" si="2"/>
        <v>285</v>
      </c>
    </row>
    <row r="100" spans="1:25" ht="30" x14ac:dyDescent="0.25">
      <c r="A100" s="5">
        <v>96</v>
      </c>
      <c r="B100" s="2" t="s">
        <v>326</v>
      </c>
      <c r="C100" s="2" t="s">
        <v>385</v>
      </c>
      <c r="D100" s="5"/>
      <c r="E100" s="5" t="s">
        <v>22</v>
      </c>
      <c r="F100" s="2" t="s">
        <v>327</v>
      </c>
      <c r="G100" s="5"/>
      <c r="H100" s="5"/>
      <c r="I100" s="2"/>
      <c r="J100" s="2"/>
      <c r="K100" s="2"/>
      <c r="L100" s="2"/>
      <c r="M100" s="5"/>
      <c r="N100" s="5"/>
      <c r="O100" s="5">
        <v>150</v>
      </c>
      <c r="P100" s="5">
        <v>0</v>
      </c>
      <c r="Q100" s="5">
        <v>0</v>
      </c>
      <c r="R100" s="5">
        <v>1</v>
      </c>
      <c r="S100" s="61"/>
      <c r="T100" s="5">
        <v>0</v>
      </c>
      <c r="U100" s="5">
        <v>0</v>
      </c>
      <c r="V100" s="5">
        <v>150</v>
      </c>
      <c r="W100" s="2" t="s">
        <v>25</v>
      </c>
      <c r="X100" s="34">
        <v>9.76</v>
      </c>
      <c r="Y100" s="34">
        <f t="shared" si="2"/>
        <v>1464</v>
      </c>
    </row>
    <row r="101" spans="1:25" ht="30" x14ac:dyDescent="0.25">
      <c r="A101" s="5">
        <v>97</v>
      </c>
      <c r="B101" s="2" t="s">
        <v>328</v>
      </c>
      <c r="C101" s="2" t="s">
        <v>384</v>
      </c>
      <c r="D101" s="5"/>
      <c r="E101" s="5" t="s">
        <v>22</v>
      </c>
      <c r="F101" s="2" t="s">
        <v>329</v>
      </c>
      <c r="G101" s="5"/>
      <c r="H101" s="5"/>
      <c r="I101" s="2"/>
      <c r="J101" s="2"/>
      <c r="K101" s="2"/>
      <c r="L101" s="2"/>
      <c r="M101" s="5"/>
      <c r="N101" s="5"/>
      <c r="O101" s="5">
        <v>100</v>
      </c>
      <c r="P101" s="5">
        <v>0</v>
      </c>
      <c r="Q101" s="5">
        <v>0</v>
      </c>
      <c r="R101" s="5">
        <v>1</v>
      </c>
      <c r="S101" s="61"/>
      <c r="T101" s="5">
        <v>0</v>
      </c>
      <c r="U101" s="5">
        <v>0</v>
      </c>
      <c r="V101" s="5">
        <v>100</v>
      </c>
      <c r="W101" s="2" t="s">
        <v>25</v>
      </c>
      <c r="X101" s="34">
        <v>1.79</v>
      </c>
      <c r="Y101" s="34">
        <f t="shared" ref="Y101:Y113" si="3">+X101*V101</f>
        <v>179</v>
      </c>
    </row>
    <row r="102" spans="1:25" ht="30" x14ac:dyDescent="0.25">
      <c r="A102" s="5">
        <v>98</v>
      </c>
      <c r="B102" s="2" t="s">
        <v>330</v>
      </c>
      <c r="C102" s="2" t="s">
        <v>385</v>
      </c>
      <c r="D102" s="5"/>
      <c r="E102" s="5" t="s">
        <v>22</v>
      </c>
      <c r="F102" s="2" t="s">
        <v>331</v>
      </c>
      <c r="G102" s="5"/>
      <c r="H102" s="5"/>
      <c r="I102" s="2"/>
      <c r="J102" s="2"/>
      <c r="K102" s="2"/>
      <c r="L102" s="2"/>
      <c r="M102" s="5"/>
      <c r="N102" s="5"/>
      <c r="O102" s="5">
        <v>200</v>
      </c>
      <c r="P102" s="5">
        <v>0</v>
      </c>
      <c r="Q102" s="5">
        <v>0</v>
      </c>
      <c r="R102" s="5">
        <v>1</v>
      </c>
      <c r="S102" s="61"/>
      <c r="T102" s="5">
        <v>0</v>
      </c>
      <c r="U102" s="5">
        <v>0</v>
      </c>
      <c r="V102" s="5">
        <v>200</v>
      </c>
      <c r="W102" s="2" t="s">
        <v>25</v>
      </c>
      <c r="X102" s="34">
        <v>6.67</v>
      </c>
      <c r="Y102" s="34">
        <f t="shared" si="3"/>
        <v>1334</v>
      </c>
    </row>
    <row r="103" spans="1:25" ht="30" x14ac:dyDescent="0.25">
      <c r="A103" s="5">
        <v>99</v>
      </c>
      <c r="B103" s="2" t="s">
        <v>377</v>
      </c>
      <c r="C103" s="2" t="s">
        <v>384</v>
      </c>
      <c r="D103" s="5"/>
      <c r="E103" s="5" t="s">
        <v>22</v>
      </c>
      <c r="F103" s="2" t="s">
        <v>332</v>
      </c>
      <c r="G103" s="5"/>
      <c r="H103" s="5"/>
      <c r="I103" s="2"/>
      <c r="J103" s="2"/>
      <c r="K103" s="2"/>
      <c r="L103" s="2"/>
      <c r="M103" s="5"/>
      <c r="N103" s="5"/>
      <c r="O103" s="5">
        <v>150</v>
      </c>
      <c r="P103" s="5">
        <v>0</v>
      </c>
      <c r="Q103" s="5">
        <v>0</v>
      </c>
      <c r="R103" s="5">
        <v>1</v>
      </c>
      <c r="S103" s="61"/>
      <c r="T103" s="5">
        <v>0</v>
      </c>
      <c r="U103" s="5">
        <v>0</v>
      </c>
      <c r="V103" s="5">
        <v>150</v>
      </c>
      <c r="W103" s="2" t="s">
        <v>25</v>
      </c>
      <c r="X103" s="34">
        <v>0.67</v>
      </c>
      <c r="Y103" s="34">
        <f t="shared" si="3"/>
        <v>100.5</v>
      </c>
    </row>
    <row r="104" spans="1:25" ht="30" x14ac:dyDescent="0.25">
      <c r="A104" s="5">
        <v>100</v>
      </c>
      <c r="B104" s="2" t="s">
        <v>374</v>
      </c>
      <c r="C104" s="2" t="s">
        <v>385</v>
      </c>
      <c r="D104" s="5"/>
      <c r="E104" s="5" t="s">
        <v>22</v>
      </c>
      <c r="F104" s="2" t="s">
        <v>305</v>
      </c>
      <c r="G104" s="5"/>
      <c r="H104" s="5"/>
      <c r="I104" s="2"/>
      <c r="J104" s="2"/>
      <c r="K104" s="2"/>
      <c r="L104" s="2"/>
      <c r="M104" s="5"/>
      <c r="N104" s="5"/>
      <c r="O104" s="5">
        <v>50</v>
      </c>
      <c r="P104" s="5">
        <v>0</v>
      </c>
      <c r="Q104" s="5">
        <v>0</v>
      </c>
      <c r="R104" s="5">
        <v>1</v>
      </c>
      <c r="S104" s="59"/>
      <c r="T104" s="5">
        <v>0</v>
      </c>
      <c r="U104" s="5">
        <v>0</v>
      </c>
      <c r="V104" s="5">
        <v>50</v>
      </c>
      <c r="W104" s="2" t="s">
        <v>25</v>
      </c>
      <c r="X104" s="34">
        <v>16.190000000000001</v>
      </c>
      <c r="Y104" s="34">
        <f t="shared" si="3"/>
        <v>809.50000000000011</v>
      </c>
    </row>
    <row r="105" spans="1:25" ht="30" x14ac:dyDescent="0.25">
      <c r="A105" s="5">
        <v>101</v>
      </c>
      <c r="B105" s="2" t="s">
        <v>326</v>
      </c>
      <c r="C105" s="2" t="s">
        <v>385</v>
      </c>
      <c r="D105" s="5"/>
      <c r="E105" s="5" t="s">
        <v>22</v>
      </c>
      <c r="F105" s="2" t="s">
        <v>327</v>
      </c>
      <c r="G105" s="5"/>
      <c r="H105" s="5"/>
      <c r="I105" s="2"/>
      <c r="J105" s="2"/>
      <c r="K105" s="2"/>
      <c r="L105" s="2" t="s">
        <v>333</v>
      </c>
      <c r="M105" s="5"/>
      <c r="N105" s="5">
        <v>30</v>
      </c>
      <c r="O105" s="5">
        <v>150</v>
      </c>
      <c r="P105" s="5">
        <v>70</v>
      </c>
      <c r="Q105" s="5">
        <v>100</v>
      </c>
      <c r="R105" s="5">
        <v>1</v>
      </c>
      <c r="S105" s="60" t="s">
        <v>334</v>
      </c>
      <c r="T105" s="5">
        <v>70</v>
      </c>
      <c r="U105" s="5">
        <v>100</v>
      </c>
      <c r="V105" s="5">
        <v>150</v>
      </c>
      <c r="W105" s="2" t="s">
        <v>25</v>
      </c>
      <c r="X105" s="34">
        <v>9.76</v>
      </c>
      <c r="Y105" s="34">
        <f t="shared" si="3"/>
        <v>1464</v>
      </c>
    </row>
    <row r="106" spans="1:25" ht="30" x14ac:dyDescent="0.25">
      <c r="A106" s="5">
        <v>102</v>
      </c>
      <c r="B106" s="2" t="s">
        <v>378</v>
      </c>
      <c r="C106" s="2" t="s">
        <v>384</v>
      </c>
      <c r="D106" s="5"/>
      <c r="E106" s="5" t="s">
        <v>22</v>
      </c>
      <c r="F106" s="2" t="s">
        <v>332</v>
      </c>
      <c r="G106" s="5"/>
      <c r="H106" s="5"/>
      <c r="I106" s="2"/>
      <c r="J106" s="2"/>
      <c r="K106" s="2"/>
      <c r="L106" s="2"/>
      <c r="M106" s="5"/>
      <c r="N106" s="5"/>
      <c r="O106" s="5">
        <v>150</v>
      </c>
      <c r="P106" s="5">
        <v>0</v>
      </c>
      <c r="Q106" s="5">
        <v>0</v>
      </c>
      <c r="R106" s="5">
        <v>1</v>
      </c>
      <c r="S106" s="61"/>
      <c r="T106" s="5">
        <v>0</v>
      </c>
      <c r="U106" s="5">
        <v>0</v>
      </c>
      <c r="V106" s="5">
        <v>150</v>
      </c>
      <c r="W106" s="2" t="s">
        <v>25</v>
      </c>
      <c r="X106" s="34">
        <v>0.67</v>
      </c>
      <c r="Y106" s="34">
        <f t="shared" si="3"/>
        <v>100.5</v>
      </c>
    </row>
    <row r="107" spans="1:25" ht="30" x14ac:dyDescent="0.25">
      <c r="A107" s="5">
        <v>103</v>
      </c>
      <c r="B107" s="2" t="s">
        <v>322</v>
      </c>
      <c r="C107" s="2" t="s">
        <v>384</v>
      </c>
      <c r="D107" s="5"/>
      <c r="E107" s="5" t="s">
        <v>22</v>
      </c>
      <c r="F107" s="2" t="s">
        <v>323</v>
      </c>
      <c r="G107" s="5"/>
      <c r="H107" s="5"/>
      <c r="I107" s="2"/>
      <c r="J107" s="2"/>
      <c r="K107" s="2"/>
      <c r="L107" s="2"/>
      <c r="M107" s="5"/>
      <c r="N107" s="5"/>
      <c r="O107" s="5">
        <v>150</v>
      </c>
      <c r="P107" s="5">
        <v>0</v>
      </c>
      <c r="Q107" s="5">
        <v>0</v>
      </c>
      <c r="R107" s="5">
        <v>1</v>
      </c>
      <c r="S107" s="61"/>
      <c r="T107" s="5">
        <v>0</v>
      </c>
      <c r="U107" s="5">
        <v>0</v>
      </c>
      <c r="V107" s="5">
        <v>150</v>
      </c>
      <c r="W107" s="2" t="s">
        <v>25</v>
      </c>
      <c r="X107" s="34">
        <v>0.9</v>
      </c>
      <c r="Y107" s="34">
        <f t="shared" si="3"/>
        <v>135</v>
      </c>
    </row>
    <row r="108" spans="1:25" ht="30" x14ac:dyDescent="0.25">
      <c r="A108" s="5">
        <v>104</v>
      </c>
      <c r="B108" s="2" t="s">
        <v>335</v>
      </c>
      <c r="C108" s="2" t="s">
        <v>384</v>
      </c>
      <c r="D108" s="5"/>
      <c r="E108" s="5" t="s">
        <v>22</v>
      </c>
      <c r="F108" s="2" t="s">
        <v>336</v>
      </c>
      <c r="G108" s="5"/>
      <c r="H108" s="5"/>
      <c r="I108" s="2"/>
      <c r="J108" s="2"/>
      <c r="K108" s="2"/>
      <c r="L108" s="2"/>
      <c r="M108" s="5"/>
      <c r="N108" s="5"/>
      <c r="O108" s="5">
        <v>250</v>
      </c>
      <c r="P108" s="5">
        <v>0</v>
      </c>
      <c r="Q108" s="5">
        <v>0</v>
      </c>
      <c r="R108" s="5">
        <v>1</v>
      </c>
      <c r="S108" s="61"/>
      <c r="T108" s="5">
        <v>0</v>
      </c>
      <c r="U108" s="5">
        <v>0</v>
      </c>
      <c r="V108" s="5">
        <v>250</v>
      </c>
      <c r="W108" s="2" t="s">
        <v>25</v>
      </c>
      <c r="X108" s="34">
        <v>0.9</v>
      </c>
      <c r="Y108" s="34">
        <f t="shared" si="3"/>
        <v>225</v>
      </c>
    </row>
    <row r="109" spans="1:25" ht="30" x14ac:dyDescent="0.25">
      <c r="A109" s="5">
        <v>105</v>
      </c>
      <c r="B109" s="2" t="s">
        <v>337</v>
      </c>
      <c r="C109" s="2" t="s">
        <v>384</v>
      </c>
      <c r="D109" s="5"/>
      <c r="E109" s="5" t="s">
        <v>22</v>
      </c>
      <c r="F109" s="2" t="s">
        <v>338</v>
      </c>
      <c r="G109" s="5"/>
      <c r="H109" s="5"/>
      <c r="I109" s="2"/>
      <c r="J109" s="2"/>
      <c r="K109" s="2"/>
      <c r="L109" s="2"/>
      <c r="M109" s="5"/>
      <c r="N109" s="5"/>
      <c r="O109" s="5">
        <v>200</v>
      </c>
      <c r="P109" s="5">
        <v>0</v>
      </c>
      <c r="Q109" s="5">
        <v>0</v>
      </c>
      <c r="R109" s="5">
        <v>1</v>
      </c>
      <c r="S109" s="61"/>
      <c r="T109" s="5">
        <v>0</v>
      </c>
      <c r="U109" s="5">
        <v>0</v>
      </c>
      <c r="V109" s="5">
        <v>200</v>
      </c>
      <c r="W109" s="2" t="s">
        <v>25</v>
      </c>
      <c r="X109" s="34">
        <v>1.07</v>
      </c>
      <c r="Y109" s="34">
        <f t="shared" si="3"/>
        <v>214</v>
      </c>
    </row>
    <row r="110" spans="1:25" ht="30" x14ac:dyDescent="0.25">
      <c r="A110" s="5">
        <v>106</v>
      </c>
      <c r="B110" s="2" t="s">
        <v>339</v>
      </c>
      <c r="C110" s="2" t="s">
        <v>384</v>
      </c>
      <c r="D110" s="5"/>
      <c r="E110" s="5" t="s">
        <v>22</v>
      </c>
      <c r="F110" s="2" t="s">
        <v>340</v>
      </c>
      <c r="G110" s="5"/>
      <c r="H110" s="5"/>
      <c r="I110" s="2"/>
      <c r="J110" s="2"/>
      <c r="K110" s="2"/>
      <c r="L110" s="2"/>
      <c r="M110" s="5"/>
      <c r="N110" s="5"/>
      <c r="O110" s="5">
        <v>50</v>
      </c>
      <c r="P110" s="5">
        <v>0</v>
      </c>
      <c r="Q110" s="5">
        <v>0</v>
      </c>
      <c r="R110" s="5">
        <v>1</v>
      </c>
      <c r="S110" s="61"/>
      <c r="T110" s="5">
        <v>0</v>
      </c>
      <c r="U110" s="5">
        <v>0</v>
      </c>
      <c r="V110" s="5">
        <v>50</v>
      </c>
      <c r="W110" s="2" t="s">
        <v>25</v>
      </c>
      <c r="X110" s="34">
        <v>0.9</v>
      </c>
      <c r="Y110" s="34">
        <f t="shared" si="3"/>
        <v>45</v>
      </c>
    </row>
    <row r="111" spans="1:25" ht="30" x14ac:dyDescent="0.25">
      <c r="A111" s="5">
        <v>107</v>
      </c>
      <c r="B111" s="2" t="s">
        <v>341</v>
      </c>
      <c r="C111" s="2" t="s">
        <v>384</v>
      </c>
      <c r="D111" s="5"/>
      <c r="E111" s="5" t="s">
        <v>22</v>
      </c>
      <c r="F111" s="2" t="s">
        <v>342</v>
      </c>
      <c r="G111" s="5"/>
      <c r="H111" s="5"/>
      <c r="I111" s="2"/>
      <c r="J111" s="2"/>
      <c r="K111" s="2"/>
      <c r="L111" s="2"/>
      <c r="M111" s="5"/>
      <c r="N111" s="5"/>
      <c r="O111" s="5">
        <v>100</v>
      </c>
      <c r="P111" s="5">
        <v>0</v>
      </c>
      <c r="Q111" s="5">
        <v>0</v>
      </c>
      <c r="R111" s="5">
        <v>1</v>
      </c>
      <c r="S111" s="61"/>
      <c r="T111" s="5">
        <v>0</v>
      </c>
      <c r="U111" s="5">
        <v>0</v>
      </c>
      <c r="V111" s="5">
        <v>100</v>
      </c>
      <c r="W111" s="2" t="s">
        <v>25</v>
      </c>
      <c r="X111" s="34">
        <v>0.6</v>
      </c>
      <c r="Y111" s="34">
        <f t="shared" si="3"/>
        <v>60</v>
      </c>
    </row>
    <row r="112" spans="1:25" ht="30" x14ac:dyDescent="0.25">
      <c r="A112" s="5">
        <v>108</v>
      </c>
      <c r="B112" s="2" t="s">
        <v>343</v>
      </c>
      <c r="C112" s="2" t="s">
        <v>384</v>
      </c>
      <c r="D112" s="5"/>
      <c r="E112" s="5" t="s">
        <v>22</v>
      </c>
      <c r="F112" s="2" t="s">
        <v>344</v>
      </c>
      <c r="G112" s="5"/>
      <c r="H112" s="5"/>
      <c r="I112" s="2"/>
      <c r="J112" s="2"/>
      <c r="K112" s="2"/>
      <c r="L112" s="2"/>
      <c r="M112" s="5"/>
      <c r="N112" s="5"/>
      <c r="O112" s="5">
        <v>100</v>
      </c>
      <c r="P112" s="5">
        <v>0</v>
      </c>
      <c r="Q112" s="5">
        <v>0</v>
      </c>
      <c r="R112" s="5">
        <v>1</v>
      </c>
      <c r="S112" s="61"/>
      <c r="T112" s="5">
        <v>0</v>
      </c>
      <c r="U112" s="5">
        <v>0</v>
      </c>
      <c r="V112" s="5">
        <v>100</v>
      </c>
      <c r="W112" s="2" t="s">
        <v>25</v>
      </c>
      <c r="X112" s="34">
        <v>0.48</v>
      </c>
      <c r="Y112" s="34">
        <f t="shared" si="3"/>
        <v>48</v>
      </c>
    </row>
    <row r="113" spans="1:25" ht="30" x14ac:dyDescent="0.25">
      <c r="A113" s="5">
        <v>109</v>
      </c>
      <c r="B113" s="2" t="s">
        <v>345</v>
      </c>
      <c r="C113" s="2" t="s">
        <v>384</v>
      </c>
      <c r="D113" s="5"/>
      <c r="E113" s="5" t="s">
        <v>22</v>
      </c>
      <c r="F113" s="2" t="s">
        <v>346</v>
      </c>
      <c r="G113" s="5"/>
      <c r="H113" s="5"/>
      <c r="I113" s="2"/>
      <c r="J113" s="2"/>
      <c r="K113" s="2"/>
      <c r="L113" s="2"/>
      <c r="M113" s="5"/>
      <c r="N113" s="5"/>
      <c r="O113" s="5">
        <v>200</v>
      </c>
      <c r="P113" s="5">
        <v>0</v>
      </c>
      <c r="Q113" s="5">
        <v>0</v>
      </c>
      <c r="R113" s="5">
        <v>1</v>
      </c>
      <c r="S113" s="59"/>
      <c r="T113" s="5">
        <v>0</v>
      </c>
      <c r="U113" s="5">
        <v>0</v>
      </c>
      <c r="V113" s="5">
        <v>200</v>
      </c>
      <c r="W113" s="2" t="s">
        <v>25</v>
      </c>
      <c r="X113" s="34">
        <v>0.71</v>
      </c>
      <c r="Y113" s="34">
        <f t="shared" si="3"/>
        <v>142</v>
      </c>
    </row>
    <row r="114" spans="1:25" x14ac:dyDescent="0.25">
      <c r="A114" s="5"/>
      <c r="B114" s="2"/>
      <c r="C114" s="2"/>
      <c r="D114" s="5"/>
      <c r="E114" s="5"/>
      <c r="F114" s="2"/>
      <c r="G114" s="5"/>
      <c r="H114" s="5"/>
      <c r="I114" s="2"/>
      <c r="J114" s="2"/>
      <c r="K114" s="2"/>
      <c r="L114" s="2"/>
      <c r="M114" s="5"/>
      <c r="N114" s="5"/>
      <c r="O114" s="5"/>
      <c r="P114" s="5"/>
      <c r="Q114" s="5"/>
      <c r="R114" s="5"/>
      <c r="S114" s="5"/>
      <c r="T114" s="5">
        <f>SUM(T5:T113)</f>
        <v>35887.090000000011</v>
      </c>
      <c r="U114" s="5">
        <f>SUM(U5:U113)</f>
        <v>39022.090000000011</v>
      </c>
      <c r="V114" s="5">
        <f>SUM(V5:V113)</f>
        <v>7640</v>
      </c>
      <c r="W114" s="31"/>
      <c r="X114" s="37" t="s">
        <v>382</v>
      </c>
      <c r="Y114" s="34">
        <v>2000</v>
      </c>
    </row>
    <row r="115" spans="1:25" x14ac:dyDescent="0.25">
      <c r="Y115" s="38">
        <f>SUM(Y5:Y114)</f>
        <v>242631.96</v>
      </c>
    </row>
  </sheetData>
  <mergeCells count="55">
    <mergeCell ref="S105:S113"/>
    <mergeCell ref="S9:S12"/>
    <mergeCell ref="S13:S15"/>
    <mergeCell ref="D3:D4"/>
    <mergeCell ref="S83:S84"/>
    <mergeCell ref="S85:S86"/>
    <mergeCell ref="S90:S95"/>
    <mergeCell ref="S96:S104"/>
    <mergeCell ref="S55:S58"/>
    <mergeCell ref="S59:S60"/>
    <mergeCell ref="N3:N4"/>
    <mergeCell ref="M3:M4"/>
    <mergeCell ref="S69:S70"/>
    <mergeCell ref="S72:S73"/>
    <mergeCell ref="S78:S79"/>
    <mergeCell ref="S16:S19"/>
    <mergeCell ref="S21:S22"/>
    <mergeCell ref="S29:S30"/>
    <mergeCell ref="S31:S32"/>
    <mergeCell ref="S38:S42"/>
    <mergeCell ref="S43:S44"/>
    <mergeCell ref="S61:S62"/>
    <mergeCell ref="S63:S65"/>
    <mergeCell ref="S49:S50"/>
    <mergeCell ref="S47:S48"/>
    <mergeCell ref="S66:S67"/>
    <mergeCell ref="S51:S52"/>
    <mergeCell ref="S53:S54"/>
    <mergeCell ref="T3:V3"/>
    <mergeCell ref="Y3:Y4"/>
    <mergeCell ref="X3:X4"/>
    <mergeCell ref="S5:S6"/>
    <mergeCell ref="S7:S8"/>
    <mergeCell ref="B3:B4"/>
    <mergeCell ref="A3:A4"/>
    <mergeCell ref="L3:L4"/>
    <mergeCell ref="S3:S4"/>
    <mergeCell ref="R3:R4"/>
    <mergeCell ref="Q3:Q4"/>
    <mergeCell ref="P3:P4"/>
    <mergeCell ref="O3:O4"/>
    <mergeCell ref="K3:K4"/>
    <mergeCell ref="J3:J4"/>
    <mergeCell ref="I3:I4"/>
    <mergeCell ref="H3:H4"/>
    <mergeCell ref="G3:G4"/>
    <mergeCell ref="F3:F4"/>
    <mergeCell ref="C3:C4"/>
    <mergeCell ref="E3:E4"/>
    <mergeCell ref="A1:B1"/>
    <mergeCell ref="D1:F1"/>
    <mergeCell ref="V1:Y1"/>
    <mergeCell ref="A2:Y2"/>
    <mergeCell ref="K1:L1"/>
    <mergeCell ref="H1:J1"/>
  </mergeCells>
  <pageMargins left="0.7" right="0.7" top="0.75" bottom="0.75" header="0.3" footer="0.3"/>
  <pageSetup paperSize="8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A23B-0291-4837-8FFD-554E70130C9D}">
  <dimension ref="A1:Y122"/>
  <sheetViews>
    <sheetView tabSelected="1" topLeftCell="B1" zoomScaleNormal="100" workbookViewId="0">
      <pane ySplit="2" topLeftCell="A9" activePane="bottomLeft" state="frozen"/>
      <selection pane="bottomLeft" activeCell="B12" sqref="B12"/>
    </sheetView>
  </sheetViews>
  <sheetFormatPr defaultRowHeight="15" x14ac:dyDescent="0.25"/>
  <cols>
    <col min="1" max="1" width="7.140625" style="1" customWidth="1"/>
    <col min="2" max="2" width="25.7109375" style="1" customWidth="1"/>
    <col min="3" max="3" width="6" style="1" customWidth="1"/>
    <col min="4" max="5" width="11.140625" style="1" bestFit="1" customWidth="1"/>
    <col min="6" max="6" width="18.42578125" style="1" customWidth="1"/>
    <col min="7" max="7" width="11.140625" style="1" bestFit="1" customWidth="1"/>
    <col min="8" max="8" width="10.28515625" style="1" customWidth="1"/>
    <col min="9" max="9" width="11.85546875" style="1" customWidth="1"/>
    <col min="10" max="10" width="9.85546875" style="1" customWidth="1"/>
    <col min="11" max="11" width="10" style="1" customWidth="1"/>
    <col min="12" max="12" width="13.85546875" style="1" customWidth="1"/>
    <col min="13" max="16" width="12.140625" style="1" bestFit="1" customWidth="1"/>
    <col min="17" max="17" width="13.140625" style="1" bestFit="1" customWidth="1"/>
    <col min="18" max="19" width="12.140625" style="1" bestFit="1" customWidth="1"/>
    <col min="20" max="20" width="10.85546875" style="1" customWidth="1"/>
    <col min="21" max="21" width="11" style="1" customWidth="1"/>
    <col min="22" max="22" width="9.28515625" style="1" customWidth="1"/>
    <col min="23" max="23" width="11.42578125" style="1" customWidth="1"/>
    <col min="24" max="24" width="12.140625" style="1" bestFit="1" customWidth="1"/>
    <col min="25" max="25" width="11.140625" style="1" customWidth="1"/>
    <col min="26" max="16384" width="9.140625" style="1"/>
  </cols>
  <sheetData>
    <row r="1" spans="1:25" ht="19.5" thickBot="1" x14ac:dyDescent="0.3">
      <c r="A1" s="65" t="s">
        <v>37</v>
      </c>
      <c r="B1" s="63"/>
      <c r="C1" s="15"/>
      <c r="D1" s="63"/>
      <c r="E1" s="63"/>
      <c r="F1" s="63"/>
      <c r="G1" s="14"/>
      <c r="H1" s="63" t="s">
        <v>38</v>
      </c>
      <c r="I1" s="64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4"/>
      <c r="V1" s="65" t="s">
        <v>21</v>
      </c>
      <c r="W1" s="63"/>
      <c r="X1" s="63"/>
      <c r="Y1" s="66"/>
    </row>
    <row r="2" spans="1:25" ht="19.5" thickBot="1" x14ac:dyDescent="0.3">
      <c r="A2" s="67" t="s">
        <v>36</v>
      </c>
      <c r="B2" s="68"/>
      <c r="C2" s="68"/>
      <c r="D2" s="68"/>
      <c r="E2" s="68"/>
      <c r="F2" s="68"/>
      <c r="G2" s="68"/>
      <c r="H2" s="68"/>
      <c r="I2" s="69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70"/>
    </row>
    <row r="3" spans="1:25" s="17" customFormat="1" ht="15.75" customHeight="1" x14ac:dyDescent="0.25">
      <c r="A3" s="51" t="s">
        <v>0</v>
      </c>
      <c r="B3" s="49" t="s">
        <v>1</v>
      </c>
      <c r="C3" s="49" t="s">
        <v>383</v>
      </c>
      <c r="D3" s="49" t="s">
        <v>20</v>
      </c>
      <c r="E3" s="49" t="s">
        <v>347</v>
      </c>
      <c r="F3" s="49" t="s">
        <v>2</v>
      </c>
      <c r="G3" s="49" t="s">
        <v>3</v>
      </c>
      <c r="H3" s="49" t="s">
        <v>4</v>
      </c>
      <c r="I3" s="49" t="s">
        <v>5</v>
      </c>
      <c r="J3" s="49" t="s">
        <v>6</v>
      </c>
      <c r="K3" s="49" t="s">
        <v>7</v>
      </c>
      <c r="L3" s="49" t="s">
        <v>8</v>
      </c>
      <c r="M3" s="49" t="s">
        <v>348</v>
      </c>
      <c r="N3" s="49" t="s">
        <v>9</v>
      </c>
      <c r="O3" s="49" t="s">
        <v>10</v>
      </c>
      <c r="P3" s="49" t="s">
        <v>11</v>
      </c>
      <c r="Q3" s="49" t="s">
        <v>12</v>
      </c>
      <c r="R3" s="49" t="s">
        <v>13</v>
      </c>
      <c r="S3" s="49" t="s">
        <v>14</v>
      </c>
      <c r="T3" s="55" t="s">
        <v>39</v>
      </c>
      <c r="U3" s="55"/>
      <c r="V3" s="55"/>
      <c r="W3" s="29" t="s">
        <v>40</v>
      </c>
      <c r="X3" s="49" t="s">
        <v>19</v>
      </c>
      <c r="Y3" s="56" t="s">
        <v>381</v>
      </c>
    </row>
    <row r="4" spans="1:25" s="17" customFormat="1" ht="30.75" thickBot="1" x14ac:dyDescent="0.3">
      <c r="A4" s="52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30" t="s">
        <v>15</v>
      </c>
      <c r="U4" s="30" t="s">
        <v>16</v>
      </c>
      <c r="V4" s="30" t="s">
        <v>17</v>
      </c>
      <c r="W4" s="30" t="s">
        <v>18</v>
      </c>
      <c r="X4" s="50"/>
      <c r="Y4" s="57"/>
    </row>
    <row r="5" spans="1:25" ht="60" x14ac:dyDescent="0.25">
      <c r="A5" s="18">
        <v>1</v>
      </c>
      <c r="B5" s="18" t="s">
        <v>30</v>
      </c>
      <c r="C5" s="18" t="s">
        <v>384</v>
      </c>
      <c r="D5" s="18"/>
      <c r="E5" s="19" t="s">
        <v>22</v>
      </c>
      <c r="F5" s="19" t="s">
        <v>31</v>
      </c>
      <c r="G5" s="19" t="s">
        <v>23</v>
      </c>
      <c r="H5" s="18" t="s">
        <v>24</v>
      </c>
      <c r="I5" s="18" t="s">
        <v>29</v>
      </c>
      <c r="J5" s="18" t="s">
        <v>27</v>
      </c>
      <c r="K5" s="18" t="s">
        <v>28</v>
      </c>
      <c r="L5" s="20" t="s">
        <v>26</v>
      </c>
      <c r="M5" s="21">
        <v>6.9</v>
      </c>
      <c r="N5" s="21">
        <v>50</v>
      </c>
      <c r="O5" s="22">
        <v>105</v>
      </c>
      <c r="P5" s="23">
        <f>SUM(M5*O5)</f>
        <v>724.5</v>
      </c>
      <c r="Q5" s="24">
        <f>SUM(P5+N5)</f>
        <v>774.5</v>
      </c>
      <c r="R5" s="22">
        <v>1</v>
      </c>
      <c r="S5" s="25"/>
      <c r="T5" s="26">
        <f>SUM(P5*R5)</f>
        <v>724.5</v>
      </c>
      <c r="U5" s="26">
        <f>SUM(Q5*R5)</f>
        <v>774.5</v>
      </c>
      <c r="V5" s="26">
        <f>SUM(O5*R5)</f>
        <v>105</v>
      </c>
      <c r="W5" s="27" t="s">
        <v>25</v>
      </c>
      <c r="X5" s="24">
        <v>0</v>
      </c>
      <c r="Y5" s="28">
        <f t="shared" ref="Y5:Y68" si="0">X5*V5</f>
        <v>0</v>
      </c>
    </row>
    <row r="6" spans="1:25" ht="45" x14ac:dyDescent="0.25">
      <c r="A6" s="2">
        <v>2</v>
      </c>
      <c r="B6" s="2" t="s">
        <v>394</v>
      </c>
      <c r="C6" s="2" t="s">
        <v>384</v>
      </c>
      <c r="D6" s="2"/>
      <c r="E6" s="2" t="s">
        <v>22</v>
      </c>
      <c r="F6" s="5" t="s">
        <v>32</v>
      </c>
      <c r="G6" s="5" t="s">
        <v>23</v>
      </c>
      <c r="H6" s="2" t="s">
        <v>24</v>
      </c>
      <c r="I6" s="2" t="s">
        <v>33</v>
      </c>
      <c r="J6" s="2" t="s">
        <v>34</v>
      </c>
      <c r="K6" s="2" t="s">
        <v>35</v>
      </c>
      <c r="L6" s="6" t="s">
        <v>26</v>
      </c>
      <c r="M6" s="7">
        <v>23.8</v>
      </c>
      <c r="N6" s="7">
        <v>50</v>
      </c>
      <c r="O6" s="8">
        <v>22</v>
      </c>
      <c r="P6" s="9">
        <f>SUM(M6*O6)</f>
        <v>523.6</v>
      </c>
      <c r="Q6" s="10">
        <f>SUM(P6+N6)</f>
        <v>573.6</v>
      </c>
      <c r="R6" s="8">
        <v>1</v>
      </c>
      <c r="S6" s="6"/>
      <c r="T6" s="11">
        <f t="shared" ref="T6:T69" si="1">SUM(P6*R6)</f>
        <v>523.6</v>
      </c>
      <c r="U6" s="11">
        <f>SUM(Q6*R6)</f>
        <v>573.6</v>
      </c>
      <c r="V6" s="11">
        <f>SUM(O6*R6)</f>
        <v>22</v>
      </c>
      <c r="W6" s="12"/>
      <c r="X6" s="10">
        <v>0</v>
      </c>
      <c r="Y6" s="13">
        <f t="shared" si="0"/>
        <v>0</v>
      </c>
    </row>
    <row r="7" spans="1:25" ht="45" x14ac:dyDescent="0.25">
      <c r="A7" s="2">
        <v>3</v>
      </c>
      <c r="B7" s="2" t="s">
        <v>392</v>
      </c>
      <c r="C7" s="2" t="s">
        <v>384</v>
      </c>
      <c r="D7" s="2"/>
      <c r="E7" s="2" t="s">
        <v>22</v>
      </c>
      <c r="F7" s="5" t="s">
        <v>391</v>
      </c>
      <c r="G7" s="5" t="s">
        <v>23</v>
      </c>
      <c r="H7" s="2" t="s">
        <v>24</v>
      </c>
      <c r="I7" s="2" t="s">
        <v>33</v>
      </c>
      <c r="J7" s="2" t="s">
        <v>34</v>
      </c>
      <c r="K7" s="2" t="s">
        <v>35</v>
      </c>
      <c r="L7" s="6" t="s">
        <v>26</v>
      </c>
      <c r="M7" s="7">
        <v>23.8</v>
      </c>
      <c r="N7" s="7">
        <v>50</v>
      </c>
      <c r="O7" s="2">
        <v>20</v>
      </c>
      <c r="P7" s="9">
        <f t="shared" ref="P7:P70" si="2">SUM(M7*O7)</f>
        <v>476</v>
      </c>
      <c r="Q7" s="10">
        <f t="shared" ref="Q7:Q70" si="3">SUM(P7+N7)</f>
        <v>526</v>
      </c>
      <c r="R7" s="2">
        <v>1</v>
      </c>
      <c r="S7" s="2"/>
      <c r="T7" s="11">
        <f t="shared" si="1"/>
        <v>476</v>
      </c>
      <c r="U7" s="11">
        <f t="shared" ref="U7:U70" si="4">SUM(Q7*R7)</f>
        <v>526</v>
      </c>
      <c r="V7" s="11">
        <f t="shared" ref="V7:V70" si="5">SUM(O7*R7)</f>
        <v>20</v>
      </c>
      <c r="W7" s="2"/>
      <c r="X7" s="10">
        <v>0</v>
      </c>
      <c r="Y7" s="13">
        <f t="shared" si="0"/>
        <v>0</v>
      </c>
    </row>
    <row r="8" spans="1:25" ht="60" x14ac:dyDescent="0.25">
      <c r="A8" s="2">
        <v>4</v>
      </c>
      <c r="B8" s="2" t="s">
        <v>393</v>
      </c>
      <c r="C8" s="2" t="s">
        <v>384</v>
      </c>
      <c r="D8" s="5"/>
      <c r="E8" s="5" t="s">
        <v>22</v>
      </c>
      <c r="F8" s="2" t="s">
        <v>398</v>
      </c>
      <c r="G8" s="5" t="s">
        <v>23</v>
      </c>
      <c r="H8" s="5" t="s">
        <v>24</v>
      </c>
      <c r="I8" s="2" t="s">
        <v>125</v>
      </c>
      <c r="J8" s="2" t="s">
        <v>126</v>
      </c>
      <c r="K8" s="2" t="s">
        <v>127</v>
      </c>
      <c r="L8" s="2"/>
      <c r="M8" s="5">
        <v>8.1999999999999993</v>
      </c>
      <c r="N8" s="5"/>
      <c r="O8" s="2">
        <v>19</v>
      </c>
      <c r="P8" s="9">
        <f t="shared" si="2"/>
        <v>155.79999999999998</v>
      </c>
      <c r="Q8" s="10">
        <f t="shared" si="3"/>
        <v>155.79999999999998</v>
      </c>
      <c r="R8" s="2">
        <v>1</v>
      </c>
      <c r="S8" s="2"/>
      <c r="T8" s="11">
        <f t="shared" si="1"/>
        <v>155.79999999999998</v>
      </c>
      <c r="U8" s="11">
        <f t="shared" si="4"/>
        <v>155.79999999999998</v>
      </c>
      <c r="V8" s="11">
        <f t="shared" si="5"/>
        <v>19</v>
      </c>
      <c r="W8" s="2"/>
      <c r="X8" s="10">
        <v>0</v>
      </c>
      <c r="Y8" s="13">
        <f t="shared" si="0"/>
        <v>0</v>
      </c>
    </row>
    <row r="9" spans="1:25" ht="60" x14ac:dyDescent="0.25">
      <c r="A9" s="2">
        <v>5</v>
      </c>
      <c r="B9" s="2" t="s">
        <v>393</v>
      </c>
      <c r="C9" s="2" t="s">
        <v>384</v>
      </c>
      <c r="D9" s="5"/>
      <c r="E9" s="5" t="s">
        <v>22</v>
      </c>
      <c r="F9" s="2" t="s">
        <v>398</v>
      </c>
      <c r="G9" s="5" t="s">
        <v>23</v>
      </c>
      <c r="H9" s="5" t="s">
        <v>24</v>
      </c>
      <c r="I9" s="2" t="s">
        <v>125</v>
      </c>
      <c r="J9" s="2" t="s">
        <v>126</v>
      </c>
      <c r="K9" s="2" t="s">
        <v>127</v>
      </c>
      <c r="L9" s="6" t="s">
        <v>26</v>
      </c>
      <c r="M9" s="5">
        <v>8.1999999999999993</v>
      </c>
      <c r="N9" s="2">
        <v>50</v>
      </c>
      <c r="O9" s="2">
        <v>84</v>
      </c>
      <c r="P9" s="9">
        <f t="shared" si="2"/>
        <v>688.8</v>
      </c>
      <c r="Q9" s="10">
        <f t="shared" si="3"/>
        <v>738.8</v>
      </c>
      <c r="R9" s="2">
        <v>1</v>
      </c>
      <c r="S9" s="2"/>
      <c r="T9" s="11">
        <f t="shared" si="1"/>
        <v>688.8</v>
      </c>
      <c r="U9" s="11">
        <f t="shared" si="4"/>
        <v>738.8</v>
      </c>
      <c r="V9" s="11">
        <f t="shared" si="5"/>
        <v>84</v>
      </c>
      <c r="W9" s="2"/>
      <c r="X9" s="10">
        <v>0</v>
      </c>
      <c r="Y9" s="13">
        <f t="shared" si="0"/>
        <v>0</v>
      </c>
    </row>
    <row r="10" spans="1:25" ht="45" x14ac:dyDescent="0.25">
      <c r="A10" s="2">
        <v>6</v>
      </c>
      <c r="B10" s="2" t="s">
        <v>395</v>
      </c>
      <c r="C10" s="2" t="s">
        <v>384</v>
      </c>
      <c r="D10" s="2"/>
      <c r="E10" s="2" t="s">
        <v>22</v>
      </c>
      <c r="F10" s="2" t="s">
        <v>396</v>
      </c>
      <c r="G10" s="2" t="s">
        <v>23</v>
      </c>
      <c r="H10" s="2" t="s">
        <v>24</v>
      </c>
      <c r="I10" s="2" t="s">
        <v>33</v>
      </c>
      <c r="J10" s="2" t="s">
        <v>34</v>
      </c>
      <c r="K10" s="2" t="s">
        <v>35</v>
      </c>
      <c r="L10" s="6" t="s">
        <v>26</v>
      </c>
      <c r="M10" s="2">
        <v>22.4</v>
      </c>
      <c r="N10" s="2">
        <v>50</v>
      </c>
      <c r="O10" s="2">
        <v>28</v>
      </c>
      <c r="P10" s="9">
        <f t="shared" si="2"/>
        <v>627.19999999999993</v>
      </c>
      <c r="Q10" s="10">
        <f t="shared" si="3"/>
        <v>677.19999999999993</v>
      </c>
      <c r="R10" s="2">
        <v>1</v>
      </c>
      <c r="S10" s="2"/>
      <c r="T10" s="11">
        <f t="shared" si="1"/>
        <v>627.19999999999993</v>
      </c>
      <c r="U10" s="11">
        <f t="shared" si="4"/>
        <v>677.19999999999993</v>
      </c>
      <c r="V10" s="11">
        <f t="shared" si="5"/>
        <v>28</v>
      </c>
      <c r="W10" s="2"/>
      <c r="X10" s="10">
        <v>0</v>
      </c>
      <c r="Y10" s="13">
        <f t="shared" si="0"/>
        <v>0</v>
      </c>
    </row>
    <row r="11" spans="1:25" ht="60" x14ac:dyDescent="0.25">
      <c r="A11" s="2">
        <v>7</v>
      </c>
      <c r="B11" s="2" t="s">
        <v>397</v>
      </c>
      <c r="C11" s="2" t="s">
        <v>384</v>
      </c>
      <c r="D11" s="2"/>
      <c r="E11" s="2" t="s">
        <v>22</v>
      </c>
      <c r="F11" s="2" t="s">
        <v>399</v>
      </c>
      <c r="G11" s="2" t="s">
        <v>23</v>
      </c>
      <c r="H11" s="5" t="s">
        <v>24</v>
      </c>
      <c r="I11" s="2" t="s">
        <v>125</v>
      </c>
      <c r="J11" s="2" t="s">
        <v>126</v>
      </c>
      <c r="K11" s="2" t="s">
        <v>127</v>
      </c>
      <c r="L11" s="6" t="s">
        <v>26</v>
      </c>
      <c r="M11" s="5">
        <v>8.1999999999999993</v>
      </c>
      <c r="N11" s="2">
        <v>50</v>
      </c>
      <c r="O11" s="2">
        <v>83</v>
      </c>
      <c r="P11" s="9">
        <f t="shared" si="2"/>
        <v>680.59999999999991</v>
      </c>
      <c r="Q11" s="10">
        <f t="shared" si="3"/>
        <v>730.59999999999991</v>
      </c>
      <c r="R11" s="2">
        <v>1</v>
      </c>
      <c r="S11" s="2"/>
      <c r="T11" s="11">
        <f t="shared" si="1"/>
        <v>680.59999999999991</v>
      </c>
      <c r="U11" s="11">
        <f t="shared" si="4"/>
        <v>730.59999999999991</v>
      </c>
      <c r="V11" s="11">
        <f t="shared" si="5"/>
        <v>83</v>
      </c>
      <c r="W11" s="2"/>
      <c r="X11" s="10">
        <v>0</v>
      </c>
      <c r="Y11" s="13">
        <f t="shared" si="0"/>
        <v>0</v>
      </c>
    </row>
    <row r="12" spans="1:25" x14ac:dyDescent="0.25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9">
        <f t="shared" si="2"/>
        <v>0</v>
      </c>
      <c r="Q12" s="10">
        <f t="shared" si="3"/>
        <v>0</v>
      </c>
      <c r="R12" s="2"/>
      <c r="S12" s="2"/>
      <c r="T12" s="11">
        <f t="shared" si="1"/>
        <v>0</v>
      </c>
      <c r="U12" s="11">
        <f t="shared" si="4"/>
        <v>0</v>
      </c>
      <c r="V12" s="11">
        <f t="shared" si="5"/>
        <v>0</v>
      </c>
      <c r="W12" s="2"/>
      <c r="X12" s="10">
        <v>0</v>
      </c>
      <c r="Y12" s="13">
        <f t="shared" si="0"/>
        <v>0</v>
      </c>
    </row>
    <row r="13" spans="1:25" x14ac:dyDescent="0.25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9">
        <f t="shared" si="2"/>
        <v>0</v>
      </c>
      <c r="Q13" s="10">
        <f t="shared" si="3"/>
        <v>0</v>
      </c>
      <c r="R13" s="2"/>
      <c r="S13" s="2"/>
      <c r="T13" s="11">
        <f t="shared" si="1"/>
        <v>0</v>
      </c>
      <c r="U13" s="11">
        <f t="shared" si="4"/>
        <v>0</v>
      </c>
      <c r="V13" s="11">
        <f t="shared" si="5"/>
        <v>0</v>
      </c>
      <c r="W13" s="2"/>
      <c r="X13" s="10">
        <v>0</v>
      </c>
      <c r="Y13" s="13">
        <f t="shared" si="0"/>
        <v>0</v>
      </c>
    </row>
    <row r="14" spans="1:25" x14ac:dyDescent="0.25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9">
        <f t="shared" si="2"/>
        <v>0</v>
      </c>
      <c r="Q14" s="10">
        <f t="shared" si="3"/>
        <v>0</v>
      </c>
      <c r="R14" s="2"/>
      <c r="S14" s="2"/>
      <c r="T14" s="11">
        <f t="shared" si="1"/>
        <v>0</v>
      </c>
      <c r="U14" s="11">
        <f t="shared" si="4"/>
        <v>0</v>
      </c>
      <c r="V14" s="11">
        <f t="shared" si="5"/>
        <v>0</v>
      </c>
      <c r="W14" s="2"/>
      <c r="X14" s="10">
        <v>0</v>
      </c>
      <c r="Y14" s="13">
        <f t="shared" si="0"/>
        <v>0</v>
      </c>
    </row>
    <row r="15" spans="1:25" x14ac:dyDescent="0.25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>
        <f t="shared" si="2"/>
        <v>0</v>
      </c>
      <c r="Q15" s="10">
        <f t="shared" si="3"/>
        <v>0</v>
      </c>
      <c r="R15" s="2"/>
      <c r="S15" s="2"/>
      <c r="T15" s="11">
        <f t="shared" si="1"/>
        <v>0</v>
      </c>
      <c r="U15" s="11">
        <f t="shared" si="4"/>
        <v>0</v>
      </c>
      <c r="V15" s="11">
        <f t="shared" si="5"/>
        <v>0</v>
      </c>
      <c r="W15" s="2"/>
      <c r="X15" s="10">
        <v>0</v>
      </c>
      <c r="Y15" s="13">
        <f t="shared" si="0"/>
        <v>0</v>
      </c>
    </row>
    <row r="16" spans="1:25" x14ac:dyDescent="0.25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9">
        <f t="shared" si="2"/>
        <v>0</v>
      </c>
      <c r="Q16" s="10">
        <f t="shared" si="3"/>
        <v>0</v>
      </c>
      <c r="R16" s="2"/>
      <c r="S16" s="2"/>
      <c r="T16" s="11">
        <f t="shared" si="1"/>
        <v>0</v>
      </c>
      <c r="U16" s="11">
        <f t="shared" si="4"/>
        <v>0</v>
      </c>
      <c r="V16" s="11">
        <f t="shared" si="5"/>
        <v>0</v>
      </c>
      <c r="W16" s="2"/>
      <c r="X16" s="10">
        <v>0</v>
      </c>
      <c r="Y16" s="13">
        <f t="shared" si="0"/>
        <v>0</v>
      </c>
    </row>
    <row r="17" spans="1:25" x14ac:dyDescent="0.25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9">
        <f t="shared" si="2"/>
        <v>0</v>
      </c>
      <c r="Q17" s="10">
        <f t="shared" si="3"/>
        <v>0</v>
      </c>
      <c r="R17" s="2"/>
      <c r="S17" s="2"/>
      <c r="T17" s="11">
        <f t="shared" si="1"/>
        <v>0</v>
      </c>
      <c r="U17" s="11">
        <f t="shared" si="4"/>
        <v>0</v>
      </c>
      <c r="V17" s="11">
        <f t="shared" si="5"/>
        <v>0</v>
      </c>
      <c r="W17" s="2"/>
      <c r="X17" s="10">
        <v>0</v>
      </c>
      <c r="Y17" s="13">
        <f t="shared" si="0"/>
        <v>0</v>
      </c>
    </row>
    <row r="18" spans="1:25" x14ac:dyDescent="0.25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9">
        <f t="shared" si="2"/>
        <v>0</v>
      </c>
      <c r="Q18" s="10">
        <f t="shared" si="3"/>
        <v>0</v>
      </c>
      <c r="R18" s="2"/>
      <c r="S18" s="2"/>
      <c r="T18" s="11">
        <f t="shared" si="1"/>
        <v>0</v>
      </c>
      <c r="U18" s="11">
        <f t="shared" si="4"/>
        <v>0</v>
      </c>
      <c r="V18" s="11">
        <f t="shared" si="5"/>
        <v>0</v>
      </c>
      <c r="W18" s="2"/>
      <c r="X18" s="10">
        <v>0</v>
      </c>
      <c r="Y18" s="13">
        <f t="shared" si="0"/>
        <v>0</v>
      </c>
    </row>
    <row r="19" spans="1:25" x14ac:dyDescent="0.25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9">
        <f t="shared" si="2"/>
        <v>0</v>
      </c>
      <c r="Q19" s="10">
        <f t="shared" si="3"/>
        <v>0</v>
      </c>
      <c r="R19" s="2"/>
      <c r="S19" s="2"/>
      <c r="T19" s="11">
        <f t="shared" si="1"/>
        <v>0</v>
      </c>
      <c r="U19" s="11">
        <f t="shared" si="4"/>
        <v>0</v>
      </c>
      <c r="V19" s="11">
        <f t="shared" si="5"/>
        <v>0</v>
      </c>
      <c r="W19" s="2"/>
      <c r="X19" s="10">
        <v>0</v>
      </c>
      <c r="Y19" s="13">
        <f t="shared" si="0"/>
        <v>0</v>
      </c>
    </row>
    <row r="20" spans="1:25" x14ac:dyDescent="0.25">
      <c r="A20" s="2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9">
        <f t="shared" si="2"/>
        <v>0</v>
      </c>
      <c r="Q20" s="10">
        <f t="shared" si="3"/>
        <v>0</v>
      </c>
      <c r="R20" s="2"/>
      <c r="S20" s="2"/>
      <c r="T20" s="11">
        <f t="shared" si="1"/>
        <v>0</v>
      </c>
      <c r="U20" s="11">
        <f t="shared" si="4"/>
        <v>0</v>
      </c>
      <c r="V20" s="11">
        <f t="shared" si="5"/>
        <v>0</v>
      </c>
      <c r="W20" s="2"/>
      <c r="X20" s="10">
        <v>0</v>
      </c>
      <c r="Y20" s="13">
        <f t="shared" si="0"/>
        <v>0</v>
      </c>
    </row>
    <row r="21" spans="1:25" x14ac:dyDescent="0.25">
      <c r="A21" s="2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9">
        <f t="shared" si="2"/>
        <v>0</v>
      </c>
      <c r="Q21" s="10">
        <f t="shared" si="3"/>
        <v>0</v>
      </c>
      <c r="R21" s="2"/>
      <c r="S21" s="2"/>
      <c r="T21" s="11">
        <f t="shared" si="1"/>
        <v>0</v>
      </c>
      <c r="U21" s="11">
        <f t="shared" si="4"/>
        <v>0</v>
      </c>
      <c r="V21" s="11">
        <f t="shared" si="5"/>
        <v>0</v>
      </c>
      <c r="W21" s="2"/>
      <c r="X21" s="10">
        <v>0</v>
      </c>
      <c r="Y21" s="13">
        <f t="shared" si="0"/>
        <v>0</v>
      </c>
    </row>
    <row r="22" spans="1:25" x14ac:dyDescent="0.25">
      <c r="A22" s="2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9">
        <f t="shared" si="2"/>
        <v>0</v>
      </c>
      <c r="Q22" s="10">
        <f t="shared" si="3"/>
        <v>0</v>
      </c>
      <c r="R22" s="2"/>
      <c r="S22" s="2"/>
      <c r="T22" s="11">
        <f t="shared" si="1"/>
        <v>0</v>
      </c>
      <c r="U22" s="11">
        <f t="shared" si="4"/>
        <v>0</v>
      </c>
      <c r="V22" s="11">
        <f t="shared" si="5"/>
        <v>0</v>
      </c>
      <c r="W22" s="2"/>
      <c r="X22" s="10">
        <v>0</v>
      </c>
      <c r="Y22" s="13">
        <f t="shared" si="0"/>
        <v>0</v>
      </c>
    </row>
    <row r="23" spans="1:25" x14ac:dyDescent="0.25">
      <c r="A23" s="2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9">
        <f t="shared" si="2"/>
        <v>0</v>
      </c>
      <c r="Q23" s="10">
        <f t="shared" si="3"/>
        <v>0</v>
      </c>
      <c r="R23" s="2"/>
      <c r="S23" s="2"/>
      <c r="T23" s="11">
        <f t="shared" si="1"/>
        <v>0</v>
      </c>
      <c r="U23" s="11">
        <f t="shared" si="4"/>
        <v>0</v>
      </c>
      <c r="V23" s="11">
        <f t="shared" si="5"/>
        <v>0</v>
      </c>
      <c r="W23" s="2"/>
      <c r="X23" s="10">
        <v>0</v>
      </c>
      <c r="Y23" s="13">
        <f t="shared" si="0"/>
        <v>0</v>
      </c>
    </row>
    <row r="24" spans="1:25" x14ac:dyDescent="0.25">
      <c r="A24" s="2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9">
        <f t="shared" si="2"/>
        <v>0</v>
      </c>
      <c r="Q24" s="10">
        <f t="shared" si="3"/>
        <v>0</v>
      </c>
      <c r="R24" s="2"/>
      <c r="S24" s="2"/>
      <c r="T24" s="11">
        <f t="shared" si="1"/>
        <v>0</v>
      </c>
      <c r="U24" s="11">
        <f t="shared" si="4"/>
        <v>0</v>
      </c>
      <c r="V24" s="11">
        <f t="shared" si="5"/>
        <v>0</v>
      </c>
      <c r="W24" s="2"/>
      <c r="X24" s="10">
        <v>0</v>
      </c>
      <c r="Y24" s="13">
        <f t="shared" si="0"/>
        <v>0</v>
      </c>
    </row>
    <row r="25" spans="1:25" x14ac:dyDescent="0.25">
      <c r="A25" s="2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9">
        <f t="shared" si="2"/>
        <v>0</v>
      </c>
      <c r="Q25" s="10">
        <f t="shared" si="3"/>
        <v>0</v>
      </c>
      <c r="R25" s="2"/>
      <c r="S25" s="2"/>
      <c r="T25" s="11">
        <f t="shared" si="1"/>
        <v>0</v>
      </c>
      <c r="U25" s="11">
        <f t="shared" si="4"/>
        <v>0</v>
      </c>
      <c r="V25" s="11">
        <f t="shared" si="5"/>
        <v>0</v>
      </c>
      <c r="W25" s="2"/>
      <c r="X25" s="10">
        <v>0</v>
      </c>
      <c r="Y25" s="13">
        <f t="shared" si="0"/>
        <v>0</v>
      </c>
    </row>
    <row r="26" spans="1:25" x14ac:dyDescent="0.25">
      <c r="A26" s="2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9">
        <f t="shared" si="2"/>
        <v>0</v>
      </c>
      <c r="Q26" s="10">
        <f t="shared" si="3"/>
        <v>0</v>
      </c>
      <c r="R26" s="2"/>
      <c r="S26" s="2"/>
      <c r="T26" s="11">
        <f t="shared" si="1"/>
        <v>0</v>
      </c>
      <c r="U26" s="11">
        <f t="shared" si="4"/>
        <v>0</v>
      </c>
      <c r="V26" s="11">
        <f t="shared" si="5"/>
        <v>0</v>
      </c>
      <c r="W26" s="2"/>
      <c r="X26" s="10">
        <v>0</v>
      </c>
      <c r="Y26" s="13">
        <f t="shared" si="0"/>
        <v>0</v>
      </c>
    </row>
    <row r="27" spans="1:25" x14ac:dyDescent="0.25">
      <c r="A27" s="2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9">
        <f t="shared" si="2"/>
        <v>0</v>
      </c>
      <c r="Q27" s="10">
        <f t="shared" si="3"/>
        <v>0</v>
      </c>
      <c r="R27" s="2"/>
      <c r="S27" s="2"/>
      <c r="T27" s="11">
        <f t="shared" si="1"/>
        <v>0</v>
      </c>
      <c r="U27" s="11">
        <f t="shared" si="4"/>
        <v>0</v>
      </c>
      <c r="V27" s="11">
        <f t="shared" si="5"/>
        <v>0</v>
      </c>
      <c r="W27" s="2"/>
      <c r="X27" s="10">
        <v>0</v>
      </c>
      <c r="Y27" s="13">
        <f t="shared" si="0"/>
        <v>0</v>
      </c>
    </row>
    <row r="28" spans="1:25" x14ac:dyDescent="0.25">
      <c r="A28" s="2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9">
        <f t="shared" si="2"/>
        <v>0</v>
      </c>
      <c r="Q28" s="10">
        <f t="shared" si="3"/>
        <v>0</v>
      </c>
      <c r="R28" s="2"/>
      <c r="S28" s="2"/>
      <c r="T28" s="11">
        <f t="shared" si="1"/>
        <v>0</v>
      </c>
      <c r="U28" s="11">
        <f t="shared" si="4"/>
        <v>0</v>
      </c>
      <c r="V28" s="11">
        <f t="shared" si="5"/>
        <v>0</v>
      </c>
      <c r="W28" s="2"/>
      <c r="X28" s="10">
        <v>0</v>
      </c>
      <c r="Y28" s="13">
        <f t="shared" si="0"/>
        <v>0</v>
      </c>
    </row>
    <row r="29" spans="1:25" x14ac:dyDescent="0.25">
      <c r="A29" s="2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9">
        <f t="shared" si="2"/>
        <v>0</v>
      </c>
      <c r="Q29" s="10">
        <f t="shared" si="3"/>
        <v>0</v>
      </c>
      <c r="R29" s="2"/>
      <c r="S29" s="2"/>
      <c r="T29" s="11">
        <f t="shared" si="1"/>
        <v>0</v>
      </c>
      <c r="U29" s="11">
        <f t="shared" si="4"/>
        <v>0</v>
      </c>
      <c r="V29" s="11">
        <f t="shared" si="5"/>
        <v>0</v>
      </c>
      <c r="W29" s="2"/>
      <c r="X29" s="10">
        <v>0</v>
      </c>
      <c r="Y29" s="13">
        <f t="shared" si="0"/>
        <v>0</v>
      </c>
    </row>
    <row r="30" spans="1:25" x14ac:dyDescent="0.25">
      <c r="A30" s="2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9">
        <f t="shared" si="2"/>
        <v>0</v>
      </c>
      <c r="Q30" s="10">
        <f t="shared" si="3"/>
        <v>0</v>
      </c>
      <c r="R30" s="2"/>
      <c r="S30" s="2"/>
      <c r="T30" s="11">
        <f t="shared" si="1"/>
        <v>0</v>
      </c>
      <c r="U30" s="11">
        <f t="shared" si="4"/>
        <v>0</v>
      </c>
      <c r="V30" s="11">
        <f t="shared" si="5"/>
        <v>0</v>
      </c>
      <c r="W30" s="2"/>
      <c r="X30" s="10">
        <v>0</v>
      </c>
      <c r="Y30" s="13">
        <f t="shared" si="0"/>
        <v>0</v>
      </c>
    </row>
    <row r="31" spans="1:25" x14ac:dyDescent="0.25">
      <c r="A31" s="2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9">
        <f t="shared" si="2"/>
        <v>0</v>
      </c>
      <c r="Q31" s="10">
        <f t="shared" si="3"/>
        <v>0</v>
      </c>
      <c r="R31" s="2"/>
      <c r="S31" s="2"/>
      <c r="T31" s="11">
        <f t="shared" si="1"/>
        <v>0</v>
      </c>
      <c r="U31" s="11">
        <f t="shared" si="4"/>
        <v>0</v>
      </c>
      <c r="V31" s="11">
        <f t="shared" si="5"/>
        <v>0</v>
      </c>
      <c r="W31" s="2"/>
      <c r="X31" s="10">
        <v>0</v>
      </c>
      <c r="Y31" s="13">
        <f t="shared" si="0"/>
        <v>0</v>
      </c>
    </row>
    <row r="32" spans="1:25" x14ac:dyDescent="0.25">
      <c r="A32" s="2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9">
        <f t="shared" si="2"/>
        <v>0</v>
      </c>
      <c r="Q32" s="10">
        <f t="shared" si="3"/>
        <v>0</v>
      </c>
      <c r="R32" s="2"/>
      <c r="S32" s="2"/>
      <c r="T32" s="11">
        <f t="shared" si="1"/>
        <v>0</v>
      </c>
      <c r="U32" s="11">
        <f t="shared" si="4"/>
        <v>0</v>
      </c>
      <c r="V32" s="11">
        <f t="shared" si="5"/>
        <v>0</v>
      </c>
      <c r="W32" s="2"/>
      <c r="X32" s="10">
        <v>0</v>
      </c>
      <c r="Y32" s="13">
        <f t="shared" si="0"/>
        <v>0</v>
      </c>
    </row>
    <row r="33" spans="1:25" x14ac:dyDescent="0.25">
      <c r="A33" s="2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9">
        <f t="shared" si="2"/>
        <v>0</v>
      </c>
      <c r="Q33" s="10">
        <f t="shared" si="3"/>
        <v>0</v>
      </c>
      <c r="R33" s="2"/>
      <c r="S33" s="2"/>
      <c r="T33" s="11">
        <f t="shared" si="1"/>
        <v>0</v>
      </c>
      <c r="U33" s="11">
        <f t="shared" si="4"/>
        <v>0</v>
      </c>
      <c r="V33" s="11">
        <f t="shared" si="5"/>
        <v>0</v>
      </c>
      <c r="W33" s="2"/>
      <c r="X33" s="10">
        <v>0</v>
      </c>
      <c r="Y33" s="13">
        <f t="shared" si="0"/>
        <v>0</v>
      </c>
    </row>
    <row r="34" spans="1:25" x14ac:dyDescent="0.25">
      <c r="A34" s="2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9">
        <f t="shared" si="2"/>
        <v>0</v>
      </c>
      <c r="Q34" s="10">
        <f t="shared" si="3"/>
        <v>0</v>
      </c>
      <c r="R34" s="2"/>
      <c r="S34" s="2"/>
      <c r="T34" s="11">
        <f t="shared" si="1"/>
        <v>0</v>
      </c>
      <c r="U34" s="11">
        <f t="shared" si="4"/>
        <v>0</v>
      </c>
      <c r="V34" s="11">
        <f t="shared" si="5"/>
        <v>0</v>
      </c>
      <c r="W34" s="2"/>
      <c r="X34" s="10">
        <v>0</v>
      </c>
      <c r="Y34" s="13">
        <f t="shared" si="0"/>
        <v>0</v>
      </c>
    </row>
    <row r="35" spans="1:25" x14ac:dyDescent="0.25">
      <c r="A35" s="2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9">
        <f t="shared" si="2"/>
        <v>0</v>
      </c>
      <c r="Q35" s="10">
        <f t="shared" si="3"/>
        <v>0</v>
      </c>
      <c r="R35" s="2"/>
      <c r="S35" s="2"/>
      <c r="T35" s="11">
        <f t="shared" si="1"/>
        <v>0</v>
      </c>
      <c r="U35" s="11">
        <f t="shared" si="4"/>
        <v>0</v>
      </c>
      <c r="V35" s="11">
        <f t="shared" si="5"/>
        <v>0</v>
      </c>
      <c r="W35" s="2"/>
      <c r="X35" s="10">
        <v>0</v>
      </c>
      <c r="Y35" s="13">
        <f t="shared" si="0"/>
        <v>0</v>
      </c>
    </row>
    <row r="36" spans="1:25" x14ac:dyDescent="0.25">
      <c r="A36" s="2">
        <v>32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9">
        <f t="shared" si="2"/>
        <v>0</v>
      </c>
      <c r="Q36" s="10">
        <f t="shared" si="3"/>
        <v>0</v>
      </c>
      <c r="R36" s="2"/>
      <c r="S36" s="2"/>
      <c r="T36" s="11">
        <f t="shared" si="1"/>
        <v>0</v>
      </c>
      <c r="U36" s="11">
        <f t="shared" si="4"/>
        <v>0</v>
      </c>
      <c r="V36" s="11">
        <f t="shared" si="5"/>
        <v>0</v>
      </c>
      <c r="W36" s="2"/>
      <c r="X36" s="10">
        <v>0</v>
      </c>
      <c r="Y36" s="13">
        <f t="shared" si="0"/>
        <v>0</v>
      </c>
    </row>
    <row r="37" spans="1:25" x14ac:dyDescent="0.25">
      <c r="A37" s="2">
        <v>33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9">
        <f t="shared" si="2"/>
        <v>0</v>
      </c>
      <c r="Q37" s="10">
        <f t="shared" si="3"/>
        <v>0</v>
      </c>
      <c r="R37" s="2"/>
      <c r="S37" s="2"/>
      <c r="T37" s="11">
        <f t="shared" si="1"/>
        <v>0</v>
      </c>
      <c r="U37" s="11">
        <f t="shared" si="4"/>
        <v>0</v>
      </c>
      <c r="V37" s="11">
        <f t="shared" si="5"/>
        <v>0</v>
      </c>
      <c r="W37" s="2"/>
      <c r="X37" s="10">
        <v>0</v>
      </c>
      <c r="Y37" s="13">
        <f t="shared" si="0"/>
        <v>0</v>
      </c>
    </row>
    <row r="38" spans="1:25" x14ac:dyDescent="0.25">
      <c r="A38" s="2">
        <v>34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9">
        <f t="shared" si="2"/>
        <v>0</v>
      </c>
      <c r="Q38" s="10">
        <f t="shared" si="3"/>
        <v>0</v>
      </c>
      <c r="R38" s="2"/>
      <c r="S38" s="2"/>
      <c r="T38" s="11">
        <f t="shared" si="1"/>
        <v>0</v>
      </c>
      <c r="U38" s="11">
        <f t="shared" si="4"/>
        <v>0</v>
      </c>
      <c r="V38" s="11">
        <f t="shared" si="5"/>
        <v>0</v>
      </c>
      <c r="W38" s="2"/>
      <c r="X38" s="10">
        <v>0</v>
      </c>
      <c r="Y38" s="13">
        <f t="shared" si="0"/>
        <v>0</v>
      </c>
    </row>
    <row r="39" spans="1:25" x14ac:dyDescent="0.25">
      <c r="A39" s="2">
        <v>35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9">
        <f t="shared" si="2"/>
        <v>0</v>
      </c>
      <c r="Q39" s="10">
        <f t="shared" si="3"/>
        <v>0</v>
      </c>
      <c r="R39" s="2"/>
      <c r="S39" s="2"/>
      <c r="T39" s="11">
        <f t="shared" si="1"/>
        <v>0</v>
      </c>
      <c r="U39" s="11">
        <f t="shared" si="4"/>
        <v>0</v>
      </c>
      <c r="V39" s="11">
        <f t="shared" si="5"/>
        <v>0</v>
      </c>
      <c r="W39" s="2"/>
      <c r="X39" s="10">
        <v>0</v>
      </c>
      <c r="Y39" s="13">
        <f t="shared" si="0"/>
        <v>0</v>
      </c>
    </row>
    <row r="40" spans="1:25" x14ac:dyDescent="0.25">
      <c r="A40" s="2">
        <v>36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9">
        <f t="shared" si="2"/>
        <v>0</v>
      </c>
      <c r="Q40" s="10">
        <f t="shared" si="3"/>
        <v>0</v>
      </c>
      <c r="R40" s="2"/>
      <c r="S40" s="2"/>
      <c r="T40" s="11">
        <f t="shared" si="1"/>
        <v>0</v>
      </c>
      <c r="U40" s="11">
        <f t="shared" si="4"/>
        <v>0</v>
      </c>
      <c r="V40" s="11">
        <f t="shared" si="5"/>
        <v>0</v>
      </c>
      <c r="W40" s="2"/>
      <c r="X40" s="10">
        <v>0</v>
      </c>
      <c r="Y40" s="13">
        <f t="shared" si="0"/>
        <v>0</v>
      </c>
    </row>
    <row r="41" spans="1:25" x14ac:dyDescent="0.25">
      <c r="A41" s="2">
        <v>37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9">
        <f t="shared" si="2"/>
        <v>0</v>
      </c>
      <c r="Q41" s="10">
        <f t="shared" si="3"/>
        <v>0</v>
      </c>
      <c r="R41" s="2"/>
      <c r="S41" s="2"/>
      <c r="T41" s="11">
        <f t="shared" si="1"/>
        <v>0</v>
      </c>
      <c r="U41" s="11">
        <f t="shared" si="4"/>
        <v>0</v>
      </c>
      <c r="V41" s="11">
        <f t="shared" si="5"/>
        <v>0</v>
      </c>
      <c r="W41" s="2"/>
      <c r="X41" s="10">
        <v>0</v>
      </c>
      <c r="Y41" s="13">
        <f t="shared" si="0"/>
        <v>0</v>
      </c>
    </row>
    <row r="42" spans="1:25" x14ac:dyDescent="0.25">
      <c r="A42" s="2">
        <v>38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9">
        <f t="shared" si="2"/>
        <v>0</v>
      </c>
      <c r="Q42" s="10">
        <f t="shared" si="3"/>
        <v>0</v>
      </c>
      <c r="R42" s="2"/>
      <c r="S42" s="2"/>
      <c r="T42" s="11">
        <f t="shared" si="1"/>
        <v>0</v>
      </c>
      <c r="U42" s="11">
        <f t="shared" si="4"/>
        <v>0</v>
      </c>
      <c r="V42" s="11">
        <f t="shared" si="5"/>
        <v>0</v>
      </c>
      <c r="W42" s="2"/>
      <c r="X42" s="10">
        <v>0</v>
      </c>
      <c r="Y42" s="13">
        <f t="shared" si="0"/>
        <v>0</v>
      </c>
    </row>
    <row r="43" spans="1:25" x14ac:dyDescent="0.25">
      <c r="A43" s="2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9">
        <f t="shared" si="2"/>
        <v>0</v>
      </c>
      <c r="Q43" s="10">
        <f t="shared" si="3"/>
        <v>0</v>
      </c>
      <c r="R43" s="2"/>
      <c r="S43" s="2"/>
      <c r="T43" s="11">
        <f t="shared" si="1"/>
        <v>0</v>
      </c>
      <c r="U43" s="11">
        <f t="shared" si="4"/>
        <v>0</v>
      </c>
      <c r="V43" s="11">
        <f t="shared" si="5"/>
        <v>0</v>
      </c>
      <c r="W43" s="2"/>
      <c r="X43" s="10">
        <v>0</v>
      </c>
      <c r="Y43" s="13">
        <f t="shared" si="0"/>
        <v>0</v>
      </c>
    </row>
    <row r="44" spans="1:25" x14ac:dyDescent="0.25">
      <c r="A44" s="2">
        <v>40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9">
        <f t="shared" si="2"/>
        <v>0</v>
      </c>
      <c r="Q44" s="10">
        <f t="shared" si="3"/>
        <v>0</v>
      </c>
      <c r="R44" s="2"/>
      <c r="S44" s="2"/>
      <c r="T44" s="11">
        <f t="shared" si="1"/>
        <v>0</v>
      </c>
      <c r="U44" s="11">
        <f t="shared" si="4"/>
        <v>0</v>
      </c>
      <c r="V44" s="11">
        <f t="shared" si="5"/>
        <v>0</v>
      </c>
      <c r="W44" s="2"/>
      <c r="X44" s="10">
        <v>0</v>
      </c>
      <c r="Y44" s="13">
        <f t="shared" si="0"/>
        <v>0</v>
      </c>
    </row>
    <row r="45" spans="1:25" x14ac:dyDescent="0.25">
      <c r="A45" s="2">
        <v>41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9">
        <f t="shared" si="2"/>
        <v>0</v>
      </c>
      <c r="Q45" s="10">
        <f t="shared" si="3"/>
        <v>0</v>
      </c>
      <c r="R45" s="2"/>
      <c r="S45" s="2"/>
      <c r="T45" s="11">
        <f t="shared" si="1"/>
        <v>0</v>
      </c>
      <c r="U45" s="11">
        <f t="shared" si="4"/>
        <v>0</v>
      </c>
      <c r="V45" s="11">
        <f t="shared" si="5"/>
        <v>0</v>
      </c>
      <c r="W45" s="2"/>
      <c r="X45" s="10">
        <v>0</v>
      </c>
      <c r="Y45" s="13">
        <f t="shared" si="0"/>
        <v>0</v>
      </c>
    </row>
    <row r="46" spans="1:25" x14ac:dyDescent="0.25">
      <c r="A46" s="2">
        <v>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9">
        <f t="shared" si="2"/>
        <v>0</v>
      </c>
      <c r="Q46" s="10">
        <f t="shared" si="3"/>
        <v>0</v>
      </c>
      <c r="R46" s="2"/>
      <c r="S46" s="2"/>
      <c r="T46" s="11">
        <f t="shared" si="1"/>
        <v>0</v>
      </c>
      <c r="U46" s="11">
        <f t="shared" si="4"/>
        <v>0</v>
      </c>
      <c r="V46" s="11">
        <f t="shared" si="5"/>
        <v>0</v>
      </c>
      <c r="W46" s="2"/>
      <c r="X46" s="10">
        <v>0</v>
      </c>
      <c r="Y46" s="13">
        <f t="shared" si="0"/>
        <v>0</v>
      </c>
    </row>
    <row r="47" spans="1:25" x14ac:dyDescent="0.25">
      <c r="A47" s="2">
        <v>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9">
        <f t="shared" si="2"/>
        <v>0</v>
      </c>
      <c r="Q47" s="10">
        <f t="shared" si="3"/>
        <v>0</v>
      </c>
      <c r="R47" s="2"/>
      <c r="S47" s="2"/>
      <c r="T47" s="11">
        <f t="shared" si="1"/>
        <v>0</v>
      </c>
      <c r="U47" s="11">
        <f t="shared" si="4"/>
        <v>0</v>
      </c>
      <c r="V47" s="11">
        <f t="shared" si="5"/>
        <v>0</v>
      </c>
      <c r="W47" s="2"/>
      <c r="X47" s="10">
        <v>0</v>
      </c>
      <c r="Y47" s="13">
        <f t="shared" si="0"/>
        <v>0</v>
      </c>
    </row>
    <row r="48" spans="1:25" x14ac:dyDescent="0.25">
      <c r="A48" s="2">
        <v>44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9">
        <f t="shared" si="2"/>
        <v>0</v>
      </c>
      <c r="Q48" s="10">
        <f t="shared" si="3"/>
        <v>0</v>
      </c>
      <c r="R48" s="2"/>
      <c r="S48" s="2"/>
      <c r="T48" s="11">
        <f t="shared" si="1"/>
        <v>0</v>
      </c>
      <c r="U48" s="11">
        <f t="shared" si="4"/>
        <v>0</v>
      </c>
      <c r="V48" s="11">
        <f t="shared" si="5"/>
        <v>0</v>
      </c>
      <c r="W48" s="2"/>
      <c r="X48" s="10">
        <v>0</v>
      </c>
      <c r="Y48" s="13">
        <f t="shared" si="0"/>
        <v>0</v>
      </c>
    </row>
    <row r="49" spans="1:25" x14ac:dyDescent="0.25">
      <c r="A49" s="2">
        <v>45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9">
        <f t="shared" si="2"/>
        <v>0</v>
      </c>
      <c r="Q49" s="10">
        <f t="shared" si="3"/>
        <v>0</v>
      </c>
      <c r="R49" s="2"/>
      <c r="S49" s="2"/>
      <c r="T49" s="11">
        <f t="shared" si="1"/>
        <v>0</v>
      </c>
      <c r="U49" s="11">
        <f t="shared" si="4"/>
        <v>0</v>
      </c>
      <c r="V49" s="11">
        <f t="shared" si="5"/>
        <v>0</v>
      </c>
      <c r="W49" s="2"/>
      <c r="X49" s="10">
        <v>0</v>
      </c>
      <c r="Y49" s="13">
        <f t="shared" si="0"/>
        <v>0</v>
      </c>
    </row>
    <row r="50" spans="1:25" x14ac:dyDescent="0.25">
      <c r="A50" s="2">
        <v>46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9">
        <f t="shared" si="2"/>
        <v>0</v>
      </c>
      <c r="Q50" s="10">
        <f t="shared" si="3"/>
        <v>0</v>
      </c>
      <c r="R50" s="2"/>
      <c r="S50" s="2"/>
      <c r="T50" s="11">
        <f t="shared" si="1"/>
        <v>0</v>
      </c>
      <c r="U50" s="11">
        <f t="shared" si="4"/>
        <v>0</v>
      </c>
      <c r="V50" s="11">
        <f t="shared" si="5"/>
        <v>0</v>
      </c>
      <c r="W50" s="2"/>
      <c r="X50" s="10">
        <v>0</v>
      </c>
      <c r="Y50" s="13">
        <f t="shared" si="0"/>
        <v>0</v>
      </c>
    </row>
    <row r="51" spans="1:25" x14ac:dyDescent="0.25">
      <c r="A51" s="2">
        <v>47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9">
        <f t="shared" si="2"/>
        <v>0</v>
      </c>
      <c r="Q51" s="10">
        <f t="shared" si="3"/>
        <v>0</v>
      </c>
      <c r="R51" s="2"/>
      <c r="S51" s="2"/>
      <c r="T51" s="11">
        <f t="shared" si="1"/>
        <v>0</v>
      </c>
      <c r="U51" s="11">
        <f t="shared" si="4"/>
        <v>0</v>
      </c>
      <c r="V51" s="11">
        <f t="shared" si="5"/>
        <v>0</v>
      </c>
      <c r="W51" s="2"/>
      <c r="X51" s="10">
        <v>0</v>
      </c>
      <c r="Y51" s="13">
        <f t="shared" si="0"/>
        <v>0</v>
      </c>
    </row>
    <row r="52" spans="1:25" x14ac:dyDescent="0.25">
      <c r="A52" s="2">
        <v>48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9">
        <f t="shared" si="2"/>
        <v>0</v>
      </c>
      <c r="Q52" s="10">
        <f t="shared" si="3"/>
        <v>0</v>
      </c>
      <c r="R52" s="2"/>
      <c r="S52" s="2"/>
      <c r="T52" s="11">
        <f t="shared" si="1"/>
        <v>0</v>
      </c>
      <c r="U52" s="11">
        <f t="shared" si="4"/>
        <v>0</v>
      </c>
      <c r="V52" s="11">
        <f t="shared" si="5"/>
        <v>0</v>
      </c>
      <c r="W52" s="2"/>
      <c r="X52" s="10">
        <v>0</v>
      </c>
      <c r="Y52" s="13">
        <f t="shared" si="0"/>
        <v>0</v>
      </c>
    </row>
    <row r="53" spans="1:25" x14ac:dyDescent="0.25">
      <c r="A53" s="2">
        <v>49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9">
        <f t="shared" si="2"/>
        <v>0</v>
      </c>
      <c r="Q53" s="10">
        <f t="shared" si="3"/>
        <v>0</v>
      </c>
      <c r="R53" s="2"/>
      <c r="S53" s="2"/>
      <c r="T53" s="11">
        <f t="shared" si="1"/>
        <v>0</v>
      </c>
      <c r="U53" s="11">
        <f t="shared" si="4"/>
        <v>0</v>
      </c>
      <c r="V53" s="11">
        <f t="shared" si="5"/>
        <v>0</v>
      </c>
      <c r="W53" s="2"/>
      <c r="X53" s="10">
        <v>0</v>
      </c>
      <c r="Y53" s="13">
        <f t="shared" si="0"/>
        <v>0</v>
      </c>
    </row>
    <row r="54" spans="1:25" x14ac:dyDescent="0.25">
      <c r="A54" s="2">
        <v>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9">
        <f t="shared" si="2"/>
        <v>0</v>
      </c>
      <c r="Q54" s="10">
        <f t="shared" si="3"/>
        <v>0</v>
      </c>
      <c r="R54" s="2"/>
      <c r="S54" s="2"/>
      <c r="T54" s="11">
        <f t="shared" si="1"/>
        <v>0</v>
      </c>
      <c r="U54" s="11">
        <f t="shared" si="4"/>
        <v>0</v>
      </c>
      <c r="V54" s="11">
        <f t="shared" si="5"/>
        <v>0</v>
      </c>
      <c r="W54" s="2"/>
      <c r="X54" s="10">
        <v>0</v>
      </c>
      <c r="Y54" s="13">
        <f t="shared" si="0"/>
        <v>0</v>
      </c>
    </row>
    <row r="55" spans="1:25" x14ac:dyDescent="0.25">
      <c r="A55" s="2">
        <v>51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9">
        <f t="shared" si="2"/>
        <v>0</v>
      </c>
      <c r="Q55" s="10">
        <f t="shared" si="3"/>
        <v>0</v>
      </c>
      <c r="R55" s="2"/>
      <c r="S55" s="2"/>
      <c r="T55" s="11">
        <f t="shared" si="1"/>
        <v>0</v>
      </c>
      <c r="U55" s="11">
        <f t="shared" si="4"/>
        <v>0</v>
      </c>
      <c r="V55" s="11">
        <f t="shared" si="5"/>
        <v>0</v>
      </c>
      <c r="W55" s="2"/>
      <c r="X55" s="10">
        <v>0</v>
      </c>
      <c r="Y55" s="13">
        <f t="shared" si="0"/>
        <v>0</v>
      </c>
    </row>
    <row r="56" spans="1:25" x14ac:dyDescent="0.25">
      <c r="A56" s="2">
        <v>52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9">
        <f t="shared" si="2"/>
        <v>0</v>
      </c>
      <c r="Q56" s="10">
        <f t="shared" si="3"/>
        <v>0</v>
      </c>
      <c r="R56" s="2"/>
      <c r="S56" s="2"/>
      <c r="T56" s="11">
        <f t="shared" si="1"/>
        <v>0</v>
      </c>
      <c r="U56" s="11">
        <f t="shared" si="4"/>
        <v>0</v>
      </c>
      <c r="V56" s="11">
        <f t="shared" si="5"/>
        <v>0</v>
      </c>
      <c r="W56" s="2"/>
      <c r="X56" s="10">
        <v>0</v>
      </c>
      <c r="Y56" s="13">
        <f t="shared" si="0"/>
        <v>0</v>
      </c>
    </row>
    <row r="57" spans="1:25" x14ac:dyDescent="0.25">
      <c r="A57" s="2">
        <v>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9">
        <f t="shared" si="2"/>
        <v>0</v>
      </c>
      <c r="Q57" s="10">
        <f t="shared" si="3"/>
        <v>0</v>
      </c>
      <c r="R57" s="2"/>
      <c r="S57" s="2"/>
      <c r="T57" s="11">
        <f t="shared" si="1"/>
        <v>0</v>
      </c>
      <c r="U57" s="11">
        <f t="shared" si="4"/>
        <v>0</v>
      </c>
      <c r="V57" s="11">
        <f t="shared" si="5"/>
        <v>0</v>
      </c>
      <c r="W57" s="2"/>
      <c r="X57" s="10">
        <v>0</v>
      </c>
      <c r="Y57" s="13">
        <f t="shared" si="0"/>
        <v>0</v>
      </c>
    </row>
    <row r="58" spans="1:25" x14ac:dyDescent="0.25">
      <c r="A58" s="2">
        <v>54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9">
        <f t="shared" si="2"/>
        <v>0</v>
      </c>
      <c r="Q58" s="10">
        <f t="shared" si="3"/>
        <v>0</v>
      </c>
      <c r="R58" s="2"/>
      <c r="S58" s="2"/>
      <c r="T58" s="11">
        <f t="shared" si="1"/>
        <v>0</v>
      </c>
      <c r="U58" s="11">
        <f t="shared" si="4"/>
        <v>0</v>
      </c>
      <c r="V58" s="11">
        <f t="shared" si="5"/>
        <v>0</v>
      </c>
      <c r="W58" s="2"/>
      <c r="X58" s="10">
        <v>0</v>
      </c>
      <c r="Y58" s="13">
        <f t="shared" si="0"/>
        <v>0</v>
      </c>
    </row>
    <row r="59" spans="1:25" x14ac:dyDescent="0.25">
      <c r="A59" s="2">
        <v>55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9">
        <f t="shared" si="2"/>
        <v>0</v>
      </c>
      <c r="Q59" s="10">
        <f t="shared" si="3"/>
        <v>0</v>
      </c>
      <c r="R59" s="2"/>
      <c r="S59" s="2"/>
      <c r="T59" s="11">
        <f t="shared" si="1"/>
        <v>0</v>
      </c>
      <c r="U59" s="11">
        <f t="shared" si="4"/>
        <v>0</v>
      </c>
      <c r="V59" s="11">
        <f t="shared" si="5"/>
        <v>0</v>
      </c>
      <c r="W59" s="2"/>
      <c r="X59" s="10">
        <v>0</v>
      </c>
      <c r="Y59" s="13">
        <f t="shared" si="0"/>
        <v>0</v>
      </c>
    </row>
    <row r="60" spans="1:25" x14ac:dyDescent="0.25">
      <c r="A60" s="2">
        <v>56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9">
        <f t="shared" si="2"/>
        <v>0</v>
      </c>
      <c r="Q60" s="10">
        <f t="shared" si="3"/>
        <v>0</v>
      </c>
      <c r="R60" s="2"/>
      <c r="S60" s="2"/>
      <c r="T60" s="11">
        <f t="shared" si="1"/>
        <v>0</v>
      </c>
      <c r="U60" s="11">
        <f t="shared" si="4"/>
        <v>0</v>
      </c>
      <c r="V60" s="11">
        <f t="shared" si="5"/>
        <v>0</v>
      </c>
      <c r="W60" s="2"/>
      <c r="X60" s="10">
        <v>0</v>
      </c>
      <c r="Y60" s="13">
        <f t="shared" si="0"/>
        <v>0</v>
      </c>
    </row>
    <row r="61" spans="1:25" x14ac:dyDescent="0.25">
      <c r="A61" s="2">
        <v>57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9">
        <f t="shared" si="2"/>
        <v>0</v>
      </c>
      <c r="Q61" s="10">
        <f t="shared" si="3"/>
        <v>0</v>
      </c>
      <c r="R61" s="2"/>
      <c r="S61" s="2"/>
      <c r="T61" s="11">
        <f t="shared" si="1"/>
        <v>0</v>
      </c>
      <c r="U61" s="11">
        <f t="shared" si="4"/>
        <v>0</v>
      </c>
      <c r="V61" s="11">
        <f t="shared" si="5"/>
        <v>0</v>
      </c>
      <c r="W61" s="2"/>
      <c r="X61" s="10">
        <v>0</v>
      </c>
      <c r="Y61" s="13">
        <f t="shared" si="0"/>
        <v>0</v>
      </c>
    </row>
    <row r="62" spans="1:25" x14ac:dyDescent="0.25">
      <c r="A62" s="2">
        <v>58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9">
        <f t="shared" si="2"/>
        <v>0</v>
      </c>
      <c r="Q62" s="10">
        <f t="shared" si="3"/>
        <v>0</v>
      </c>
      <c r="R62" s="2"/>
      <c r="S62" s="2"/>
      <c r="T62" s="11">
        <f t="shared" si="1"/>
        <v>0</v>
      </c>
      <c r="U62" s="11">
        <f t="shared" si="4"/>
        <v>0</v>
      </c>
      <c r="V62" s="11">
        <f t="shared" si="5"/>
        <v>0</v>
      </c>
      <c r="W62" s="2"/>
      <c r="X62" s="10">
        <v>0</v>
      </c>
      <c r="Y62" s="13">
        <f t="shared" si="0"/>
        <v>0</v>
      </c>
    </row>
    <row r="63" spans="1:25" x14ac:dyDescent="0.25">
      <c r="A63" s="2">
        <v>59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9">
        <f t="shared" si="2"/>
        <v>0</v>
      </c>
      <c r="Q63" s="10">
        <f t="shared" si="3"/>
        <v>0</v>
      </c>
      <c r="R63" s="2"/>
      <c r="S63" s="2"/>
      <c r="T63" s="11">
        <f t="shared" si="1"/>
        <v>0</v>
      </c>
      <c r="U63" s="11">
        <f t="shared" si="4"/>
        <v>0</v>
      </c>
      <c r="V63" s="11">
        <f t="shared" si="5"/>
        <v>0</v>
      </c>
      <c r="W63" s="2"/>
      <c r="X63" s="10">
        <v>0</v>
      </c>
      <c r="Y63" s="13">
        <f t="shared" si="0"/>
        <v>0</v>
      </c>
    </row>
    <row r="64" spans="1:25" x14ac:dyDescent="0.25">
      <c r="A64" s="2">
        <v>60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9">
        <f t="shared" si="2"/>
        <v>0</v>
      </c>
      <c r="Q64" s="10">
        <f t="shared" si="3"/>
        <v>0</v>
      </c>
      <c r="R64" s="2"/>
      <c r="S64" s="2"/>
      <c r="T64" s="11">
        <f t="shared" si="1"/>
        <v>0</v>
      </c>
      <c r="U64" s="11">
        <f t="shared" si="4"/>
        <v>0</v>
      </c>
      <c r="V64" s="11">
        <f t="shared" si="5"/>
        <v>0</v>
      </c>
      <c r="W64" s="2"/>
      <c r="X64" s="10">
        <v>0</v>
      </c>
      <c r="Y64" s="13">
        <f t="shared" si="0"/>
        <v>0</v>
      </c>
    </row>
    <row r="65" spans="1:2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9">
        <f t="shared" si="2"/>
        <v>0</v>
      </c>
      <c r="Q65" s="10">
        <f t="shared" si="3"/>
        <v>0</v>
      </c>
      <c r="R65" s="2"/>
      <c r="S65" s="2"/>
      <c r="T65" s="11">
        <f t="shared" si="1"/>
        <v>0</v>
      </c>
      <c r="U65" s="11">
        <f t="shared" si="4"/>
        <v>0</v>
      </c>
      <c r="V65" s="11">
        <f t="shared" si="5"/>
        <v>0</v>
      </c>
      <c r="W65" s="2"/>
      <c r="X65" s="10">
        <v>0</v>
      </c>
      <c r="Y65" s="13">
        <f t="shared" si="0"/>
        <v>0</v>
      </c>
    </row>
    <row r="66" spans="1:2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9">
        <f t="shared" si="2"/>
        <v>0</v>
      </c>
      <c r="Q66" s="10">
        <f t="shared" si="3"/>
        <v>0</v>
      </c>
      <c r="R66" s="2"/>
      <c r="S66" s="2"/>
      <c r="T66" s="11">
        <f t="shared" si="1"/>
        <v>0</v>
      </c>
      <c r="U66" s="11">
        <f t="shared" si="4"/>
        <v>0</v>
      </c>
      <c r="V66" s="11">
        <f t="shared" si="5"/>
        <v>0</v>
      </c>
      <c r="W66" s="2"/>
      <c r="X66" s="10">
        <v>0</v>
      </c>
      <c r="Y66" s="13">
        <f t="shared" si="0"/>
        <v>0</v>
      </c>
    </row>
    <row r="67" spans="1:2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9">
        <f t="shared" si="2"/>
        <v>0</v>
      </c>
      <c r="Q67" s="10">
        <f t="shared" si="3"/>
        <v>0</v>
      </c>
      <c r="R67" s="2"/>
      <c r="S67" s="2"/>
      <c r="T67" s="11">
        <f t="shared" si="1"/>
        <v>0</v>
      </c>
      <c r="U67" s="11">
        <f t="shared" si="4"/>
        <v>0</v>
      </c>
      <c r="V67" s="11">
        <f t="shared" si="5"/>
        <v>0</v>
      </c>
      <c r="W67" s="2"/>
      <c r="X67" s="10">
        <v>0</v>
      </c>
      <c r="Y67" s="13">
        <f t="shared" si="0"/>
        <v>0</v>
      </c>
    </row>
    <row r="68" spans="1:2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2"/>
      <c r="O68" s="2"/>
      <c r="P68" s="9">
        <f t="shared" si="2"/>
        <v>0</v>
      </c>
      <c r="Q68" s="10">
        <f t="shared" si="3"/>
        <v>0</v>
      </c>
      <c r="R68" s="2"/>
      <c r="S68" s="2"/>
      <c r="T68" s="11">
        <f t="shared" si="1"/>
        <v>0</v>
      </c>
      <c r="U68" s="11">
        <f t="shared" si="4"/>
        <v>0</v>
      </c>
      <c r="V68" s="11">
        <f t="shared" si="5"/>
        <v>0</v>
      </c>
      <c r="W68" s="2"/>
      <c r="X68" s="10">
        <v>0</v>
      </c>
      <c r="Y68" s="13">
        <f t="shared" si="0"/>
        <v>0</v>
      </c>
    </row>
    <row r="69" spans="1:2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"/>
      <c r="M69" s="2"/>
      <c r="N69" s="2"/>
      <c r="O69" s="2"/>
      <c r="P69" s="9">
        <f t="shared" si="2"/>
        <v>0</v>
      </c>
      <c r="Q69" s="10">
        <f t="shared" si="3"/>
        <v>0</v>
      </c>
      <c r="R69" s="2"/>
      <c r="S69" s="2"/>
      <c r="T69" s="11">
        <f t="shared" si="1"/>
        <v>0</v>
      </c>
      <c r="U69" s="11">
        <f t="shared" si="4"/>
        <v>0</v>
      </c>
      <c r="V69" s="11">
        <f t="shared" si="5"/>
        <v>0</v>
      </c>
      <c r="W69" s="2"/>
      <c r="X69" s="10">
        <v>0</v>
      </c>
      <c r="Y69" s="13">
        <f t="shared" ref="Y69:Y112" si="6">X69*V69</f>
        <v>0</v>
      </c>
    </row>
    <row r="70" spans="1:2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9">
        <f t="shared" si="2"/>
        <v>0</v>
      </c>
      <c r="Q70" s="10">
        <f t="shared" si="3"/>
        <v>0</v>
      </c>
      <c r="R70" s="2"/>
      <c r="S70" s="2"/>
      <c r="T70" s="11">
        <f t="shared" ref="T70:T112" si="7">SUM(P70*R70)</f>
        <v>0</v>
      </c>
      <c r="U70" s="11">
        <f t="shared" si="4"/>
        <v>0</v>
      </c>
      <c r="V70" s="11">
        <f t="shared" si="5"/>
        <v>0</v>
      </c>
      <c r="W70" s="2"/>
      <c r="X70" s="10">
        <v>0</v>
      </c>
      <c r="Y70" s="13">
        <f t="shared" si="6"/>
        <v>0</v>
      </c>
    </row>
    <row r="71" spans="1:2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9">
        <f t="shared" ref="P71:P112" si="8">SUM(M71*O71)</f>
        <v>0</v>
      </c>
      <c r="Q71" s="10">
        <f t="shared" ref="Q71:Q112" si="9">SUM(P71+N71)</f>
        <v>0</v>
      </c>
      <c r="R71" s="2"/>
      <c r="S71" s="2"/>
      <c r="T71" s="11">
        <f t="shared" si="7"/>
        <v>0</v>
      </c>
      <c r="U71" s="11">
        <f t="shared" ref="U71:U112" si="10">SUM(Q71*R71)</f>
        <v>0</v>
      </c>
      <c r="V71" s="11">
        <f t="shared" ref="V71:V112" si="11">SUM(O71*R71)</f>
        <v>0</v>
      </c>
      <c r="W71" s="2"/>
      <c r="X71" s="10">
        <v>0</v>
      </c>
      <c r="Y71" s="13">
        <f t="shared" si="6"/>
        <v>0</v>
      </c>
    </row>
    <row r="72" spans="1:2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9">
        <f t="shared" si="8"/>
        <v>0</v>
      </c>
      <c r="Q72" s="10">
        <f t="shared" si="9"/>
        <v>0</v>
      </c>
      <c r="R72" s="2"/>
      <c r="S72" s="2"/>
      <c r="T72" s="11">
        <f t="shared" si="7"/>
        <v>0</v>
      </c>
      <c r="U72" s="11">
        <f t="shared" si="10"/>
        <v>0</v>
      </c>
      <c r="V72" s="11">
        <f t="shared" si="11"/>
        <v>0</v>
      </c>
      <c r="W72" s="2"/>
      <c r="X72" s="10">
        <v>0</v>
      </c>
      <c r="Y72" s="13">
        <f t="shared" si="6"/>
        <v>0</v>
      </c>
    </row>
    <row r="73" spans="1:2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9">
        <f t="shared" si="8"/>
        <v>0</v>
      </c>
      <c r="Q73" s="10">
        <f t="shared" si="9"/>
        <v>0</v>
      </c>
      <c r="R73" s="2"/>
      <c r="S73" s="2"/>
      <c r="T73" s="11">
        <f t="shared" si="7"/>
        <v>0</v>
      </c>
      <c r="U73" s="11">
        <f t="shared" si="10"/>
        <v>0</v>
      </c>
      <c r="V73" s="11">
        <f t="shared" si="11"/>
        <v>0</v>
      </c>
      <c r="W73" s="2"/>
      <c r="X73" s="10">
        <v>0</v>
      </c>
      <c r="Y73" s="13">
        <f t="shared" si="6"/>
        <v>0</v>
      </c>
    </row>
    <row r="74" spans="1:2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9">
        <f t="shared" si="8"/>
        <v>0</v>
      </c>
      <c r="Q74" s="10">
        <f t="shared" si="9"/>
        <v>0</v>
      </c>
      <c r="R74" s="2"/>
      <c r="S74" s="2"/>
      <c r="T74" s="11">
        <f t="shared" si="7"/>
        <v>0</v>
      </c>
      <c r="U74" s="11">
        <f t="shared" si="10"/>
        <v>0</v>
      </c>
      <c r="V74" s="11">
        <f t="shared" si="11"/>
        <v>0</v>
      </c>
      <c r="W74" s="2"/>
      <c r="X74" s="10">
        <v>0</v>
      </c>
      <c r="Y74" s="13">
        <f t="shared" si="6"/>
        <v>0</v>
      </c>
    </row>
    <row r="75" spans="1:2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9">
        <f t="shared" si="8"/>
        <v>0</v>
      </c>
      <c r="Q75" s="10">
        <f t="shared" si="9"/>
        <v>0</v>
      </c>
      <c r="R75" s="2"/>
      <c r="S75" s="2"/>
      <c r="T75" s="11">
        <f t="shared" si="7"/>
        <v>0</v>
      </c>
      <c r="U75" s="11">
        <f t="shared" si="10"/>
        <v>0</v>
      </c>
      <c r="V75" s="11">
        <f t="shared" si="11"/>
        <v>0</v>
      </c>
      <c r="W75" s="2"/>
      <c r="X75" s="10">
        <v>0</v>
      </c>
      <c r="Y75" s="13">
        <f t="shared" si="6"/>
        <v>0</v>
      </c>
    </row>
    <row r="76" spans="1:2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9">
        <f t="shared" si="8"/>
        <v>0</v>
      </c>
      <c r="Q76" s="10">
        <f t="shared" si="9"/>
        <v>0</v>
      </c>
      <c r="R76" s="2"/>
      <c r="S76" s="2"/>
      <c r="T76" s="11">
        <f t="shared" si="7"/>
        <v>0</v>
      </c>
      <c r="U76" s="11">
        <f t="shared" si="10"/>
        <v>0</v>
      </c>
      <c r="V76" s="11">
        <f t="shared" si="11"/>
        <v>0</v>
      </c>
      <c r="W76" s="2"/>
      <c r="X76" s="10">
        <v>0</v>
      </c>
      <c r="Y76" s="13">
        <f t="shared" si="6"/>
        <v>0</v>
      </c>
    </row>
    <row r="77" spans="1:2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9">
        <f t="shared" si="8"/>
        <v>0</v>
      </c>
      <c r="Q77" s="10">
        <f t="shared" si="9"/>
        <v>0</v>
      </c>
      <c r="R77" s="2"/>
      <c r="S77" s="2"/>
      <c r="T77" s="11">
        <f t="shared" si="7"/>
        <v>0</v>
      </c>
      <c r="U77" s="11">
        <f t="shared" si="10"/>
        <v>0</v>
      </c>
      <c r="V77" s="11">
        <f t="shared" si="11"/>
        <v>0</v>
      </c>
      <c r="W77" s="2"/>
      <c r="X77" s="10">
        <v>0</v>
      </c>
      <c r="Y77" s="13">
        <f t="shared" si="6"/>
        <v>0</v>
      </c>
    </row>
    <row r="78" spans="1:2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9">
        <f t="shared" si="8"/>
        <v>0</v>
      </c>
      <c r="Q78" s="10">
        <f t="shared" si="9"/>
        <v>0</v>
      </c>
      <c r="R78" s="2"/>
      <c r="S78" s="2"/>
      <c r="T78" s="11">
        <f t="shared" si="7"/>
        <v>0</v>
      </c>
      <c r="U78" s="11">
        <f t="shared" si="10"/>
        <v>0</v>
      </c>
      <c r="V78" s="11">
        <f t="shared" si="11"/>
        <v>0</v>
      </c>
      <c r="W78" s="2"/>
      <c r="X78" s="10">
        <v>0</v>
      </c>
      <c r="Y78" s="13">
        <f t="shared" si="6"/>
        <v>0</v>
      </c>
    </row>
    <row r="79" spans="1:2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9">
        <f t="shared" si="8"/>
        <v>0</v>
      </c>
      <c r="Q79" s="10">
        <f t="shared" si="9"/>
        <v>0</v>
      </c>
      <c r="R79" s="2"/>
      <c r="S79" s="2"/>
      <c r="T79" s="11">
        <f t="shared" si="7"/>
        <v>0</v>
      </c>
      <c r="U79" s="11">
        <f t="shared" si="10"/>
        <v>0</v>
      </c>
      <c r="V79" s="11">
        <f t="shared" si="11"/>
        <v>0</v>
      </c>
      <c r="W79" s="2"/>
      <c r="X79" s="10">
        <v>0</v>
      </c>
      <c r="Y79" s="13">
        <f t="shared" si="6"/>
        <v>0</v>
      </c>
    </row>
    <row r="80" spans="1:2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9">
        <f t="shared" si="8"/>
        <v>0</v>
      </c>
      <c r="Q80" s="10">
        <f t="shared" si="9"/>
        <v>0</v>
      </c>
      <c r="R80" s="2"/>
      <c r="S80" s="2"/>
      <c r="T80" s="11">
        <f t="shared" si="7"/>
        <v>0</v>
      </c>
      <c r="U80" s="11">
        <f t="shared" si="10"/>
        <v>0</v>
      </c>
      <c r="V80" s="11">
        <f t="shared" si="11"/>
        <v>0</v>
      </c>
      <c r="W80" s="2"/>
      <c r="X80" s="10">
        <v>0</v>
      </c>
      <c r="Y80" s="13">
        <f t="shared" si="6"/>
        <v>0</v>
      </c>
    </row>
    <row r="81" spans="1:2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9">
        <f t="shared" si="8"/>
        <v>0</v>
      </c>
      <c r="Q81" s="10">
        <f t="shared" si="9"/>
        <v>0</v>
      </c>
      <c r="R81" s="2"/>
      <c r="S81" s="2"/>
      <c r="T81" s="11">
        <f t="shared" si="7"/>
        <v>0</v>
      </c>
      <c r="U81" s="11">
        <f t="shared" si="10"/>
        <v>0</v>
      </c>
      <c r="V81" s="11">
        <f t="shared" si="11"/>
        <v>0</v>
      </c>
      <c r="W81" s="2"/>
      <c r="X81" s="10">
        <v>0</v>
      </c>
      <c r="Y81" s="13">
        <f t="shared" si="6"/>
        <v>0</v>
      </c>
    </row>
    <row r="82" spans="1:2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9">
        <f t="shared" si="8"/>
        <v>0</v>
      </c>
      <c r="Q82" s="10">
        <f t="shared" si="9"/>
        <v>0</v>
      </c>
      <c r="R82" s="2"/>
      <c r="S82" s="2"/>
      <c r="T82" s="11">
        <f t="shared" si="7"/>
        <v>0</v>
      </c>
      <c r="U82" s="11">
        <f t="shared" si="10"/>
        <v>0</v>
      </c>
      <c r="V82" s="11">
        <f t="shared" si="11"/>
        <v>0</v>
      </c>
      <c r="W82" s="2"/>
      <c r="X82" s="10">
        <v>0</v>
      </c>
      <c r="Y82" s="13">
        <f t="shared" si="6"/>
        <v>0</v>
      </c>
    </row>
    <row r="83" spans="1:2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9">
        <f t="shared" si="8"/>
        <v>0</v>
      </c>
      <c r="Q83" s="10">
        <f t="shared" si="9"/>
        <v>0</v>
      </c>
      <c r="R83" s="2"/>
      <c r="S83" s="2"/>
      <c r="T83" s="11">
        <f t="shared" si="7"/>
        <v>0</v>
      </c>
      <c r="U83" s="11">
        <f t="shared" si="10"/>
        <v>0</v>
      </c>
      <c r="V83" s="11">
        <f t="shared" si="11"/>
        <v>0</v>
      </c>
      <c r="W83" s="2"/>
      <c r="X83" s="10">
        <v>0</v>
      </c>
      <c r="Y83" s="13">
        <f t="shared" si="6"/>
        <v>0</v>
      </c>
    </row>
    <row r="84" spans="1:2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9">
        <f t="shared" si="8"/>
        <v>0</v>
      </c>
      <c r="Q84" s="10">
        <f t="shared" si="9"/>
        <v>0</v>
      </c>
      <c r="R84" s="2"/>
      <c r="S84" s="2"/>
      <c r="T84" s="11">
        <f t="shared" si="7"/>
        <v>0</v>
      </c>
      <c r="U84" s="11">
        <f t="shared" si="10"/>
        <v>0</v>
      </c>
      <c r="V84" s="11">
        <f t="shared" si="11"/>
        <v>0</v>
      </c>
      <c r="W84" s="2"/>
      <c r="X84" s="10">
        <v>0</v>
      </c>
      <c r="Y84" s="13">
        <f t="shared" si="6"/>
        <v>0</v>
      </c>
    </row>
    <row r="85" spans="1:2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9">
        <f t="shared" si="8"/>
        <v>0</v>
      </c>
      <c r="Q85" s="10">
        <f t="shared" si="9"/>
        <v>0</v>
      </c>
      <c r="R85" s="2"/>
      <c r="S85" s="2"/>
      <c r="T85" s="11">
        <f t="shared" si="7"/>
        <v>0</v>
      </c>
      <c r="U85" s="11">
        <f t="shared" si="10"/>
        <v>0</v>
      </c>
      <c r="V85" s="11">
        <f t="shared" si="11"/>
        <v>0</v>
      </c>
      <c r="W85" s="2"/>
      <c r="X85" s="10">
        <v>0</v>
      </c>
      <c r="Y85" s="13">
        <f t="shared" si="6"/>
        <v>0</v>
      </c>
    </row>
    <row r="86" spans="1:2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9">
        <f t="shared" si="8"/>
        <v>0</v>
      </c>
      <c r="Q86" s="10">
        <f t="shared" si="9"/>
        <v>0</v>
      </c>
      <c r="R86" s="2"/>
      <c r="S86" s="2"/>
      <c r="T86" s="11">
        <f t="shared" si="7"/>
        <v>0</v>
      </c>
      <c r="U86" s="11">
        <f t="shared" si="10"/>
        <v>0</v>
      </c>
      <c r="V86" s="11">
        <f t="shared" si="11"/>
        <v>0</v>
      </c>
      <c r="W86" s="2"/>
      <c r="X86" s="10">
        <v>0</v>
      </c>
      <c r="Y86" s="13">
        <f t="shared" si="6"/>
        <v>0</v>
      </c>
    </row>
    <row r="87" spans="1:2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9">
        <f t="shared" si="8"/>
        <v>0</v>
      </c>
      <c r="Q87" s="10">
        <f t="shared" si="9"/>
        <v>0</v>
      </c>
      <c r="R87" s="2"/>
      <c r="S87" s="2"/>
      <c r="T87" s="11">
        <f t="shared" si="7"/>
        <v>0</v>
      </c>
      <c r="U87" s="11">
        <f t="shared" si="10"/>
        <v>0</v>
      </c>
      <c r="V87" s="11">
        <f t="shared" si="11"/>
        <v>0</v>
      </c>
      <c r="W87" s="2"/>
      <c r="X87" s="10">
        <v>0</v>
      </c>
      <c r="Y87" s="13">
        <f t="shared" si="6"/>
        <v>0</v>
      </c>
    </row>
    <row r="88" spans="1:2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9">
        <f t="shared" si="8"/>
        <v>0</v>
      </c>
      <c r="Q88" s="10">
        <f t="shared" si="9"/>
        <v>0</v>
      </c>
      <c r="R88" s="2"/>
      <c r="S88" s="2"/>
      <c r="T88" s="11">
        <f t="shared" si="7"/>
        <v>0</v>
      </c>
      <c r="U88" s="11">
        <f t="shared" si="10"/>
        <v>0</v>
      </c>
      <c r="V88" s="11">
        <f t="shared" si="11"/>
        <v>0</v>
      </c>
      <c r="W88" s="2"/>
      <c r="X88" s="10">
        <v>0</v>
      </c>
      <c r="Y88" s="13">
        <f t="shared" si="6"/>
        <v>0</v>
      </c>
    </row>
    <row r="89" spans="1:2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9">
        <f t="shared" si="8"/>
        <v>0</v>
      </c>
      <c r="Q89" s="10">
        <f t="shared" si="9"/>
        <v>0</v>
      </c>
      <c r="R89" s="2"/>
      <c r="S89" s="2"/>
      <c r="T89" s="11">
        <f t="shared" si="7"/>
        <v>0</v>
      </c>
      <c r="U89" s="11">
        <f t="shared" si="10"/>
        <v>0</v>
      </c>
      <c r="V89" s="11">
        <f t="shared" si="11"/>
        <v>0</v>
      </c>
      <c r="W89" s="2"/>
      <c r="X89" s="10">
        <v>0</v>
      </c>
      <c r="Y89" s="13">
        <f t="shared" si="6"/>
        <v>0</v>
      </c>
    </row>
    <row r="90" spans="1:2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9">
        <f t="shared" si="8"/>
        <v>0</v>
      </c>
      <c r="Q90" s="10">
        <f t="shared" si="9"/>
        <v>0</v>
      </c>
      <c r="R90" s="2"/>
      <c r="S90" s="2"/>
      <c r="T90" s="11">
        <f t="shared" si="7"/>
        <v>0</v>
      </c>
      <c r="U90" s="11">
        <f t="shared" si="10"/>
        <v>0</v>
      </c>
      <c r="V90" s="11">
        <f t="shared" si="11"/>
        <v>0</v>
      </c>
      <c r="W90" s="2"/>
      <c r="X90" s="10">
        <v>0</v>
      </c>
      <c r="Y90" s="13">
        <f t="shared" si="6"/>
        <v>0</v>
      </c>
    </row>
    <row r="91" spans="1:2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9">
        <f t="shared" si="8"/>
        <v>0</v>
      </c>
      <c r="Q91" s="10">
        <f t="shared" si="9"/>
        <v>0</v>
      </c>
      <c r="R91" s="2"/>
      <c r="S91" s="2"/>
      <c r="T91" s="11">
        <f t="shared" si="7"/>
        <v>0</v>
      </c>
      <c r="U91" s="11">
        <f t="shared" si="10"/>
        <v>0</v>
      </c>
      <c r="V91" s="11">
        <f t="shared" si="11"/>
        <v>0</v>
      </c>
      <c r="W91" s="2"/>
      <c r="X91" s="10">
        <v>0</v>
      </c>
      <c r="Y91" s="13">
        <f t="shared" si="6"/>
        <v>0</v>
      </c>
    </row>
    <row r="92" spans="1:2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9">
        <f t="shared" si="8"/>
        <v>0</v>
      </c>
      <c r="Q92" s="10">
        <f t="shared" si="9"/>
        <v>0</v>
      </c>
      <c r="R92" s="2"/>
      <c r="S92" s="2"/>
      <c r="T92" s="11">
        <f t="shared" si="7"/>
        <v>0</v>
      </c>
      <c r="U92" s="11">
        <f t="shared" si="10"/>
        <v>0</v>
      </c>
      <c r="V92" s="11">
        <f t="shared" si="11"/>
        <v>0</v>
      </c>
      <c r="W92" s="2"/>
      <c r="X92" s="10">
        <v>0</v>
      </c>
      <c r="Y92" s="13">
        <f t="shared" si="6"/>
        <v>0</v>
      </c>
    </row>
    <row r="93" spans="1:2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9">
        <f t="shared" si="8"/>
        <v>0</v>
      </c>
      <c r="Q93" s="10">
        <f t="shared" si="9"/>
        <v>0</v>
      </c>
      <c r="R93" s="2"/>
      <c r="S93" s="2"/>
      <c r="T93" s="11">
        <f t="shared" si="7"/>
        <v>0</v>
      </c>
      <c r="U93" s="11">
        <f t="shared" si="10"/>
        <v>0</v>
      </c>
      <c r="V93" s="11">
        <f t="shared" si="11"/>
        <v>0</v>
      </c>
      <c r="W93" s="2"/>
      <c r="X93" s="10">
        <v>0</v>
      </c>
      <c r="Y93" s="13">
        <f t="shared" si="6"/>
        <v>0</v>
      </c>
    </row>
    <row r="94" spans="1:2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9">
        <f t="shared" si="8"/>
        <v>0</v>
      </c>
      <c r="Q94" s="10">
        <f t="shared" si="9"/>
        <v>0</v>
      </c>
      <c r="R94" s="2"/>
      <c r="S94" s="2"/>
      <c r="T94" s="11">
        <f t="shared" si="7"/>
        <v>0</v>
      </c>
      <c r="U94" s="11">
        <f t="shared" si="10"/>
        <v>0</v>
      </c>
      <c r="V94" s="11">
        <f t="shared" si="11"/>
        <v>0</v>
      </c>
      <c r="W94" s="2"/>
      <c r="X94" s="10">
        <v>0</v>
      </c>
      <c r="Y94" s="13">
        <f t="shared" si="6"/>
        <v>0</v>
      </c>
    </row>
    <row r="95" spans="1:2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9">
        <f t="shared" si="8"/>
        <v>0</v>
      </c>
      <c r="Q95" s="10">
        <f t="shared" si="9"/>
        <v>0</v>
      </c>
      <c r="R95" s="2"/>
      <c r="S95" s="2"/>
      <c r="T95" s="11">
        <f t="shared" si="7"/>
        <v>0</v>
      </c>
      <c r="U95" s="11">
        <f t="shared" si="10"/>
        <v>0</v>
      </c>
      <c r="V95" s="11">
        <f t="shared" si="11"/>
        <v>0</v>
      </c>
      <c r="W95" s="2"/>
      <c r="X95" s="10">
        <v>0</v>
      </c>
      <c r="Y95" s="13">
        <f t="shared" si="6"/>
        <v>0</v>
      </c>
    </row>
    <row r="96" spans="1:2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9">
        <f t="shared" si="8"/>
        <v>0</v>
      </c>
      <c r="Q96" s="10">
        <f t="shared" si="9"/>
        <v>0</v>
      </c>
      <c r="R96" s="2"/>
      <c r="S96" s="2"/>
      <c r="T96" s="11">
        <f t="shared" si="7"/>
        <v>0</v>
      </c>
      <c r="U96" s="11">
        <f t="shared" si="10"/>
        <v>0</v>
      </c>
      <c r="V96" s="11">
        <f t="shared" si="11"/>
        <v>0</v>
      </c>
      <c r="W96" s="2"/>
      <c r="X96" s="10">
        <v>0</v>
      </c>
      <c r="Y96" s="13">
        <f t="shared" si="6"/>
        <v>0</v>
      </c>
    </row>
    <row r="97" spans="1:2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9">
        <f t="shared" si="8"/>
        <v>0</v>
      </c>
      <c r="Q97" s="10">
        <f t="shared" si="9"/>
        <v>0</v>
      </c>
      <c r="R97" s="2"/>
      <c r="S97" s="2"/>
      <c r="T97" s="11">
        <f t="shared" si="7"/>
        <v>0</v>
      </c>
      <c r="U97" s="11">
        <f t="shared" si="10"/>
        <v>0</v>
      </c>
      <c r="V97" s="11">
        <f t="shared" si="11"/>
        <v>0</v>
      </c>
      <c r="W97" s="2"/>
      <c r="X97" s="10">
        <v>0</v>
      </c>
      <c r="Y97" s="13">
        <f t="shared" si="6"/>
        <v>0</v>
      </c>
    </row>
    <row r="98" spans="1:2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9">
        <f t="shared" si="8"/>
        <v>0</v>
      </c>
      <c r="Q98" s="10">
        <f t="shared" si="9"/>
        <v>0</v>
      </c>
      <c r="R98" s="2"/>
      <c r="S98" s="2"/>
      <c r="T98" s="11">
        <f t="shared" si="7"/>
        <v>0</v>
      </c>
      <c r="U98" s="11">
        <f t="shared" si="10"/>
        <v>0</v>
      </c>
      <c r="V98" s="11">
        <f t="shared" si="11"/>
        <v>0</v>
      </c>
      <c r="W98" s="2"/>
      <c r="X98" s="10">
        <v>0</v>
      </c>
      <c r="Y98" s="13">
        <f t="shared" si="6"/>
        <v>0</v>
      </c>
    </row>
    <row r="99" spans="1:2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9">
        <f t="shared" si="8"/>
        <v>0</v>
      </c>
      <c r="Q99" s="10">
        <f t="shared" si="9"/>
        <v>0</v>
      </c>
      <c r="R99" s="2"/>
      <c r="S99" s="2"/>
      <c r="T99" s="11">
        <f t="shared" si="7"/>
        <v>0</v>
      </c>
      <c r="U99" s="11">
        <f t="shared" si="10"/>
        <v>0</v>
      </c>
      <c r="V99" s="11">
        <f t="shared" si="11"/>
        <v>0</v>
      </c>
      <c r="W99" s="2"/>
      <c r="X99" s="10">
        <v>0</v>
      </c>
      <c r="Y99" s="13">
        <f t="shared" si="6"/>
        <v>0</v>
      </c>
    </row>
    <row r="100" spans="1:2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9">
        <f t="shared" si="8"/>
        <v>0</v>
      </c>
      <c r="Q100" s="10">
        <f t="shared" si="9"/>
        <v>0</v>
      </c>
      <c r="R100" s="2"/>
      <c r="S100" s="2"/>
      <c r="T100" s="11">
        <f t="shared" si="7"/>
        <v>0</v>
      </c>
      <c r="U100" s="11">
        <f t="shared" si="10"/>
        <v>0</v>
      </c>
      <c r="V100" s="11">
        <f t="shared" si="11"/>
        <v>0</v>
      </c>
      <c r="W100" s="2"/>
      <c r="X100" s="10">
        <v>0</v>
      </c>
      <c r="Y100" s="13">
        <f t="shared" si="6"/>
        <v>0</v>
      </c>
    </row>
    <row r="101" spans="1:2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9">
        <f t="shared" si="8"/>
        <v>0</v>
      </c>
      <c r="Q101" s="10">
        <f t="shared" si="9"/>
        <v>0</v>
      </c>
      <c r="R101" s="2"/>
      <c r="S101" s="2"/>
      <c r="T101" s="11">
        <f t="shared" si="7"/>
        <v>0</v>
      </c>
      <c r="U101" s="11">
        <f t="shared" si="10"/>
        <v>0</v>
      </c>
      <c r="V101" s="11">
        <f t="shared" si="11"/>
        <v>0</v>
      </c>
      <c r="W101" s="2"/>
      <c r="X101" s="10">
        <v>0</v>
      </c>
      <c r="Y101" s="13">
        <f t="shared" si="6"/>
        <v>0</v>
      </c>
    </row>
    <row r="102" spans="1:2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9">
        <f t="shared" si="8"/>
        <v>0</v>
      </c>
      <c r="Q102" s="10">
        <f t="shared" si="9"/>
        <v>0</v>
      </c>
      <c r="R102" s="2"/>
      <c r="S102" s="2"/>
      <c r="T102" s="11">
        <f t="shared" si="7"/>
        <v>0</v>
      </c>
      <c r="U102" s="11">
        <f t="shared" si="10"/>
        <v>0</v>
      </c>
      <c r="V102" s="11">
        <f t="shared" si="11"/>
        <v>0</v>
      </c>
      <c r="W102" s="2"/>
      <c r="X102" s="10">
        <v>0</v>
      </c>
      <c r="Y102" s="13">
        <f t="shared" si="6"/>
        <v>0</v>
      </c>
    </row>
    <row r="103" spans="1:2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9">
        <f t="shared" si="8"/>
        <v>0</v>
      </c>
      <c r="Q103" s="10">
        <f t="shared" si="9"/>
        <v>0</v>
      </c>
      <c r="R103" s="2"/>
      <c r="S103" s="2"/>
      <c r="T103" s="11">
        <f t="shared" si="7"/>
        <v>0</v>
      </c>
      <c r="U103" s="11">
        <f t="shared" si="10"/>
        <v>0</v>
      </c>
      <c r="V103" s="11">
        <f t="shared" si="11"/>
        <v>0</v>
      </c>
      <c r="W103" s="2"/>
      <c r="X103" s="10">
        <v>0</v>
      </c>
      <c r="Y103" s="13">
        <f t="shared" si="6"/>
        <v>0</v>
      </c>
    </row>
    <row r="104" spans="1:2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9">
        <f t="shared" si="8"/>
        <v>0</v>
      </c>
      <c r="Q104" s="10">
        <f t="shared" si="9"/>
        <v>0</v>
      </c>
      <c r="R104" s="2"/>
      <c r="S104" s="2"/>
      <c r="T104" s="11">
        <f t="shared" si="7"/>
        <v>0</v>
      </c>
      <c r="U104" s="11">
        <f t="shared" si="10"/>
        <v>0</v>
      </c>
      <c r="V104" s="11">
        <f t="shared" si="11"/>
        <v>0</v>
      </c>
      <c r="W104" s="2"/>
      <c r="X104" s="10">
        <v>0</v>
      </c>
      <c r="Y104" s="13">
        <f t="shared" si="6"/>
        <v>0</v>
      </c>
    </row>
    <row r="105" spans="1:2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9">
        <f t="shared" si="8"/>
        <v>0</v>
      </c>
      <c r="Q105" s="10">
        <f t="shared" si="9"/>
        <v>0</v>
      </c>
      <c r="R105" s="2"/>
      <c r="S105" s="2"/>
      <c r="T105" s="11">
        <f t="shared" si="7"/>
        <v>0</v>
      </c>
      <c r="U105" s="11">
        <f t="shared" si="10"/>
        <v>0</v>
      </c>
      <c r="V105" s="11">
        <f t="shared" si="11"/>
        <v>0</v>
      </c>
      <c r="W105" s="2"/>
      <c r="X105" s="10">
        <v>0</v>
      </c>
      <c r="Y105" s="13">
        <f t="shared" si="6"/>
        <v>0</v>
      </c>
    </row>
    <row r="106" spans="1:2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9">
        <f t="shared" si="8"/>
        <v>0</v>
      </c>
      <c r="Q106" s="10">
        <f t="shared" si="9"/>
        <v>0</v>
      </c>
      <c r="R106" s="2"/>
      <c r="S106" s="2"/>
      <c r="T106" s="11">
        <f t="shared" si="7"/>
        <v>0</v>
      </c>
      <c r="U106" s="11">
        <f t="shared" si="10"/>
        <v>0</v>
      </c>
      <c r="V106" s="11">
        <f t="shared" si="11"/>
        <v>0</v>
      </c>
      <c r="W106" s="2"/>
      <c r="X106" s="10">
        <v>0</v>
      </c>
      <c r="Y106" s="13">
        <f t="shared" si="6"/>
        <v>0</v>
      </c>
    </row>
    <row r="107" spans="1:2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9">
        <f t="shared" si="8"/>
        <v>0</v>
      </c>
      <c r="Q107" s="10">
        <f t="shared" si="9"/>
        <v>0</v>
      </c>
      <c r="R107" s="2"/>
      <c r="S107" s="2"/>
      <c r="T107" s="11">
        <f t="shared" si="7"/>
        <v>0</v>
      </c>
      <c r="U107" s="11">
        <f t="shared" si="10"/>
        <v>0</v>
      </c>
      <c r="V107" s="11">
        <f t="shared" si="11"/>
        <v>0</v>
      </c>
      <c r="W107" s="2"/>
      <c r="X107" s="10">
        <v>0</v>
      </c>
      <c r="Y107" s="13">
        <f t="shared" si="6"/>
        <v>0</v>
      </c>
    </row>
    <row r="108" spans="1:2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9">
        <f t="shared" si="8"/>
        <v>0</v>
      </c>
      <c r="Q108" s="10">
        <f t="shared" si="9"/>
        <v>0</v>
      </c>
      <c r="R108" s="2"/>
      <c r="S108" s="2"/>
      <c r="T108" s="11">
        <f t="shared" si="7"/>
        <v>0</v>
      </c>
      <c r="U108" s="11">
        <f t="shared" si="10"/>
        <v>0</v>
      </c>
      <c r="V108" s="11">
        <f t="shared" si="11"/>
        <v>0</v>
      </c>
      <c r="W108" s="2"/>
      <c r="X108" s="10">
        <v>0</v>
      </c>
      <c r="Y108" s="13">
        <f t="shared" si="6"/>
        <v>0</v>
      </c>
    </row>
    <row r="109" spans="1:2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9">
        <f t="shared" si="8"/>
        <v>0</v>
      </c>
      <c r="Q109" s="10">
        <f t="shared" si="9"/>
        <v>0</v>
      </c>
      <c r="R109" s="2"/>
      <c r="S109" s="2"/>
      <c r="T109" s="11">
        <f t="shared" si="7"/>
        <v>0</v>
      </c>
      <c r="U109" s="11">
        <f t="shared" si="10"/>
        <v>0</v>
      </c>
      <c r="V109" s="11">
        <f t="shared" si="11"/>
        <v>0</v>
      </c>
      <c r="W109" s="2"/>
      <c r="X109" s="10">
        <v>0</v>
      </c>
      <c r="Y109" s="13">
        <f t="shared" si="6"/>
        <v>0</v>
      </c>
    </row>
    <row r="110" spans="1:2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9">
        <f t="shared" si="8"/>
        <v>0</v>
      </c>
      <c r="Q110" s="10">
        <f t="shared" si="9"/>
        <v>0</v>
      </c>
      <c r="R110" s="2"/>
      <c r="S110" s="2"/>
      <c r="T110" s="11">
        <f t="shared" si="7"/>
        <v>0</v>
      </c>
      <c r="U110" s="11">
        <f t="shared" si="10"/>
        <v>0</v>
      </c>
      <c r="V110" s="11">
        <f t="shared" si="11"/>
        <v>0</v>
      </c>
      <c r="W110" s="2"/>
      <c r="X110" s="10">
        <v>0</v>
      </c>
      <c r="Y110" s="13">
        <f t="shared" si="6"/>
        <v>0</v>
      </c>
    </row>
    <row r="111" spans="1:2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9">
        <f t="shared" si="8"/>
        <v>0</v>
      </c>
      <c r="Q111" s="10">
        <f t="shared" si="9"/>
        <v>0</v>
      </c>
      <c r="R111" s="2"/>
      <c r="S111" s="2"/>
      <c r="T111" s="11">
        <f t="shared" si="7"/>
        <v>0</v>
      </c>
      <c r="U111" s="11">
        <f t="shared" si="10"/>
        <v>0</v>
      </c>
      <c r="V111" s="11">
        <f t="shared" si="11"/>
        <v>0</v>
      </c>
      <c r="W111" s="2"/>
      <c r="X111" s="10">
        <v>0</v>
      </c>
      <c r="Y111" s="13">
        <f t="shared" si="6"/>
        <v>0</v>
      </c>
    </row>
    <row r="112" spans="1:2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9">
        <f t="shared" si="8"/>
        <v>0</v>
      </c>
      <c r="Q112" s="10">
        <f t="shared" si="9"/>
        <v>0</v>
      </c>
      <c r="R112" s="2"/>
      <c r="S112" s="2"/>
      <c r="T112" s="11">
        <f t="shared" si="7"/>
        <v>0</v>
      </c>
      <c r="U112" s="11">
        <f t="shared" si="10"/>
        <v>0</v>
      </c>
      <c r="V112" s="11">
        <f t="shared" si="11"/>
        <v>0</v>
      </c>
      <c r="W112" s="2"/>
      <c r="X112" s="10">
        <v>0</v>
      </c>
      <c r="Y112" s="13">
        <f t="shared" si="6"/>
        <v>0</v>
      </c>
    </row>
    <row r="113" spans="1:2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>
        <f>SUM(T5:T112)</f>
        <v>3876.4999999999995</v>
      </c>
      <c r="U113" s="2">
        <f>SUM(U5:U112)</f>
        <v>4176.5</v>
      </c>
      <c r="V113" s="2">
        <f>SUM(V5:V112)</f>
        <v>361</v>
      </c>
      <c r="W113" s="2"/>
      <c r="X113" s="2"/>
      <c r="Y113" s="16">
        <f>SUM(Y5:Y112)</f>
        <v>0</v>
      </c>
    </row>
    <row r="114" spans="1:2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</sheetData>
  <mergeCells count="28">
    <mergeCell ref="C3:C4"/>
    <mergeCell ref="Q3:Q4"/>
    <mergeCell ref="R3:R4"/>
    <mergeCell ref="S3:S4"/>
    <mergeCell ref="T3:V3"/>
    <mergeCell ref="O3:O4"/>
    <mergeCell ref="P3:P4"/>
    <mergeCell ref="Y3:Y4"/>
    <mergeCell ref="X3:X4"/>
    <mergeCell ref="A2:Y2"/>
    <mergeCell ref="A3:A4"/>
    <mergeCell ref="B3:B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J1:U1"/>
    <mergeCell ref="V1:Y1"/>
    <mergeCell ref="A1:B1"/>
    <mergeCell ref="D1:F1"/>
    <mergeCell ref="H1:I1"/>
  </mergeCells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B6089-3F1B-4377-A29C-95425C8DF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E2627009</vt:lpstr>
      <vt:lpstr>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2026-07-14T11:10:38Z</dcterms:modified>
</cp:coreProperties>
</file>