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"/>
    </mc:Choice>
  </mc:AlternateContent>
  <xr:revisionPtr revIDLastSave="0" documentId="13_ncr:1_{CA974590-2EC0-4A40-96E8-DB1CCA6D1923}" xr6:coauthVersionLast="47" xr6:coauthVersionMax="47" xr10:uidLastSave="{00000000-0000-0000-0000-000000000000}"/>
  <bookViews>
    <workbookView xWindow="3732" yWindow="0" windowWidth="11844" windowHeight="12240" xr2:uid="{729EB3FA-4BB2-534E-B78E-282A2D9A819C}"/>
  </bookViews>
  <sheets>
    <sheet name="Sheet1" sheetId="1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D8" i="1"/>
  <c r="C8" i="1"/>
  <c r="E8" i="1"/>
  <c r="B8" i="1"/>
  <c r="S6" i="1"/>
  <c r="R6" i="1"/>
  <c r="Q6" i="1"/>
  <c r="P6" i="1"/>
  <c r="O6" i="1"/>
</calcChain>
</file>

<file path=xl/sharedStrings.xml><?xml version="1.0" encoding="utf-8"?>
<sst xmlns="http://schemas.openxmlformats.org/spreadsheetml/2006/main" count="5" uniqueCount="5">
  <si>
    <t>Retail Mobility</t>
  </si>
  <si>
    <t>Workplace Mobility</t>
  </si>
  <si>
    <t>Residential Mobility</t>
  </si>
  <si>
    <t>Transit Mobility</t>
  </si>
  <si>
    <t>Grocery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</si>
</sst>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2" fillId="0" borderId="0" xfId="0" applyNumberFormat="1" applyFont="1"/>
    <xf numFmtId="164" fontId="0" fillId="0" borderId="0" xfId="0" applyNumberFormat="1"/>
    <xf numFmtId="164" fontId="0" fillId="0" borderId="0" xfId="1" applyNumberFormat="1" applyFont="1"/>
    <xf numFmtId="9" fontId="2" fillId="0" borderId="0" xfId="1" applyFont="1"/>
    <xf numFmtId="15" fontId="0" fillId="0" borderId="0" xfId="0" applyNumberFormat="1"/>
    <xf numFmtId="1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baseline="0">
                <a:effectLst/>
              </a:rPr>
              <a:t>Mobility Indicators Summary (% Change from Baseline)</a:t>
            </a:r>
            <a:endParaRPr lang="en-IN" sz="14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Sheet1!$A$3</c:f>
              <c:strCache>
                <c:ptCount val="1"/>
                <c:pt idx="0">
                  <c:v>31 March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Sheet1!$B$3:$F$3</c:f>
              <c:numCache>
                <c:formatCode>0%</c:formatCode>
                <c:ptCount val="5"/>
                <c:pt idx="0">
                  <c:v>-0.22</c:v>
                </c:pt>
                <c:pt idx="1">
                  <c:v>-7.0000000000000007E-2</c:v>
                </c:pt>
                <c:pt idx="2">
                  <c:v>-0.16</c:v>
                </c:pt>
                <c:pt idx="3">
                  <c:v>0.2</c:v>
                </c:pt>
                <c:pt idx="4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7-F945-BCA9-AF61B93C181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30 June 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Sheet1!$B$4:$F$4</c:f>
              <c:numCache>
                <c:formatCode>0%</c:formatCode>
                <c:ptCount val="5"/>
                <c:pt idx="0">
                  <c:v>-0.28000000000000003</c:v>
                </c:pt>
                <c:pt idx="1">
                  <c:v>-0.17</c:v>
                </c:pt>
                <c:pt idx="2">
                  <c:v>-0.26</c:v>
                </c:pt>
                <c:pt idx="3">
                  <c:v>0.18</c:v>
                </c:pt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7-F945-BCA9-AF61B93C181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31-Aug-21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Sheet1!$B$5:$F$5</c:f>
              <c:numCache>
                <c:formatCode>0%</c:formatCode>
                <c:ptCount val="5"/>
                <c:pt idx="0">
                  <c:v>-0.16</c:v>
                </c:pt>
                <c:pt idx="1">
                  <c:v>-0.06</c:v>
                </c:pt>
                <c:pt idx="2">
                  <c:v>-0.18</c:v>
                </c:pt>
                <c:pt idx="3">
                  <c:v>0.26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7-F945-BCA9-AF61B93C181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30-Oct-21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Sheet1!$B$6:$F$6</c:f>
              <c:numCache>
                <c:formatCode>0%</c:formatCode>
                <c:ptCount val="5"/>
                <c:pt idx="0">
                  <c:v>-0.03</c:v>
                </c:pt>
                <c:pt idx="1">
                  <c:v>0.1</c:v>
                </c:pt>
                <c:pt idx="2">
                  <c:v>0.08</c:v>
                </c:pt>
                <c:pt idx="3">
                  <c:v>0.47</c:v>
                </c:pt>
                <c:pt idx="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27-F945-BCA9-AF61B93C181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31-Dec-21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Retail Mobility</c:v>
                </c:pt>
                <c:pt idx="1">
                  <c:v>Transit Mobility</c:v>
                </c:pt>
                <c:pt idx="2">
                  <c:v>Workplace Mobility</c:v>
                </c:pt>
                <c:pt idx="3">
                  <c:v>Grocery Mobility</c:v>
                </c:pt>
                <c:pt idx="4">
                  <c:v>Residential Mobility</c:v>
                </c:pt>
              </c:strCache>
            </c:strRef>
          </c:cat>
          <c:val>
            <c:numRef>
              <c:f>Sheet1!$B$7:$F$7</c:f>
              <c:numCache>
                <c:formatCode>0%</c:formatCode>
                <c:ptCount val="5"/>
                <c:pt idx="0">
                  <c:v>0.11</c:v>
                </c:pt>
                <c:pt idx="1">
                  <c:v>0.16</c:v>
                </c:pt>
                <c:pt idx="2">
                  <c:v>-0.01</c:v>
                </c:pt>
                <c:pt idx="3">
                  <c:v>0.65</c:v>
                </c:pt>
                <c:pt idx="4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27-F945-BCA9-AF61B93C1817}"/>
            </c:ext>
          </c:extLst>
        </c:ser>
        <c:ser>
          <c:idx val="7"/>
          <c:order val="6"/>
          <c:tx>
            <c:strRef>
              <c:f>Sheet1!$A$8</c:f>
              <c:strCache>
                <c:ptCount val="1"/>
                <c:pt idx="0">
                  <c:v>13-Jul-22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Sheet1!$B$8:$E$8</c:f>
              <c:numCache>
                <c:formatCode>0%</c:formatCode>
                <c:ptCount val="4"/>
                <c:pt idx="0">
                  <c:v>4.7142857142857097E-2</c:v>
                </c:pt>
                <c:pt idx="1">
                  <c:v>0.23428571428571399</c:v>
                </c:pt>
                <c:pt idx="2">
                  <c:v>0.18571428571428497</c:v>
                </c:pt>
                <c:pt idx="3">
                  <c:v>0.45142857142857101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7-480E-BA04-83526DBC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41311"/>
        <c:axId val="309675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31 January 2021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Sheet1!$B$1:$F$1</c15:sqref>
                        </c15:formulaRef>
                      </c:ext>
                    </c:extLst>
                    <c:strCache>
                      <c:ptCount val="5"/>
                      <c:pt idx="0">
                        <c:v>Retail Mobility</c:v>
                      </c:pt>
                      <c:pt idx="1">
                        <c:v>Transit Mobility</c:v>
                      </c:pt>
                      <c:pt idx="2">
                        <c:v>Workplace Mobility</c:v>
                      </c:pt>
                      <c:pt idx="3">
                        <c:v>Grocery Mobility</c:v>
                      </c:pt>
                      <c:pt idx="4">
                        <c:v>Residential Mobility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Sheet1!$B$2:$F$2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-0.32</c:v>
                      </c:pt>
                      <c:pt idx="1">
                        <c:v>-0.14000000000000001</c:v>
                      </c:pt>
                      <c:pt idx="2">
                        <c:v>-0.09</c:v>
                      </c:pt>
                      <c:pt idx="3">
                        <c:v>-0.05</c:v>
                      </c:pt>
                      <c:pt idx="4">
                        <c:v>0.06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227-F945-BCA9-AF61B93C1817}"/>
                  </c:ext>
                </c:extLst>
              </c15:ser>
            </c15:filteredBarSeries>
          </c:ext>
        </c:extLst>
      </c:barChart>
      <c:catAx>
        <c:axId val="312413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67503"/>
        <c:crosses val="autoZero"/>
        <c:auto val="1"/>
        <c:lblAlgn val="ctr"/>
        <c:lblOffset val="100"/>
        <c:noMultiLvlLbl val="0"/>
      </c:catAx>
      <c:valAx>
        <c:axId val="3096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4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2">
            <a:lumMod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86591</xdr:colOff>
      <xdr:row>14</xdr:row>
      <xdr:rowOff>204356</xdr:rowOff>
    </xdr:from>
    <xdr:to>
      <xdr:col>9</xdr:col>
      <xdr:colOff>473365</xdr:colOff>
      <xdr:row>34</xdr:row>
      <xdr:rowOff>173183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15D581-E192-A54F-8F05-730491E5E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04DE-AEA7-D24F-B06C-CD1A3C0BFC8A}">
  <dimension ref="A1:S12"/>
  <sheetViews>
    <sheetView tabSelected="1" zoomScale="110" zoomScaleNormal="110" workbookViewId="0">
      <selection activeCell="B8" sqref="B8:F8"/>
    </sheetView>
  </sheetViews>
  <sheetFormatPr defaultColWidth="11.19921875" defaultRowHeight="15.6" x14ac:dyDescent="0.3"/>
  <cols>
    <col min="1" max="1" width="17.19921875" bestFit="1" customWidth="1"/>
    <col min="2" max="8" width="11" bestFit="1" customWidth="1"/>
  </cols>
  <sheetData>
    <row r="1" spans="1:19" x14ac:dyDescent="0.3">
      <c r="A1" s="1"/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/>
    </row>
    <row r="2" spans="1:19" x14ac:dyDescent="0.3">
      <c r="A2" s="2">
        <v>44227</v>
      </c>
      <c r="B2" s="1">
        <v>-0.32</v>
      </c>
      <c r="C2" s="1">
        <v>-0.14000000000000001</v>
      </c>
      <c r="D2" s="1">
        <v>-0.09</v>
      </c>
      <c r="E2" s="1">
        <v>-0.05</v>
      </c>
      <c r="F2" s="1">
        <v>0.06</v>
      </c>
      <c r="G2" s="1"/>
    </row>
    <row r="3" spans="1:19" x14ac:dyDescent="0.3">
      <c r="A3" s="2">
        <v>44286</v>
      </c>
      <c r="B3" s="1">
        <v>-0.22</v>
      </c>
      <c r="C3" s="1">
        <v>-7.0000000000000007E-2</v>
      </c>
      <c r="D3" s="1">
        <v>-0.16</v>
      </c>
      <c r="E3" s="1">
        <v>0.2</v>
      </c>
      <c r="F3" s="1">
        <v>0.09</v>
      </c>
      <c r="G3" s="1"/>
    </row>
    <row r="4" spans="1:19" x14ac:dyDescent="0.3">
      <c r="A4" s="3">
        <v>44377</v>
      </c>
      <c r="B4" s="4">
        <v>-0.28000000000000003</v>
      </c>
      <c r="C4" s="4">
        <v>-0.17</v>
      </c>
      <c r="D4" s="4">
        <v>-0.26</v>
      </c>
      <c r="E4" s="4">
        <v>0.18</v>
      </c>
      <c r="F4" s="4">
        <v>0.11</v>
      </c>
      <c r="G4" s="1"/>
    </row>
    <row r="5" spans="1:19" x14ac:dyDescent="0.3">
      <c r="A5" s="5">
        <v>44439</v>
      </c>
      <c r="B5" s="4">
        <v>-0.16</v>
      </c>
      <c r="C5" s="4">
        <v>-0.06</v>
      </c>
      <c r="D5" s="4">
        <v>-0.18</v>
      </c>
      <c r="E5" s="4">
        <v>0.26</v>
      </c>
      <c r="F5" s="4">
        <v>0.1</v>
      </c>
      <c r="G5" s="1"/>
      <c r="N5" s="5">
        <v>44595</v>
      </c>
      <c r="O5" s="4">
        <v>0.04</v>
      </c>
      <c r="P5" s="4">
        <v>0.19</v>
      </c>
      <c r="Q5" s="4">
        <v>0.12</v>
      </c>
      <c r="R5" s="4">
        <v>0.5</v>
      </c>
      <c r="S5" s="4">
        <v>0.08</v>
      </c>
    </row>
    <row r="6" spans="1:19" x14ac:dyDescent="0.3">
      <c r="A6" s="5">
        <v>44499</v>
      </c>
      <c r="B6" s="4">
        <v>-0.03</v>
      </c>
      <c r="C6" s="4">
        <v>0.1</v>
      </c>
      <c r="D6" s="4">
        <v>0.08</v>
      </c>
      <c r="E6" s="4">
        <v>0.47</v>
      </c>
      <c r="F6" s="4">
        <v>0.06</v>
      </c>
      <c r="G6" s="1"/>
      <c r="N6" s="5">
        <v>44663</v>
      </c>
      <c r="O6" s="7">
        <f>7.42857142857142/(100)</f>
        <v>7.4285714285714205E-2</v>
      </c>
      <c r="P6" s="7">
        <f>25.7142857142857/(100)</f>
        <v>0.25714285714285701</v>
      </c>
      <c r="Q6" s="7">
        <f>23.5714285714285/(100)</f>
        <v>0.23571428571428499</v>
      </c>
      <c r="R6" s="7">
        <f>51/(100)</f>
        <v>0.51</v>
      </c>
      <c r="S6" s="7">
        <f>11.7142857142857/(100)</f>
        <v>0.11714285714285699</v>
      </c>
    </row>
    <row r="7" spans="1:19" x14ac:dyDescent="0.3">
      <c r="A7" s="5">
        <v>44561</v>
      </c>
      <c r="B7" s="4">
        <v>0.11</v>
      </c>
      <c r="C7" s="4">
        <v>0.16</v>
      </c>
      <c r="D7" s="4">
        <v>-0.01</v>
      </c>
      <c r="E7" s="4">
        <v>0.65</v>
      </c>
      <c r="F7" s="4">
        <v>7.0000000000000007E-2</v>
      </c>
      <c r="G7" s="1"/>
    </row>
    <row r="8" spans="1:19" x14ac:dyDescent="0.3">
      <c r="A8" s="5">
        <v>44755</v>
      </c>
      <c r="B8" s="8">
        <f>4.71428571428571/(100)</f>
        <v>4.7142857142857097E-2</v>
      </c>
      <c r="C8" s="8">
        <f>23.4285714285714/(100)</f>
        <v>0.23428571428571399</v>
      </c>
      <c r="D8" s="8">
        <f>18.5714285714285/(100)</f>
        <v>0.18571428571428497</v>
      </c>
      <c r="E8" s="8">
        <f>45.1428571428571/(100)</f>
        <v>0.45142857142857101</v>
      </c>
      <c r="F8" s="8">
        <f>12.7142857142857/(100)</f>
        <v>0.127142857142857</v>
      </c>
    </row>
    <row r="11" spans="1:19" x14ac:dyDescent="0.3">
      <c r="A11" s="6"/>
    </row>
    <row r="12" spans="1:19" x14ac:dyDescent="0.3">
      <c r="A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Advait Lath</cp:lastModifiedBy>
  <dcterms:created xsi:type="dcterms:W3CDTF">2021-04-05T09:58:28Z</dcterms:created>
  <dcterms:modified xsi:type="dcterms:W3CDTF">2022-07-17T12:29:07Z</dcterms:modified>
</cp:coreProperties>
</file>