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defaultThemeVersion="124226"/>
  <bookViews>
    <workbookView xWindow="0" yWindow="0" windowWidth="20490" windowHeight="7665"/>
  </bookViews>
  <sheets>
    <sheet name="1267" sheetId="6" r:id="rId1"/>
    <sheet name="1167ст" sheetId="7" r:id="rId2"/>
    <sheet name="1267 лк" sheetId="8" r:id="rId3"/>
    <sheet name="1167ст лк" sheetId="11" r:id="rId4"/>
  </sheets>
  <calcPr calcId="145621"/>
</workbook>
</file>

<file path=xl/calcChain.xml><?xml version="1.0" encoding="utf-8"?>
<calcChain xmlns="http://schemas.openxmlformats.org/spreadsheetml/2006/main">
  <c r="L6" i="6" l="1"/>
  <c r="O6" i="6" s="1"/>
  <c r="L7" i="6"/>
  <c r="O7" i="6" s="1"/>
  <c r="L8" i="6"/>
  <c r="O8" i="6" s="1"/>
  <c r="L9" i="6"/>
  <c r="O9" i="6" s="1"/>
  <c r="L10" i="6"/>
  <c r="O10" i="6" s="1"/>
  <c r="L11" i="6"/>
  <c r="O11" i="6" s="1"/>
  <c r="L12" i="6"/>
  <c r="O12" i="6" s="1"/>
  <c r="L14" i="6"/>
  <c r="O14" i="6" s="1"/>
  <c r="L15" i="6"/>
  <c r="O15" i="6" s="1"/>
  <c r="L16" i="6"/>
  <c r="O16" i="6" s="1"/>
  <c r="L17" i="6"/>
  <c r="O17" i="6" s="1"/>
  <c r="L18" i="6"/>
  <c r="O18" i="6" s="1"/>
  <c r="L5" i="6"/>
  <c r="O5" i="6" s="1"/>
  <c r="O11" i="7"/>
  <c r="O12" i="7"/>
  <c r="O13" i="7"/>
  <c r="O6" i="7"/>
  <c r="O7" i="7"/>
  <c r="O8" i="7"/>
  <c r="O9" i="7"/>
  <c r="O5" i="7"/>
  <c r="R5" i="7" l="1"/>
  <c r="R6" i="7"/>
  <c r="R8" i="7"/>
  <c r="R9" i="7"/>
  <c r="R11" i="7"/>
  <c r="R12" i="7"/>
  <c r="R13" i="7"/>
  <c r="R7" i="7" l="1"/>
  <c r="P15" i="6" l="1"/>
  <c r="P18" i="6"/>
  <c r="P17" i="6"/>
  <c r="P14" i="6"/>
  <c r="P16" i="6"/>
  <c r="S6" i="7"/>
  <c r="S8" i="7"/>
  <c r="S12" i="7"/>
  <c r="S5" i="7"/>
  <c r="P5" i="6"/>
  <c r="P8" i="6"/>
  <c r="P12" i="6"/>
  <c r="P14" i="7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R19" i="6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C20" i="8"/>
  <c r="W14" i="11"/>
  <c r="W20" i="8"/>
  <c r="S13" i="7" l="1"/>
  <c r="S11" i="7"/>
  <c r="S9" i="7"/>
  <c r="S7" i="7"/>
  <c r="P11" i="6"/>
  <c r="P10" i="6"/>
  <c r="P9" i="6"/>
  <c r="P7" i="6"/>
  <c r="P6" i="6"/>
  <c r="P19" i="6" l="1"/>
</calcChain>
</file>

<file path=xl/sharedStrings.xml><?xml version="1.0" encoding="utf-8"?>
<sst xmlns="http://schemas.openxmlformats.org/spreadsheetml/2006/main" count="127" uniqueCount="77">
  <si>
    <t>ФИО</t>
  </si>
  <si>
    <t>Баллы за лаб. раб.</t>
  </si>
  <si>
    <t>Итого баллов</t>
  </si>
  <si>
    <t>Отметка автомат</t>
  </si>
  <si>
    <t>Баллы на экз.</t>
  </si>
  <si>
    <t>A</t>
  </si>
  <si>
    <t>B</t>
  </si>
  <si>
    <t>C</t>
  </si>
  <si>
    <t>E</t>
  </si>
  <si>
    <t>90-100</t>
  </si>
  <si>
    <t>83-89</t>
  </si>
  <si>
    <t>75-82</t>
  </si>
  <si>
    <t>60-67</t>
  </si>
  <si>
    <t>116ст</t>
  </si>
  <si>
    <t>Всего</t>
  </si>
  <si>
    <t>Оконч отметка</t>
  </si>
  <si>
    <t>68-74</t>
  </si>
  <si>
    <t>D</t>
  </si>
  <si>
    <t>Баллы</t>
  </si>
  <si>
    <t>Оценивание лаб.раб.:</t>
  </si>
  <si>
    <t>5 - сдана в срок без зам.</t>
  </si>
  <si>
    <t>4 - сдана в срок с зам.</t>
  </si>
  <si>
    <t>3- сдана после срока без зам.</t>
  </si>
  <si>
    <t>2 - сдана после срока с зам.</t>
  </si>
  <si>
    <t>0 - не сдана</t>
  </si>
  <si>
    <r>
      <t>∑</t>
    </r>
    <r>
      <rPr>
        <b/>
        <sz val="10"/>
        <rFont val="Times New Roman"/>
        <family val="1"/>
        <charset val="204"/>
      </rPr>
      <t xml:space="preserve"> л.р. (40)</t>
    </r>
  </si>
  <si>
    <t>проп. лк</t>
  </si>
  <si>
    <t>Автомат</t>
  </si>
  <si>
    <t>Недопуск</t>
  </si>
  <si>
    <t>автомат или допуск</t>
  </si>
  <si>
    <t>н</t>
  </si>
  <si>
    <t>Проп. лк</t>
  </si>
  <si>
    <t>116ст, 117ст</t>
  </si>
  <si>
    <t>117ст</t>
  </si>
  <si>
    <t xml:space="preserve"> </t>
  </si>
  <si>
    <t>Приз. (5)</t>
  </si>
  <si>
    <t>МКДДМА</t>
  </si>
  <si>
    <t>ППК</t>
  </si>
  <si>
    <t>Бойко Николай</t>
  </si>
  <si>
    <t>Дикун Денис</t>
  </si>
  <si>
    <t>Захаров Богдан</t>
  </si>
  <si>
    <t>Казаков Егор</t>
  </si>
  <si>
    <t>Кузьменко Дмитрий</t>
  </si>
  <si>
    <t>Неледва Стас</t>
  </si>
  <si>
    <t>Скалозубов Саша</t>
  </si>
  <si>
    <t>Шиферштейн Эдуард</t>
  </si>
  <si>
    <t>Яговкина Ирина</t>
  </si>
  <si>
    <t>Васин Максим</t>
  </si>
  <si>
    <t>Гречишкин Иван</t>
  </si>
  <si>
    <t>Шийка Ирина</t>
  </si>
  <si>
    <t>МКСумДУ</t>
  </si>
  <si>
    <t>АТОиТ</t>
  </si>
  <si>
    <t>Вереніч Валентин Серг.</t>
  </si>
  <si>
    <t>Гайда Павло Дмитр.</t>
  </si>
  <si>
    <t>Солдатова Анастасія Євг.</t>
  </si>
  <si>
    <t>Тітаренко Владислав Руслан.</t>
  </si>
  <si>
    <t>Шарлай Костянтин Віт.</t>
  </si>
  <si>
    <t>Кучер Дар'я Олександр.</t>
  </si>
  <si>
    <t>Орлов Олег Ігор.</t>
  </si>
  <si>
    <t>Тюпа Руслан Леонід.</t>
  </si>
  <si>
    <t>126, 127</t>
  </si>
  <si>
    <t>Письменный Максим</t>
  </si>
  <si>
    <t>Инжеватов Владимир</t>
  </si>
  <si>
    <t>Яговкина Элина</t>
  </si>
  <si>
    <t>Информационные технологии геометрического моделирования Семестр 4  2018/19 у.г. Лекции</t>
  </si>
  <si>
    <t>Информационные технологии геометрического моделирования Семестр 4  2018/19 у.г. Лаб.раб</t>
  </si>
  <si>
    <t>Мод. (50)</t>
  </si>
  <si>
    <t xml:space="preserve">1 </t>
  </si>
  <si>
    <t xml:space="preserve">2 </t>
  </si>
  <si>
    <t xml:space="preserve">3 </t>
  </si>
  <si>
    <t xml:space="preserve">4 </t>
  </si>
  <si>
    <t xml:space="preserve">5 </t>
  </si>
  <si>
    <t xml:space="preserve">6 </t>
  </si>
  <si>
    <t xml:space="preserve">7 </t>
  </si>
  <si>
    <t xml:space="preserve">8 </t>
  </si>
  <si>
    <t xml:space="preserve">9 </t>
  </si>
  <si>
    <t>оп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</si>
</sst>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;[Red]0"/>
    <numFmt numFmtId="165" formatCode="0.00;[Red]0.00"/>
    <numFmt numFmtId="166" formatCode="0.0;[Red]0.0"/>
    <numFmt numFmtId="167" formatCode="0.0"/>
  </numFmts>
  <fonts count="28" x14ac:knownFonts="1">
    <font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sz val="10"/>
      <name val="Arial Cyr"/>
      <charset val="204"/>
    </font>
    <font>
      <b/>
      <sz val="10"/>
      <name val="Times New Roman"/>
      <family val="1"/>
      <charset val="204"/>
    </font>
    <font>
      <sz val="16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  <charset val="204"/>
    </font>
    <font>
      <sz val="8"/>
      <name val="Verdana"/>
      <family val="2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1"/>
      <color indexed="12"/>
      <name val="Times New Roman"/>
      <family val="1"/>
      <charset val="204"/>
    </font>
    <font>
      <b/>
      <sz val="11"/>
      <color indexed="17"/>
      <name val="Times New Roman"/>
      <family val="1"/>
      <charset val="204"/>
    </font>
    <font>
      <b/>
      <sz val="10"/>
      <color indexed="17"/>
      <name val="Arial Cyr"/>
      <charset val="204"/>
    </font>
    <font>
      <b/>
      <sz val="11"/>
      <name val="Arial Cyr"/>
      <charset val="204"/>
    </font>
    <font>
      <sz val="10"/>
      <name val="Arial Cyr"/>
      <charset val="204"/>
    </font>
    <font>
      <b/>
      <sz val="10"/>
      <name val="Arial"/>
      <family val="2"/>
      <charset val="204"/>
    </font>
    <font>
      <strike/>
      <sz val="10"/>
      <name val="Arial Cyr"/>
      <charset val="204"/>
    </font>
    <font>
      <b/>
      <sz val="11"/>
      <color indexed="16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9"/>
      <name val="Times New Roman"/>
      <family val="1"/>
      <charset val="204"/>
    </font>
    <font>
      <u/>
      <sz val="10"/>
      <name val="Times New Roman"/>
      <family val="1"/>
      <charset val="204"/>
    </font>
    <font>
      <b/>
      <sz val="11"/>
      <color rgb="FF0070C0"/>
      <name val="Cambria"/>
      <family val="1"/>
      <charset val="204"/>
    </font>
    <font>
      <sz val="10"/>
      <name val="Cambria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164" fontId="0" fillId="0" borderId="0">
      <alignment wrapText="1"/>
    </xf>
  </cellStyleXfs>
  <cellXfs count="94">
    <xf numFmtId="164" fontId="0" fillId="0" borderId="0" xfId="0">
      <alignment wrapText="1"/>
    </xf>
    <xf numFmtId="164" fontId="0" fillId="0" borderId="1" xfId="0" applyNumberFormat="1" applyFill="1" applyBorder="1" applyAlignment="1">
      <alignment vertical="center" wrapText="1"/>
    </xf>
    <xf numFmtId="0" fontId="0" fillId="0" borderId="1" xfId="0" applyNumberFormat="1" applyFill="1" applyBorder="1" applyAlignment="1">
      <alignment vertical="center" wrapText="1"/>
    </xf>
    <xf numFmtId="164" fontId="0" fillId="0" borderId="1" xfId="0" applyFill="1" applyBorder="1" applyAlignment="1">
      <alignment horizontal="center"/>
    </xf>
    <xf numFmtId="1" fontId="0" fillId="0" borderId="1" xfId="0" applyNumberFormat="1" applyFill="1" applyBorder="1">
      <alignment wrapText="1"/>
    </xf>
    <xf numFmtId="164" fontId="3" fillId="0" borderId="1" xfId="0" applyNumberFormat="1" applyFont="1" applyFill="1" applyBorder="1">
      <alignment wrapText="1"/>
    </xf>
    <xf numFmtId="164" fontId="0" fillId="0" borderId="1" xfId="0" applyFill="1" applyBorder="1">
      <alignment wrapText="1"/>
    </xf>
    <xf numFmtId="1" fontId="1" fillId="0" borderId="1" xfId="0" applyNumberFormat="1" applyFont="1" applyFill="1" applyBorder="1">
      <alignment wrapText="1"/>
    </xf>
    <xf numFmtId="165" fontId="0" fillId="0" borderId="1" xfId="0" applyNumberFormat="1" applyFill="1" applyBorder="1">
      <alignment wrapText="1"/>
    </xf>
    <xf numFmtId="164" fontId="6" fillId="0" borderId="1" xfId="0" applyFont="1" applyFill="1" applyBorder="1">
      <alignment wrapText="1"/>
    </xf>
    <xf numFmtId="0" fontId="6" fillId="0" borderId="1" xfId="0" applyNumberFormat="1" applyFont="1" applyFill="1" applyBorder="1" applyAlignment="1">
      <alignment vertical="center" wrapText="1"/>
    </xf>
    <xf numFmtId="165" fontId="6" fillId="0" borderId="1" xfId="0" applyNumberFormat="1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>
      <alignment wrapText="1"/>
    </xf>
    <xf numFmtId="167" fontId="6" fillId="0" borderId="1" xfId="0" applyNumberFormat="1" applyFont="1" applyFill="1" applyBorder="1" applyAlignment="1">
      <alignment vertical="center" wrapText="1"/>
    </xf>
    <xf numFmtId="167" fontId="6" fillId="0" borderId="1" xfId="0" applyNumberFormat="1" applyFont="1" applyFill="1" applyBorder="1" applyAlignment="1">
      <alignment horizontal="right" vertical="center" wrapText="1"/>
    </xf>
    <xf numFmtId="1" fontId="7" fillId="0" borderId="1" xfId="0" applyNumberFormat="1" applyFont="1" applyFill="1" applyBorder="1">
      <alignment wrapText="1"/>
    </xf>
    <xf numFmtId="164" fontId="0" fillId="0" borderId="2" xfId="0" applyFill="1" applyBorder="1">
      <alignment wrapText="1"/>
    </xf>
    <xf numFmtId="164" fontId="0" fillId="0" borderId="3" xfId="0" applyNumberFormat="1" applyFill="1" applyBorder="1" applyAlignment="1">
      <alignment vertical="center" wrapText="1"/>
    </xf>
    <xf numFmtId="164" fontId="0" fillId="0" borderId="3" xfId="0" applyFill="1" applyBorder="1">
      <alignment wrapText="1"/>
    </xf>
    <xf numFmtId="164" fontId="4" fillId="0" borderId="4" xfId="0" applyFont="1" applyFill="1" applyBorder="1" applyAlignment="1">
      <alignment horizontal="center"/>
    </xf>
    <xf numFmtId="164" fontId="5" fillId="0" borderId="5" xfId="0" applyFont="1" applyFill="1" applyBorder="1" applyAlignment="1">
      <alignment horizontal="center"/>
    </xf>
    <xf numFmtId="0" fontId="6" fillId="0" borderId="6" xfId="0" applyNumberFormat="1" applyFont="1" applyFill="1" applyBorder="1" applyAlignment="1">
      <alignment vertical="center" wrapText="1"/>
    </xf>
    <xf numFmtId="164" fontId="6" fillId="0" borderId="6" xfId="0" applyNumberFormat="1" applyFont="1" applyFill="1" applyBorder="1" applyAlignment="1">
      <alignment vertical="center" wrapText="1"/>
    </xf>
    <xf numFmtId="0" fontId="6" fillId="0" borderId="6" xfId="0" applyNumberFormat="1" applyFont="1" applyFill="1" applyBorder="1">
      <alignment wrapText="1"/>
    </xf>
    <xf numFmtId="1" fontId="6" fillId="0" borderId="1" xfId="0" applyNumberFormat="1" applyFont="1" applyFill="1" applyBorder="1" applyAlignment="1">
      <alignment horizontal="right" vertical="center" wrapText="1"/>
    </xf>
    <xf numFmtId="1" fontId="8" fillId="0" borderId="1" xfId="0" applyNumberFormat="1" applyFont="1" applyFill="1" applyBorder="1">
      <alignment wrapText="1"/>
    </xf>
    <xf numFmtId="164" fontId="9" fillId="0" borderId="1" xfId="0" applyFont="1" applyFill="1" applyBorder="1">
      <alignment wrapText="1"/>
    </xf>
    <xf numFmtId="167" fontId="4" fillId="0" borderId="1" xfId="0" applyNumberFormat="1" applyFont="1" applyFill="1" applyBorder="1">
      <alignment wrapText="1"/>
    </xf>
    <xf numFmtId="164" fontId="9" fillId="0" borderId="1" xfId="0" applyNumberFormat="1" applyFont="1" applyFill="1" applyBorder="1" applyAlignment="1">
      <alignment vertical="center" wrapText="1"/>
    </xf>
    <xf numFmtId="164" fontId="11" fillId="0" borderId="1" xfId="0" applyFont="1" applyFill="1" applyBorder="1">
      <alignment wrapText="1"/>
    </xf>
    <xf numFmtId="164" fontId="10" fillId="0" borderId="1" xfId="0" applyFont="1" applyFill="1" applyBorder="1" applyAlignment="1">
      <alignment wrapText="1"/>
    </xf>
    <xf numFmtId="164" fontId="5" fillId="0" borderId="1" xfId="0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 vertical="center" wrapText="1"/>
    </xf>
    <xf numFmtId="164" fontId="0" fillId="2" borderId="1" xfId="0" applyFill="1" applyBorder="1">
      <alignment wrapText="1"/>
    </xf>
    <xf numFmtId="166" fontId="0" fillId="0" borderId="1" xfId="0" applyNumberFormat="1" applyFill="1" applyBorder="1">
      <alignment wrapText="1"/>
    </xf>
    <xf numFmtId="166" fontId="0" fillId="0" borderId="3" xfId="0" applyNumberFormat="1" applyFill="1" applyBorder="1">
      <alignment wrapText="1"/>
    </xf>
    <xf numFmtId="164" fontId="0" fillId="3" borderId="1" xfId="0" applyFill="1" applyBorder="1">
      <alignment wrapText="1"/>
    </xf>
    <xf numFmtId="166" fontId="6" fillId="0" borderId="1" xfId="0" applyNumberFormat="1" applyFont="1" applyFill="1" applyBorder="1">
      <alignment wrapText="1"/>
    </xf>
    <xf numFmtId="1" fontId="13" fillId="0" borderId="1" xfId="0" applyNumberFormat="1" applyFont="1" applyFill="1" applyBorder="1">
      <alignment wrapText="1"/>
    </xf>
    <xf numFmtId="1" fontId="14" fillId="0" borderId="1" xfId="0" applyNumberFormat="1" applyFont="1" applyFill="1" applyBorder="1">
      <alignment wrapText="1"/>
    </xf>
    <xf numFmtId="164" fontId="4" fillId="0" borderId="1" xfId="0" applyFont="1" applyFill="1" applyBorder="1" applyAlignment="1">
      <alignment horizontal="center"/>
    </xf>
    <xf numFmtId="0" fontId="6" fillId="0" borderId="1" xfId="0" applyNumberFormat="1" applyFont="1" applyFill="1" applyBorder="1">
      <alignment wrapText="1"/>
    </xf>
    <xf numFmtId="49" fontId="0" fillId="0" borderId="1" xfId="0" applyNumberFormat="1" applyFill="1" applyBorder="1" applyAlignment="1">
      <alignment wrapText="1"/>
    </xf>
    <xf numFmtId="0" fontId="18" fillId="0" borderId="1" xfId="0" applyNumberFormat="1" applyFont="1" applyFill="1" applyBorder="1" applyAlignment="1">
      <alignment vertical="center" wrapText="1"/>
    </xf>
    <xf numFmtId="164" fontId="17" fillId="0" borderId="1" xfId="0" applyFont="1" applyFill="1" applyBorder="1">
      <alignment wrapText="1"/>
    </xf>
    <xf numFmtId="164" fontId="17" fillId="0" borderId="1" xfId="0" applyNumberFormat="1" applyFont="1" applyFill="1" applyBorder="1" applyAlignment="1">
      <alignment vertical="center" wrapText="1"/>
    </xf>
    <xf numFmtId="164" fontId="19" fillId="0" borderId="1" xfId="0" applyFont="1" applyFill="1" applyBorder="1">
      <alignment wrapText="1"/>
    </xf>
    <xf numFmtId="1" fontId="20" fillId="0" borderId="1" xfId="0" applyNumberFormat="1" applyFont="1" applyFill="1" applyBorder="1">
      <alignment wrapText="1"/>
    </xf>
    <xf numFmtId="1" fontId="15" fillId="0" borderId="1" xfId="0" applyNumberFormat="1" applyFont="1" applyFill="1" applyBorder="1">
      <alignment wrapText="1"/>
    </xf>
    <xf numFmtId="164" fontId="16" fillId="0" borderId="1" xfId="0" applyFont="1" applyFill="1" applyBorder="1">
      <alignment wrapText="1"/>
    </xf>
    <xf numFmtId="1" fontId="16" fillId="0" borderId="1" xfId="0" applyNumberFormat="1" applyFont="1" applyFill="1" applyBorder="1">
      <alignment wrapText="1"/>
    </xf>
    <xf numFmtId="49" fontId="6" fillId="0" borderId="1" xfId="0" applyNumberFormat="1" applyFont="1" applyFill="1" applyBorder="1" applyAlignment="1">
      <alignment horizontal="center" vertical="justify" wrapText="1"/>
    </xf>
    <xf numFmtId="0" fontId="6" fillId="0" borderId="1" xfId="0" applyNumberFormat="1" applyFont="1" applyFill="1" applyBorder="1" applyAlignment="1">
      <alignment vertical="center" textRotation="90" wrapText="1"/>
    </xf>
    <xf numFmtId="14" fontId="2" fillId="0" borderId="1" xfId="0" applyNumberFormat="1" applyFont="1" applyFill="1" applyBorder="1" applyAlignment="1">
      <alignment horizontal="left"/>
    </xf>
    <xf numFmtId="164" fontId="21" fillId="0" borderId="1" xfId="0" applyFont="1" applyFill="1" applyBorder="1" applyAlignment="1">
      <alignment horizontal="center" wrapText="1"/>
    </xf>
    <xf numFmtId="1" fontId="6" fillId="0" borderId="7" xfId="0" applyNumberFormat="1" applyFont="1" applyFill="1" applyBorder="1" applyAlignment="1">
      <alignment horizontal="right" vertical="center" wrapText="1"/>
    </xf>
    <xf numFmtId="1" fontId="9" fillId="0" borderId="1" xfId="0" applyNumberFormat="1" applyFont="1" applyFill="1" applyBorder="1" applyAlignment="1">
      <alignment horizontal="right" vertical="center" wrapText="1"/>
    </xf>
    <xf numFmtId="1" fontId="22" fillId="0" borderId="1" xfId="0" applyNumberFormat="1" applyFont="1" applyFill="1" applyBorder="1">
      <alignment wrapText="1"/>
    </xf>
    <xf numFmtId="1" fontId="23" fillId="0" borderId="1" xfId="0" applyNumberFormat="1" applyFont="1" applyFill="1" applyBorder="1">
      <alignment wrapText="1"/>
    </xf>
    <xf numFmtId="167" fontId="0" fillId="5" borderId="1" xfId="0" applyNumberForma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/>
    </xf>
    <xf numFmtId="0" fontId="0" fillId="0" borderId="1" xfId="0" applyNumberFormat="1" applyFill="1" applyBorder="1" applyAlignment="1">
      <alignment horizontal="left"/>
    </xf>
    <xf numFmtId="164" fontId="4" fillId="0" borderId="1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justify" wrapText="1"/>
    </xf>
    <xf numFmtId="167" fontId="25" fillId="0" borderId="1" xfId="0" applyNumberFormat="1" applyFont="1" applyFill="1" applyBorder="1" applyAlignment="1">
      <alignment vertical="center" wrapText="1"/>
    </xf>
    <xf numFmtId="49" fontId="24" fillId="6" borderId="1" xfId="0" applyNumberFormat="1" applyFont="1" applyFill="1" applyBorder="1" applyAlignment="1">
      <alignment horizontal="center" vertical="justify" wrapText="1"/>
    </xf>
    <xf numFmtId="1" fontId="26" fillId="0" borderId="1" xfId="0" applyNumberFormat="1" applyFont="1" applyFill="1" applyBorder="1">
      <alignment wrapText="1"/>
    </xf>
    <xf numFmtId="167" fontId="27" fillId="5" borderId="1" xfId="0" applyNumberFormat="1" applyFont="1" applyFill="1" applyBorder="1" applyAlignment="1">
      <alignment horizontal="left" vertical="center"/>
    </xf>
    <xf numFmtId="49" fontId="12" fillId="0" borderId="3" xfId="0" applyNumberFormat="1" applyFont="1" applyFill="1" applyBorder="1" applyAlignment="1">
      <alignment horizontal="center" vertical="center"/>
    </xf>
    <xf numFmtId="1" fontId="6" fillId="5" borderId="1" xfId="0" applyNumberFormat="1" applyFont="1" applyFill="1" applyBorder="1" applyAlignment="1">
      <alignment horizontal="right" vertical="center" wrapText="1"/>
    </xf>
    <xf numFmtId="167" fontId="6" fillId="5" borderId="1" xfId="0" applyNumberFormat="1" applyFont="1" applyFill="1" applyBorder="1" applyAlignment="1">
      <alignment horizontal="right" vertical="center" wrapText="1"/>
    </xf>
    <xf numFmtId="164" fontId="0" fillId="5" borderId="1" xfId="0" applyFill="1" applyBorder="1">
      <alignment wrapText="1"/>
    </xf>
    <xf numFmtId="1" fontId="9" fillId="5" borderId="1" xfId="0" applyNumberFormat="1" applyFont="1" applyFill="1" applyBorder="1" applyAlignment="1">
      <alignment horizontal="right" vertical="center" wrapText="1"/>
    </xf>
    <xf numFmtId="1" fontId="6" fillId="7" borderId="1" xfId="0" applyNumberFormat="1" applyFont="1" applyFill="1" applyBorder="1">
      <alignment wrapText="1"/>
    </xf>
    <xf numFmtId="164" fontId="6" fillId="0" borderId="1" xfId="0" applyFont="1" applyFill="1" applyBorder="1" applyAlignment="1">
      <alignment wrapText="1"/>
    </xf>
    <xf numFmtId="164" fontId="0" fillId="0" borderId="1" xfId="0" applyBorder="1" applyAlignment="1">
      <alignment wrapText="1"/>
    </xf>
    <xf numFmtId="164" fontId="0" fillId="4" borderId="8" xfId="0" applyFill="1" applyBorder="1" applyAlignment="1">
      <alignment wrapText="1"/>
    </xf>
    <xf numFmtId="164" fontId="0" fillId="4" borderId="9" xfId="0" applyFill="1" applyBorder="1" applyAlignment="1">
      <alignment wrapText="1"/>
    </xf>
    <xf numFmtId="164" fontId="0" fillId="3" borderId="8" xfId="0" applyFill="1" applyBorder="1" applyAlignment="1">
      <alignment wrapText="1"/>
    </xf>
    <xf numFmtId="164" fontId="0" fillId="3" borderId="9" xfId="0" applyFill="1" applyBorder="1" applyAlignment="1">
      <alignment wrapText="1"/>
    </xf>
    <xf numFmtId="164" fontId="0" fillId="0" borderId="7" xfId="0" applyFill="1" applyBorder="1" applyAlignment="1">
      <alignment vertical="center" wrapText="1"/>
    </xf>
    <xf numFmtId="164" fontId="0" fillId="0" borderId="2" xfId="0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164" fontId="0" fillId="0" borderId="8" xfId="0" applyFill="1" applyBorder="1" applyAlignment="1">
      <alignment wrapText="1"/>
    </xf>
    <xf numFmtId="164" fontId="0" fillId="0" borderId="9" xfId="0" applyBorder="1" applyAlignment="1">
      <alignment wrapText="1"/>
    </xf>
    <xf numFmtId="164" fontId="0" fillId="0" borderId="3" xfId="0" applyBorder="1" applyAlignment="1">
      <alignment wrapText="1"/>
    </xf>
    <xf numFmtId="164" fontId="0" fillId="3" borderId="3" xfId="0" applyFill="1" applyBorder="1" applyAlignment="1">
      <alignment wrapText="1"/>
    </xf>
    <xf numFmtId="164" fontId="0" fillId="4" borderId="3" xfId="0" applyFill="1" applyBorder="1" applyAlignment="1">
      <alignment wrapText="1"/>
    </xf>
    <xf numFmtId="1" fontId="6" fillId="0" borderId="8" xfId="0" applyNumberFormat="1" applyFont="1" applyFill="1" applyBorder="1" applyAlignment="1">
      <alignment horizontal="center" vertical="center" wrapText="1"/>
    </xf>
    <xf numFmtId="164" fontId="6" fillId="0" borderId="9" xfId="0" applyFont="1" applyBorder="1" applyAlignment="1">
      <alignment horizontal="center" vertical="center" wrapText="1"/>
    </xf>
    <xf numFmtId="164" fontId="6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AG31"/>
  <sheetViews>
    <sheetView tabSelected="1" zoomScale="85" zoomScaleNormal="85" workbookViewId="0">
      <selection activeCell="N16" sqref="N16"/>
    </sheetView>
  </sheetViews>
  <sheetFormatPr defaultRowHeight="12.75" x14ac:dyDescent="0.2"/>
  <cols>
    <col min="1" max="1" width="3.85546875" style="6" customWidth="1"/>
    <col min="2" max="2" width="27.42578125" style="6" customWidth="1"/>
    <col min="3" max="11" width="3.7109375" style="6" customWidth="1"/>
    <col min="12" max="12" width="5.28515625" style="6" customWidth="1"/>
    <col min="13" max="13" width="5.28515625" style="8" customWidth="1"/>
    <col min="14" max="14" width="5" style="6" customWidth="1"/>
    <col min="15" max="15" width="4.85546875" style="6" customWidth="1"/>
    <col min="16" max="16" width="5.140625" style="6" customWidth="1"/>
    <col min="17" max="17" width="5" style="6" customWidth="1"/>
    <col min="18" max="18" width="5.5703125" style="6" customWidth="1"/>
    <col min="19" max="19" width="6.28515625" style="6" customWidth="1"/>
    <col min="20" max="20" width="4.28515625" style="6" customWidth="1"/>
    <col min="21" max="21" width="9.42578125" style="6" customWidth="1"/>
    <col min="22" max="22" width="3.42578125" style="6" customWidth="1"/>
    <col min="23" max="23" width="4.5703125" style="6" customWidth="1"/>
    <col min="24" max="16384" width="9.140625" style="6"/>
  </cols>
  <sheetData>
    <row r="1" spans="1:33" s="3" customFormat="1" ht="24" customHeight="1" x14ac:dyDescent="0.3">
      <c r="A1" s="21"/>
      <c r="B1" s="22" t="s">
        <v>60</v>
      </c>
      <c r="C1" s="77" t="s">
        <v>65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8"/>
      <c r="T1" s="78"/>
    </row>
    <row r="2" spans="1:33" s="2" customFormat="1" ht="60" customHeight="1" x14ac:dyDescent="0.2">
      <c r="A2" s="23"/>
      <c r="B2" s="10" t="s">
        <v>0</v>
      </c>
      <c r="C2" s="85" t="s">
        <v>1</v>
      </c>
      <c r="D2" s="85"/>
      <c r="E2" s="85"/>
      <c r="F2" s="85"/>
      <c r="G2" s="85"/>
      <c r="H2" s="85"/>
      <c r="I2" s="85"/>
      <c r="J2" s="85"/>
      <c r="K2" s="85"/>
      <c r="L2" s="45" t="s">
        <v>25</v>
      </c>
      <c r="M2" s="10" t="s">
        <v>66</v>
      </c>
      <c r="N2" s="54" t="s">
        <v>35</v>
      </c>
      <c r="O2" s="54" t="s">
        <v>2</v>
      </c>
      <c r="P2" s="54" t="s">
        <v>3</v>
      </c>
      <c r="Q2" s="54" t="s">
        <v>4</v>
      </c>
      <c r="R2" s="54" t="s">
        <v>15</v>
      </c>
      <c r="S2" s="54" t="s">
        <v>18</v>
      </c>
      <c r="T2" s="54" t="s">
        <v>26</v>
      </c>
    </row>
    <row r="3" spans="1:33" s="1" customFormat="1" ht="39" customHeight="1" x14ac:dyDescent="0.2">
      <c r="A3" s="24"/>
      <c r="B3" s="12"/>
      <c r="C3" s="53">
        <v>1</v>
      </c>
      <c r="D3" s="53">
        <v>2</v>
      </c>
      <c r="E3" s="53">
        <v>3</v>
      </c>
      <c r="F3" s="53">
        <v>4</v>
      </c>
      <c r="G3" s="53">
        <v>5</v>
      </c>
      <c r="H3" s="53">
        <v>6</v>
      </c>
      <c r="I3" s="53">
        <v>7</v>
      </c>
      <c r="J3" s="53">
        <v>8</v>
      </c>
      <c r="K3" s="53">
        <v>9</v>
      </c>
      <c r="L3" s="12"/>
      <c r="M3" s="11"/>
      <c r="N3" s="12"/>
      <c r="O3" s="12"/>
      <c r="P3" s="10"/>
      <c r="Q3" s="12"/>
      <c r="R3" s="12"/>
      <c r="S3" s="19"/>
      <c r="T3" s="19"/>
    </row>
    <row r="4" spans="1:33" s="1" customFormat="1" ht="19.5" customHeight="1" x14ac:dyDescent="0.2">
      <c r="A4" s="24"/>
      <c r="B4" s="64">
        <v>126</v>
      </c>
      <c r="C4" s="53"/>
      <c r="D4" s="53"/>
      <c r="E4" s="53"/>
      <c r="F4" s="53"/>
      <c r="G4" s="53"/>
      <c r="H4" s="53"/>
      <c r="I4" s="53"/>
      <c r="J4" s="53"/>
      <c r="K4" s="53"/>
      <c r="L4" s="12"/>
      <c r="M4" s="11"/>
      <c r="N4" s="12"/>
      <c r="O4" s="12"/>
      <c r="P4" s="10"/>
      <c r="Q4" s="12"/>
      <c r="R4" s="12"/>
      <c r="S4" s="19"/>
      <c r="T4" s="19"/>
    </row>
    <row r="5" spans="1:33" ht="15" customHeight="1" x14ac:dyDescent="0.25">
      <c r="A5" s="24">
        <v>1</v>
      </c>
      <c r="B5" s="61" t="s">
        <v>38</v>
      </c>
      <c r="C5" s="26">
        <v>5</v>
      </c>
      <c r="D5" s="26">
        <v>5</v>
      </c>
      <c r="E5" s="26">
        <v>5</v>
      </c>
      <c r="F5" s="26">
        <v>5</v>
      </c>
      <c r="G5" s="26">
        <v>4</v>
      </c>
      <c r="H5" s="26">
        <v>5</v>
      </c>
      <c r="I5" s="26">
        <v>5</v>
      </c>
      <c r="J5" s="26">
        <v>5</v>
      </c>
      <c r="K5" s="26">
        <v>5</v>
      </c>
      <c r="L5" s="16">
        <f>SUM(C5:K5)/45*50</f>
        <v>48.888888888888886</v>
      </c>
      <c r="M5" s="26">
        <v>31</v>
      </c>
      <c r="N5" s="16">
        <v>2</v>
      </c>
      <c r="O5" s="29">
        <f>SUM(L5:N5)</f>
        <v>81.888888888888886</v>
      </c>
      <c r="P5" s="17">
        <f>IF(O5&gt;=89.5,5,IF(O5&gt;=74.5,4,IF(O5&gt;=59.5,3,2)))</f>
        <v>4</v>
      </c>
      <c r="Q5" s="27"/>
      <c r="R5" s="50"/>
      <c r="S5" s="28"/>
      <c r="T5" s="30"/>
      <c r="X5" s="48"/>
    </row>
    <row r="6" spans="1:33" ht="15" customHeight="1" x14ac:dyDescent="0.25">
      <c r="A6" s="24">
        <v>2</v>
      </c>
      <c r="B6" s="61" t="s">
        <v>39</v>
      </c>
      <c r="C6" s="26">
        <v>4</v>
      </c>
      <c r="D6" s="26">
        <v>5</v>
      </c>
      <c r="E6" s="26">
        <v>3</v>
      </c>
      <c r="F6" s="26">
        <v>4</v>
      </c>
      <c r="G6" s="26">
        <v>3</v>
      </c>
      <c r="H6" s="26">
        <v>3</v>
      </c>
      <c r="I6" s="26">
        <v>1</v>
      </c>
      <c r="J6" s="26">
        <v>2</v>
      </c>
      <c r="K6" s="26">
        <v>1</v>
      </c>
      <c r="L6" s="16">
        <f t="shared" ref="L6:L18" si="0">SUM(C6:K6)/45*50</f>
        <v>28.888888888888886</v>
      </c>
      <c r="M6" s="26">
        <v>42</v>
      </c>
      <c r="N6" s="16"/>
      <c r="O6" s="29">
        <f>SUM(L6:N6)</f>
        <v>70.888888888888886</v>
      </c>
      <c r="P6" s="59">
        <f t="shared" ref="P6:P15" si="1">IF(O6&gt;=89.5,5,IF(O6&gt;=74.5,4,IF(O6&gt;=59.5,3,2)))</f>
        <v>3</v>
      </c>
      <c r="Q6" s="27"/>
      <c r="R6" s="49"/>
      <c r="S6" s="28"/>
      <c r="T6" s="30"/>
    </row>
    <row r="7" spans="1:33" s="38" customFormat="1" ht="15" customHeight="1" x14ac:dyDescent="0.25">
      <c r="A7" s="24">
        <v>4</v>
      </c>
      <c r="B7" s="61" t="s">
        <v>40</v>
      </c>
      <c r="C7" s="26">
        <v>5</v>
      </c>
      <c r="D7" s="26">
        <v>5</v>
      </c>
      <c r="E7" s="26">
        <v>4</v>
      </c>
      <c r="F7" s="26">
        <v>5</v>
      </c>
      <c r="G7" s="26">
        <v>4</v>
      </c>
      <c r="H7" s="26">
        <v>5</v>
      </c>
      <c r="I7" s="26">
        <v>4</v>
      </c>
      <c r="J7" s="26">
        <v>5</v>
      </c>
      <c r="K7" s="26">
        <v>4</v>
      </c>
      <c r="L7" s="16">
        <f t="shared" si="0"/>
        <v>45.555555555555557</v>
      </c>
      <c r="M7" s="26">
        <v>40</v>
      </c>
      <c r="N7" s="16">
        <v>5</v>
      </c>
      <c r="O7" s="29">
        <f t="shared" ref="O7:O18" si="2">SUM(L7:N7)</f>
        <v>90.555555555555557</v>
      </c>
      <c r="P7" s="17">
        <f t="shared" si="1"/>
        <v>5</v>
      </c>
      <c r="Q7" s="27"/>
      <c r="R7" s="41"/>
      <c r="S7" s="28"/>
      <c r="T7" s="30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ht="15" customHeight="1" x14ac:dyDescent="0.25">
      <c r="A8" s="24">
        <v>5</v>
      </c>
      <c r="B8" s="61" t="s">
        <v>41</v>
      </c>
      <c r="C8" s="26">
        <v>4</v>
      </c>
      <c r="D8" s="26">
        <v>4</v>
      </c>
      <c r="E8" s="26">
        <v>5</v>
      </c>
      <c r="F8" s="26">
        <v>4</v>
      </c>
      <c r="G8" s="26">
        <v>4</v>
      </c>
      <c r="H8" s="26">
        <v>3</v>
      </c>
      <c r="I8" s="26">
        <v>4</v>
      </c>
      <c r="J8" s="26">
        <v>4</v>
      </c>
      <c r="K8" s="26">
        <v>2</v>
      </c>
      <c r="L8" s="16">
        <f t="shared" si="0"/>
        <v>37.777777777777779</v>
      </c>
      <c r="M8" s="26">
        <v>32</v>
      </c>
      <c r="N8" s="16">
        <v>1</v>
      </c>
      <c r="O8" s="29">
        <f t="shared" si="2"/>
        <v>70.777777777777771</v>
      </c>
      <c r="P8" s="17">
        <f t="shared" si="1"/>
        <v>3</v>
      </c>
      <c r="Q8" s="27"/>
      <c r="R8" s="50"/>
      <c r="S8" s="28"/>
      <c r="T8" s="30"/>
    </row>
    <row r="9" spans="1:33" s="38" customFormat="1" ht="15" customHeight="1" x14ac:dyDescent="0.25">
      <c r="A9" s="24">
        <v>6</v>
      </c>
      <c r="B9" s="61" t="s">
        <v>42</v>
      </c>
      <c r="C9" s="57">
        <v>5</v>
      </c>
      <c r="D9" s="57">
        <v>5</v>
      </c>
      <c r="E9" s="57">
        <v>5</v>
      </c>
      <c r="F9" s="57">
        <v>4</v>
      </c>
      <c r="G9" s="57">
        <v>5</v>
      </c>
      <c r="H9" s="57">
        <v>5</v>
      </c>
      <c r="I9" s="57">
        <v>5</v>
      </c>
      <c r="J9" s="57">
        <v>5</v>
      </c>
      <c r="K9" s="57">
        <v>5</v>
      </c>
      <c r="L9" s="16">
        <f t="shared" si="0"/>
        <v>48.888888888888886</v>
      </c>
      <c r="M9" s="26">
        <v>46</v>
      </c>
      <c r="N9" s="16">
        <v>5</v>
      </c>
      <c r="O9" s="29">
        <f t="shared" si="2"/>
        <v>99.888888888888886</v>
      </c>
      <c r="P9" s="60">
        <f t="shared" si="1"/>
        <v>5</v>
      </c>
      <c r="Q9" s="28"/>
      <c r="R9" s="52"/>
      <c r="S9" s="46"/>
      <c r="T9" s="47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3" ht="15" customHeight="1" x14ac:dyDescent="0.2">
      <c r="A10" s="24">
        <v>8</v>
      </c>
      <c r="B10" s="61" t="s">
        <v>43</v>
      </c>
      <c r="C10" s="26">
        <v>4</v>
      </c>
      <c r="D10" s="26">
        <v>5</v>
      </c>
      <c r="E10" s="26">
        <v>4</v>
      </c>
      <c r="F10" s="26">
        <v>5</v>
      </c>
      <c r="G10" s="26">
        <v>5</v>
      </c>
      <c r="H10" s="26">
        <v>5</v>
      </c>
      <c r="I10" s="26">
        <v>5</v>
      </c>
      <c r="J10" s="26">
        <v>5</v>
      </c>
      <c r="K10" s="26">
        <v>5</v>
      </c>
      <c r="L10" s="16">
        <f t="shared" si="0"/>
        <v>47.777777777777779</v>
      </c>
      <c r="M10" s="26">
        <v>37</v>
      </c>
      <c r="N10" s="16">
        <v>5</v>
      </c>
      <c r="O10" s="29">
        <f t="shared" si="2"/>
        <v>89.777777777777771</v>
      </c>
      <c r="P10" s="60">
        <f t="shared" si="1"/>
        <v>5</v>
      </c>
      <c r="Q10" s="28"/>
      <c r="R10" s="49"/>
      <c r="S10" s="28"/>
      <c r="T10" s="30"/>
      <c r="U10" s="28"/>
      <c r="V10" s="28"/>
    </row>
    <row r="11" spans="1:33" ht="15" customHeight="1" x14ac:dyDescent="0.2">
      <c r="A11" s="24">
        <v>10</v>
      </c>
      <c r="B11" s="61" t="s">
        <v>45</v>
      </c>
      <c r="C11" s="26">
        <v>5</v>
      </c>
      <c r="D11" s="26">
        <v>5</v>
      </c>
      <c r="E11" s="26">
        <v>3</v>
      </c>
      <c r="F11" s="26">
        <v>3</v>
      </c>
      <c r="G11" s="26">
        <v>4</v>
      </c>
      <c r="H11" s="26"/>
      <c r="I11" s="26"/>
      <c r="J11" s="26"/>
      <c r="K11" s="26"/>
      <c r="L11" s="16">
        <f t="shared" si="0"/>
        <v>22.222222222222221</v>
      </c>
      <c r="M11" s="26">
        <v>21</v>
      </c>
      <c r="N11" s="16"/>
      <c r="O11" s="29">
        <f t="shared" si="2"/>
        <v>43.222222222222221</v>
      </c>
      <c r="P11" s="60">
        <f t="shared" si="1"/>
        <v>2</v>
      </c>
      <c r="Q11" s="28"/>
      <c r="R11" s="49"/>
      <c r="S11" s="28"/>
      <c r="T11" s="30"/>
      <c r="U11" s="28"/>
      <c r="V11" s="28"/>
    </row>
    <row r="12" spans="1:33" ht="15" customHeight="1" x14ac:dyDescent="0.2">
      <c r="A12" s="24">
        <v>11</v>
      </c>
      <c r="B12" s="61" t="s">
        <v>63</v>
      </c>
      <c r="C12" s="26">
        <v>5</v>
      </c>
      <c r="D12" s="26">
        <v>5</v>
      </c>
      <c r="E12" s="26">
        <v>5</v>
      </c>
      <c r="F12" s="26">
        <v>5</v>
      </c>
      <c r="G12" s="26">
        <v>5</v>
      </c>
      <c r="H12" s="26">
        <v>4</v>
      </c>
      <c r="I12" s="26">
        <v>4</v>
      </c>
      <c r="J12" s="26">
        <v>5</v>
      </c>
      <c r="K12" s="26">
        <v>3</v>
      </c>
      <c r="L12" s="16">
        <f t="shared" si="0"/>
        <v>45.555555555555557</v>
      </c>
      <c r="M12" s="26">
        <v>33</v>
      </c>
      <c r="N12" s="16">
        <v>4</v>
      </c>
      <c r="O12" s="29">
        <f t="shared" si="2"/>
        <v>82.555555555555557</v>
      </c>
      <c r="P12" s="17">
        <f t="shared" si="1"/>
        <v>4</v>
      </c>
      <c r="Q12" s="28"/>
      <c r="R12" s="49"/>
      <c r="S12" s="28"/>
      <c r="T12" s="30"/>
      <c r="U12" s="28"/>
      <c r="V12" s="28"/>
    </row>
    <row r="13" spans="1:33" ht="15" customHeight="1" x14ac:dyDescent="0.2">
      <c r="A13" s="24"/>
      <c r="B13" s="65">
        <v>127</v>
      </c>
      <c r="C13" s="86"/>
      <c r="D13" s="87"/>
      <c r="E13" s="87"/>
      <c r="F13" s="87"/>
      <c r="G13" s="87"/>
      <c r="H13" s="87"/>
      <c r="I13" s="87"/>
      <c r="J13" s="87"/>
      <c r="K13" s="88"/>
      <c r="L13" s="16"/>
      <c r="M13" s="26"/>
      <c r="N13" s="16"/>
      <c r="O13" s="29"/>
      <c r="P13" s="17"/>
      <c r="Q13" s="28"/>
      <c r="R13" s="49"/>
      <c r="S13" s="28"/>
      <c r="T13" s="30"/>
      <c r="U13" s="28"/>
      <c r="V13" s="28"/>
    </row>
    <row r="14" spans="1:33" ht="15" customHeight="1" x14ac:dyDescent="0.2">
      <c r="A14" s="24">
        <v>1</v>
      </c>
      <c r="B14" s="61" t="s">
        <v>47</v>
      </c>
      <c r="C14" s="26">
        <v>5</v>
      </c>
      <c r="D14" s="26">
        <v>5</v>
      </c>
      <c r="E14" s="26">
        <v>5</v>
      </c>
      <c r="F14" s="26">
        <v>5</v>
      </c>
      <c r="G14" s="26">
        <v>4</v>
      </c>
      <c r="H14" s="26">
        <v>4</v>
      </c>
      <c r="I14" s="26">
        <v>5</v>
      </c>
      <c r="J14" s="26">
        <v>5</v>
      </c>
      <c r="K14" s="26">
        <v>3</v>
      </c>
      <c r="L14" s="16">
        <f t="shared" si="0"/>
        <v>45.555555555555557</v>
      </c>
      <c r="M14" s="72">
        <v>31</v>
      </c>
      <c r="N14" s="73">
        <v>3</v>
      </c>
      <c r="O14" s="29">
        <f t="shared" si="2"/>
        <v>79.555555555555557</v>
      </c>
      <c r="P14" s="60">
        <f t="shared" si="1"/>
        <v>4</v>
      </c>
      <c r="Q14" s="28"/>
      <c r="R14" s="49"/>
      <c r="S14" s="28"/>
      <c r="T14" s="30"/>
      <c r="U14" s="28"/>
      <c r="V14" s="28"/>
    </row>
    <row r="15" spans="1:33" ht="15" customHeight="1" x14ac:dyDescent="0.2">
      <c r="A15" s="24">
        <v>3</v>
      </c>
      <c r="B15" s="61" t="s">
        <v>48</v>
      </c>
      <c r="C15" s="26">
        <v>5</v>
      </c>
      <c r="D15" s="26">
        <v>4</v>
      </c>
      <c r="E15" s="26">
        <v>5</v>
      </c>
      <c r="F15" s="26">
        <v>4</v>
      </c>
      <c r="G15" s="26">
        <v>4</v>
      </c>
      <c r="H15" s="26">
        <v>5</v>
      </c>
      <c r="I15" s="26">
        <v>5</v>
      </c>
      <c r="J15" s="26">
        <v>4</v>
      </c>
      <c r="K15" s="26">
        <v>5</v>
      </c>
      <c r="L15" s="16">
        <f t="shared" si="0"/>
        <v>45.555555555555557</v>
      </c>
      <c r="M15" s="72">
        <v>37</v>
      </c>
      <c r="N15" s="73">
        <v>3</v>
      </c>
      <c r="O15" s="29">
        <f t="shared" si="2"/>
        <v>85.555555555555557</v>
      </c>
      <c r="P15" s="17">
        <f t="shared" si="1"/>
        <v>4</v>
      </c>
      <c r="Q15" s="28"/>
      <c r="R15" s="49"/>
      <c r="S15" s="28"/>
      <c r="T15" s="30"/>
      <c r="U15" s="28"/>
      <c r="V15" s="28"/>
    </row>
    <row r="16" spans="1:33" ht="15" customHeight="1" x14ac:dyDescent="0.2">
      <c r="A16" s="24">
        <v>5</v>
      </c>
      <c r="B16" s="61" t="s">
        <v>49</v>
      </c>
      <c r="C16" s="26">
        <v>5</v>
      </c>
      <c r="D16" s="26">
        <v>5</v>
      </c>
      <c r="E16" s="26">
        <v>4</v>
      </c>
      <c r="F16" s="26">
        <v>4</v>
      </c>
      <c r="G16" s="26">
        <v>3</v>
      </c>
      <c r="H16" s="26">
        <v>3</v>
      </c>
      <c r="I16" s="26">
        <v>3</v>
      </c>
      <c r="J16" s="26">
        <v>2</v>
      </c>
      <c r="K16" s="26">
        <v>2</v>
      </c>
      <c r="L16" s="16">
        <f t="shared" si="0"/>
        <v>34.444444444444443</v>
      </c>
      <c r="M16" s="72">
        <v>30</v>
      </c>
      <c r="N16" s="73">
        <v>4</v>
      </c>
      <c r="O16" s="29">
        <f t="shared" si="2"/>
        <v>68.444444444444443</v>
      </c>
      <c r="P16" s="60">
        <f>IF(O16&gt;=89.5,5,IF(O16&gt;=74.5,4,IF(O16&gt;=59.5,3,2)))</f>
        <v>3</v>
      </c>
      <c r="Q16" s="28"/>
      <c r="R16" s="49"/>
      <c r="S16" s="28"/>
      <c r="T16" s="30"/>
      <c r="U16" s="28"/>
      <c r="V16" s="28"/>
    </row>
    <row r="17" spans="1:23" ht="15" customHeight="1" x14ac:dyDescent="0.2">
      <c r="A17" s="24">
        <v>6</v>
      </c>
      <c r="B17" s="61" t="s">
        <v>61</v>
      </c>
      <c r="C17" s="26">
        <v>5</v>
      </c>
      <c r="D17" s="26">
        <v>5</v>
      </c>
      <c r="E17" s="26">
        <v>5</v>
      </c>
      <c r="F17" s="26">
        <v>4</v>
      </c>
      <c r="G17" s="26">
        <v>5</v>
      </c>
      <c r="H17" s="26">
        <v>5</v>
      </c>
      <c r="I17" s="26">
        <v>5</v>
      </c>
      <c r="J17" s="26">
        <v>4</v>
      </c>
      <c r="K17" s="26">
        <v>5</v>
      </c>
      <c r="L17" s="16">
        <f t="shared" si="0"/>
        <v>47.777777777777779</v>
      </c>
      <c r="M17" s="72">
        <v>50</v>
      </c>
      <c r="N17" s="73">
        <v>5</v>
      </c>
      <c r="O17" s="29">
        <f t="shared" si="2"/>
        <v>102.77777777777777</v>
      </c>
      <c r="P17" s="69">
        <f t="shared" ref="P17:P18" si="3">IF(O17&gt;=89.5,5,IF(O17&gt;=74.5,4,IF(O17&gt;=59.5,3,2)))</f>
        <v>5</v>
      </c>
      <c r="Q17" s="70"/>
      <c r="R17" s="70"/>
      <c r="S17" s="70"/>
      <c r="T17" s="30"/>
      <c r="U17" s="28"/>
      <c r="V17" s="28"/>
    </row>
    <row r="18" spans="1:23" ht="15" customHeight="1" x14ac:dyDescent="0.2">
      <c r="A18" s="24">
        <v>7</v>
      </c>
      <c r="B18" s="6" t="s">
        <v>62</v>
      </c>
      <c r="L18" s="16">
        <f t="shared" si="0"/>
        <v>0</v>
      </c>
      <c r="M18" s="74">
        <v>22</v>
      </c>
      <c r="N18" s="73"/>
      <c r="O18" s="29">
        <f t="shared" si="2"/>
        <v>22</v>
      </c>
      <c r="P18" s="60">
        <f t="shared" si="3"/>
        <v>2</v>
      </c>
      <c r="U18" s="28"/>
      <c r="V18" s="28"/>
    </row>
    <row r="19" spans="1:23" x14ac:dyDescent="0.2">
      <c r="C19" s="9"/>
      <c r="D19" s="9"/>
      <c r="E19" s="9"/>
      <c r="F19" s="9"/>
      <c r="G19" s="9"/>
      <c r="H19" s="9"/>
      <c r="I19" s="9"/>
      <c r="J19" s="9"/>
      <c r="K19" s="9"/>
      <c r="L19" s="9"/>
      <c r="M19" s="73"/>
      <c r="N19" s="73"/>
      <c r="P19" s="36">
        <f>AVERAGE(P5:P17)</f>
        <v>3.9166666666666665</v>
      </c>
      <c r="R19" s="36" t="e">
        <f>AVERAGE(R5:R17)</f>
        <v>#DIV/0!</v>
      </c>
    </row>
    <row r="20" spans="1:23" x14ac:dyDescent="0.2">
      <c r="C20" s="28"/>
      <c r="D20" s="28"/>
      <c r="E20" s="28"/>
      <c r="F20" s="28"/>
      <c r="G20" s="28"/>
      <c r="H20" s="28"/>
      <c r="I20" s="28"/>
      <c r="J20" s="28"/>
      <c r="K20" s="28"/>
    </row>
    <row r="21" spans="1:23" x14ac:dyDescent="0.2">
      <c r="B21" s="31" t="s">
        <v>19</v>
      </c>
      <c r="D21" s="81" t="s">
        <v>27</v>
      </c>
      <c r="E21" s="82"/>
      <c r="F21" s="82"/>
      <c r="G21" s="82"/>
      <c r="H21" s="82"/>
      <c r="I21" s="82"/>
      <c r="J21" s="82"/>
      <c r="K21" s="82"/>
    </row>
    <row r="22" spans="1:23" x14ac:dyDescent="0.2">
      <c r="B22" s="6" t="s">
        <v>20</v>
      </c>
      <c r="D22" s="79" t="s">
        <v>28</v>
      </c>
      <c r="E22" s="80"/>
      <c r="F22" s="80"/>
      <c r="G22" s="80"/>
      <c r="H22" s="80"/>
      <c r="I22" s="80"/>
      <c r="J22" s="80"/>
      <c r="K22" s="80"/>
    </row>
    <row r="23" spans="1:23" x14ac:dyDescent="0.2">
      <c r="B23" s="6" t="s">
        <v>21</v>
      </c>
    </row>
    <row r="24" spans="1:23" ht="25.5" x14ac:dyDescent="0.2">
      <c r="B24" s="6" t="s">
        <v>22</v>
      </c>
      <c r="D24" s="6" t="s">
        <v>30</v>
      </c>
    </row>
    <row r="25" spans="1:23" x14ac:dyDescent="0.2">
      <c r="B25" s="6" t="s">
        <v>23</v>
      </c>
    </row>
    <row r="26" spans="1:23" x14ac:dyDescent="0.2">
      <c r="B26" s="6" t="s">
        <v>24</v>
      </c>
    </row>
    <row r="27" spans="1:23" x14ac:dyDescent="0.2">
      <c r="U27" s="1" t="s">
        <v>9</v>
      </c>
      <c r="V27" s="1" t="s">
        <v>5</v>
      </c>
      <c r="W27" s="6">
        <v>5</v>
      </c>
    </row>
    <row r="28" spans="1:23" x14ac:dyDescent="0.2">
      <c r="U28" s="30" t="s">
        <v>10</v>
      </c>
      <c r="V28" s="30" t="s">
        <v>6</v>
      </c>
      <c r="W28" s="83">
        <v>4</v>
      </c>
    </row>
    <row r="29" spans="1:23" x14ac:dyDescent="0.2">
      <c r="U29" s="28" t="s">
        <v>11</v>
      </c>
      <c r="V29" s="28" t="s">
        <v>7</v>
      </c>
      <c r="W29" s="84"/>
    </row>
    <row r="30" spans="1:23" x14ac:dyDescent="0.2">
      <c r="U30" s="6" t="s">
        <v>16</v>
      </c>
      <c r="V30" s="6" t="s">
        <v>17</v>
      </c>
      <c r="W30" s="83">
        <v>3</v>
      </c>
    </row>
    <row r="31" spans="1:23" x14ac:dyDescent="0.2">
      <c r="U31" s="28" t="s">
        <v>12</v>
      </c>
      <c r="V31" s="28" t="s">
        <v>8</v>
      </c>
      <c r="W31" s="84"/>
    </row>
  </sheetData>
  <mergeCells count="7">
    <mergeCell ref="C1:T1"/>
    <mergeCell ref="D22:K22"/>
    <mergeCell ref="D21:K21"/>
    <mergeCell ref="W28:W29"/>
    <mergeCell ref="W30:W31"/>
    <mergeCell ref="C2:K2"/>
    <mergeCell ref="C13:K13"/>
  </mergeCells>
  <phoneticPr fontId="0" type="noConversion"/>
  <pageMargins left="0.59055118110236227" right="0.51181102362204722" top="0.43307086614173229" bottom="0.39370078740157483" header="0.51181102362204722" footer="0.39370078740157483"/>
  <pageSetup paperSize="9" scale="6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X20"/>
  <sheetViews>
    <sheetView zoomScale="82" zoomScaleNormal="82" workbookViewId="0">
      <selection activeCell="H13" sqref="H13"/>
    </sheetView>
  </sheetViews>
  <sheetFormatPr defaultRowHeight="12.75" x14ac:dyDescent="0.2"/>
  <cols>
    <col min="1" max="1" width="3.85546875" style="6" customWidth="1"/>
    <col min="2" max="2" width="27" style="6" customWidth="1"/>
    <col min="3" max="5" width="4.5703125" style="6" customWidth="1"/>
    <col min="6" max="6" width="5.28515625" style="6" customWidth="1"/>
    <col min="7" max="7" width="4.85546875" style="6" customWidth="1"/>
    <col min="8" max="9" width="4.5703125" style="6" customWidth="1"/>
    <col min="10" max="10" width="5.5703125" style="6" customWidth="1"/>
    <col min="11" max="11" width="5.42578125" style="6" customWidth="1"/>
    <col min="12" max="12" width="4.85546875" style="6" customWidth="1"/>
    <col min="13" max="15" width="4.5703125" style="6" customWidth="1"/>
    <col min="16" max="16" width="4.7109375" style="8" customWidth="1"/>
    <col min="17" max="17" width="4" style="6" customWidth="1"/>
    <col min="18" max="18" width="5" style="6" customWidth="1"/>
    <col min="19" max="19" width="5.140625" style="6" customWidth="1"/>
    <col min="20" max="20" width="5" style="6" customWidth="1"/>
    <col min="21" max="21" width="6.42578125" style="6" customWidth="1"/>
    <col min="22" max="22" width="7.140625" style="6" customWidth="1"/>
    <col min="23" max="23" width="5.5703125" style="6" customWidth="1"/>
    <col min="24" max="24" width="11.5703125" style="6" customWidth="1"/>
    <col min="25" max="16384" width="9.140625" style="6"/>
  </cols>
  <sheetData>
    <row r="1" spans="1:24" s="3" customFormat="1" ht="24" customHeight="1" x14ac:dyDescent="0.3">
      <c r="A1" s="42"/>
      <c r="B1" s="33" t="s">
        <v>32</v>
      </c>
      <c r="C1" s="77" t="s">
        <v>65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8"/>
      <c r="T1" s="78"/>
      <c r="U1" s="71"/>
    </row>
    <row r="2" spans="1:24" s="2" customFormat="1" ht="60" customHeight="1" x14ac:dyDescent="0.2">
      <c r="A2" s="10"/>
      <c r="B2" s="10" t="s">
        <v>0</v>
      </c>
      <c r="C2" s="85" t="s">
        <v>1</v>
      </c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45" t="s">
        <v>25</v>
      </c>
      <c r="P2" s="54" t="s">
        <v>66</v>
      </c>
      <c r="Q2" s="54" t="s">
        <v>35</v>
      </c>
      <c r="R2" s="54" t="s">
        <v>2</v>
      </c>
      <c r="S2" s="54" t="s">
        <v>3</v>
      </c>
      <c r="T2" s="54" t="s">
        <v>4</v>
      </c>
      <c r="U2" s="54" t="s">
        <v>15</v>
      </c>
      <c r="V2" s="54" t="s">
        <v>18</v>
      </c>
      <c r="W2" s="54" t="s">
        <v>31</v>
      </c>
    </row>
    <row r="3" spans="1:24" s="1" customFormat="1" ht="42.75" customHeight="1" x14ac:dyDescent="0.2">
      <c r="A3" s="12"/>
      <c r="B3" s="12"/>
      <c r="C3" s="68" t="s">
        <v>67</v>
      </c>
      <c r="D3" s="68" t="s">
        <v>68</v>
      </c>
      <c r="E3" s="68" t="s">
        <v>69</v>
      </c>
      <c r="F3" s="68" t="s">
        <v>70</v>
      </c>
      <c r="G3" s="68" t="s">
        <v>71</v>
      </c>
      <c r="H3" s="68" t="s">
        <v>72</v>
      </c>
      <c r="I3" s="68" t="s">
        <v>73</v>
      </c>
      <c r="J3" s="68" t="s">
        <v>74</v>
      </c>
      <c r="K3" s="68" t="s">
        <v>75</v>
      </c>
      <c r="L3" s="66"/>
      <c r="M3" s="66"/>
      <c r="N3" s="53"/>
      <c r="O3" s="12"/>
      <c r="P3" s="11"/>
      <c r="Q3" s="12"/>
      <c r="R3" s="12"/>
      <c r="S3" s="10" t="s">
        <v>34</v>
      </c>
      <c r="T3" s="12"/>
      <c r="U3" s="12"/>
    </row>
    <row r="4" spans="1:24" s="28" customFormat="1" ht="15" customHeight="1" x14ac:dyDescent="0.25">
      <c r="A4" s="43"/>
      <c r="B4" s="56" t="s">
        <v>13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15"/>
      <c r="P4" s="26"/>
      <c r="Q4" s="16"/>
      <c r="R4" s="29"/>
      <c r="S4" s="40"/>
      <c r="T4" s="27"/>
      <c r="U4" s="17"/>
    </row>
    <row r="5" spans="1:24" s="28" customFormat="1" ht="15" customHeight="1" x14ac:dyDescent="0.25">
      <c r="A5" s="43">
        <v>1</v>
      </c>
      <c r="B5" s="62" t="s">
        <v>52</v>
      </c>
      <c r="C5" s="26">
        <v>5</v>
      </c>
      <c r="D5" s="26">
        <v>5</v>
      </c>
      <c r="E5" s="72">
        <v>5</v>
      </c>
      <c r="F5" s="72">
        <v>4</v>
      </c>
      <c r="G5" s="72">
        <v>3</v>
      </c>
      <c r="H5" s="72"/>
      <c r="I5" s="72"/>
      <c r="J5" s="72"/>
      <c r="K5" s="72"/>
      <c r="L5" s="72"/>
      <c r="M5" s="72"/>
      <c r="N5" s="26"/>
      <c r="O5" s="67">
        <f>SUM(C5:K5)/45*50</f>
        <v>24.444444444444443</v>
      </c>
      <c r="P5" s="26">
        <v>32</v>
      </c>
      <c r="Q5" s="16">
        <v>3</v>
      </c>
      <c r="R5" s="29">
        <f>SUM(O5:P5)</f>
        <v>56.444444444444443</v>
      </c>
      <c r="S5" s="17">
        <f>IF(R5&gt;=89.5,5,IF(R5&gt;=74.5,4,IF(R5&gt;=59.5,3,2)))</f>
        <v>2</v>
      </c>
      <c r="T5" s="27"/>
      <c r="U5" s="17"/>
      <c r="V5" s="6"/>
      <c r="X5" s="63" t="s">
        <v>37</v>
      </c>
    </row>
    <row r="6" spans="1:24" s="28" customFormat="1" ht="15" customHeight="1" x14ac:dyDescent="0.25">
      <c r="A6" s="43">
        <v>2</v>
      </c>
      <c r="B6" s="62" t="s">
        <v>53</v>
      </c>
      <c r="C6" s="26">
        <v>5</v>
      </c>
      <c r="D6" s="26">
        <v>5</v>
      </c>
      <c r="E6" s="72">
        <v>4</v>
      </c>
      <c r="F6" s="72">
        <v>5</v>
      </c>
      <c r="G6" s="72">
        <v>5</v>
      </c>
      <c r="H6" s="72">
        <v>4</v>
      </c>
      <c r="I6" s="72">
        <v>3</v>
      </c>
      <c r="J6" s="72">
        <v>4</v>
      </c>
      <c r="K6" s="72">
        <v>4</v>
      </c>
      <c r="L6" s="72"/>
      <c r="M6" s="72"/>
      <c r="N6" s="26"/>
      <c r="O6" s="67">
        <f t="shared" ref="O6:O13" si="0">SUM(C6:K6)/45*50</f>
        <v>43.333333333333336</v>
      </c>
      <c r="P6" s="26">
        <v>35</v>
      </c>
      <c r="Q6" s="16">
        <v>5</v>
      </c>
      <c r="R6" s="29">
        <f t="shared" ref="R6:R13" si="1">SUM(O6:Q6)</f>
        <v>83.333333333333343</v>
      </c>
      <c r="S6" s="17">
        <f t="shared" ref="S6:S13" si="2">IF(R6&gt;=89.5,5,IF(R6&gt;=74.5,4,IF(R6&gt;=59.5,3,2)))</f>
        <v>4</v>
      </c>
      <c r="T6" s="27"/>
      <c r="U6" s="17"/>
      <c r="X6" s="63" t="s">
        <v>50</v>
      </c>
    </row>
    <row r="7" spans="1:24" s="28" customFormat="1" ht="15" customHeight="1" x14ac:dyDescent="0.25">
      <c r="A7" s="43">
        <v>3</v>
      </c>
      <c r="B7" s="62" t="s">
        <v>54</v>
      </c>
      <c r="C7" s="26">
        <v>5</v>
      </c>
      <c r="D7" s="26">
        <v>5</v>
      </c>
      <c r="E7" s="72">
        <v>5</v>
      </c>
      <c r="F7" s="72">
        <v>5</v>
      </c>
      <c r="G7" s="72">
        <v>5</v>
      </c>
      <c r="H7" s="72">
        <v>5</v>
      </c>
      <c r="I7" s="72">
        <v>5</v>
      </c>
      <c r="J7" s="72">
        <v>5</v>
      </c>
      <c r="K7" s="72">
        <v>5</v>
      </c>
      <c r="L7" s="72"/>
      <c r="M7" s="72"/>
      <c r="N7" s="26"/>
      <c r="O7" s="67">
        <f t="shared" si="0"/>
        <v>50</v>
      </c>
      <c r="P7" s="26">
        <v>49</v>
      </c>
      <c r="Q7" s="16">
        <v>5</v>
      </c>
      <c r="R7" s="29">
        <f t="shared" si="1"/>
        <v>104</v>
      </c>
      <c r="S7" s="17">
        <f t="shared" si="2"/>
        <v>5</v>
      </c>
      <c r="T7" s="27"/>
      <c r="U7" s="17"/>
      <c r="X7" s="63" t="s">
        <v>36</v>
      </c>
    </row>
    <row r="8" spans="1:24" s="28" customFormat="1" ht="15" customHeight="1" x14ac:dyDescent="0.25">
      <c r="A8" s="43">
        <v>4</v>
      </c>
      <c r="B8" s="62" t="s">
        <v>55</v>
      </c>
      <c r="C8" s="26">
        <v>5</v>
      </c>
      <c r="D8" s="26">
        <v>5</v>
      </c>
      <c r="E8" s="72">
        <v>5</v>
      </c>
      <c r="F8" s="72">
        <v>3</v>
      </c>
      <c r="G8" s="72">
        <v>5</v>
      </c>
      <c r="H8" s="72">
        <v>1</v>
      </c>
      <c r="I8" s="72"/>
      <c r="J8" s="72"/>
      <c r="K8" s="72"/>
      <c r="L8" s="72"/>
      <c r="M8" s="72"/>
      <c r="N8" s="26"/>
      <c r="O8" s="67">
        <f t="shared" si="0"/>
        <v>26.666666666666668</v>
      </c>
      <c r="P8" s="26">
        <v>30</v>
      </c>
      <c r="Q8" s="16"/>
      <c r="R8" s="29">
        <f t="shared" si="1"/>
        <v>56.666666666666671</v>
      </c>
      <c r="S8" s="17">
        <f t="shared" si="2"/>
        <v>2</v>
      </c>
      <c r="T8" s="27"/>
      <c r="U8" s="17"/>
      <c r="X8" s="62" t="s">
        <v>51</v>
      </c>
    </row>
    <row r="9" spans="1:24" s="28" customFormat="1" ht="15" customHeight="1" x14ac:dyDescent="0.25">
      <c r="A9" s="43">
        <v>5</v>
      </c>
      <c r="B9" s="62" t="s">
        <v>56</v>
      </c>
      <c r="C9" s="26"/>
      <c r="D9" s="26"/>
      <c r="E9" s="72"/>
      <c r="F9" s="72"/>
      <c r="G9" s="72">
        <v>4</v>
      </c>
      <c r="H9" s="72">
        <v>1</v>
      </c>
      <c r="I9" s="72"/>
      <c r="J9" s="72"/>
      <c r="K9" s="72"/>
      <c r="L9" s="72"/>
      <c r="M9" s="72"/>
      <c r="N9" s="26"/>
      <c r="O9" s="67">
        <f t="shared" si="0"/>
        <v>5.5555555555555554</v>
      </c>
      <c r="P9" s="26">
        <v>13</v>
      </c>
      <c r="Q9" s="16">
        <v>1</v>
      </c>
      <c r="R9" s="29">
        <f t="shared" si="1"/>
        <v>19.555555555555557</v>
      </c>
      <c r="S9" s="17">
        <f t="shared" si="2"/>
        <v>2</v>
      </c>
      <c r="T9" s="27"/>
      <c r="U9" s="17"/>
      <c r="X9" s="63" t="s">
        <v>37</v>
      </c>
    </row>
    <row r="10" spans="1:24" s="46" customFormat="1" ht="15" customHeight="1" x14ac:dyDescent="0.25">
      <c r="A10" s="43"/>
      <c r="B10" s="56" t="s">
        <v>33</v>
      </c>
      <c r="C10" s="91"/>
      <c r="D10" s="92"/>
      <c r="E10" s="92"/>
      <c r="F10" s="92"/>
      <c r="G10" s="92"/>
      <c r="H10" s="92"/>
      <c r="I10" s="92"/>
      <c r="J10" s="92"/>
      <c r="K10" s="92"/>
      <c r="L10" s="92"/>
      <c r="M10" s="93"/>
      <c r="N10" s="58"/>
      <c r="O10" s="67"/>
      <c r="P10" s="26"/>
      <c r="Q10" s="16"/>
      <c r="R10" s="29"/>
      <c r="S10" s="17"/>
      <c r="T10" s="28"/>
      <c r="U10" s="51"/>
    </row>
    <row r="11" spans="1:24" s="28" customFormat="1" ht="15" customHeight="1" x14ac:dyDescent="0.2">
      <c r="A11" s="43">
        <v>1</v>
      </c>
      <c r="B11" s="62" t="s">
        <v>57</v>
      </c>
      <c r="C11" s="72">
        <v>5</v>
      </c>
      <c r="D11" s="72">
        <v>5</v>
      </c>
      <c r="E11" s="75">
        <v>5</v>
      </c>
      <c r="F11" s="75">
        <v>4</v>
      </c>
      <c r="G11" s="72">
        <v>4</v>
      </c>
      <c r="H11" s="72">
        <v>3</v>
      </c>
      <c r="I11" s="72">
        <v>3</v>
      </c>
      <c r="J11" s="72">
        <v>1</v>
      </c>
      <c r="K11" s="75">
        <v>1</v>
      </c>
      <c r="L11" s="75"/>
      <c r="M11" s="75"/>
      <c r="N11" s="58"/>
      <c r="O11" s="67">
        <f t="shared" si="0"/>
        <v>34.444444444444443</v>
      </c>
      <c r="P11" s="72">
        <v>26</v>
      </c>
      <c r="Q11" s="16"/>
      <c r="R11" s="29">
        <f t="shared" si="1"/>
        <v>60.444444444444443</v>
      </c>
      <c r="S11" s="17">
        <f t="shared" si="2"/>
        <v>3</v>
      </c>
      <c r="U11" s="17"/>
      <c r="X11" s="63" t="s">
        <v>36</v>
      </c>
    </row>
    <row r="12" spans="1:24" s="28" customFormat="1" ht="15" customHeight="1" x14ac:dyDescent="0.2">
      <c r="A12" s="43">
        <v>2</v>
      </c>
      <c r="B12" s="62" t="s">
        <v>58</v>
      </c>
      <c r="C12" s="72"/>
      <c r="D12" s="72"/>
      <c r="E12" s="75"/>
      <c r="F12" s="75"/>
      <c r="G12" s="72"/>
      <c r="H12" s="72">
        <v>4</v>
      </c>
      <c r="I12" s="72"/>
      <c r="J12" s="72"/>
      <c r="K12" s="72"/>
      <c r="L12" s="72"/>
      <c r="M12" s="72"/>
      <c r="N12" s="58"/>
      <c r="O12" s="67">
        <f t="shared" si="0"/>
        <v>4.4444444444444446</v>
      </c>
      <c r="P12" s="72">
        <v>8</v>
      </c>
      <c r="Q12" s="16"/>
      <c r="R12" s="29">
        <f t="shared" si="1"/>
        <v>12.444444444444445</v>
      </c>
      <c r="S12" s="17">
        <f t="shared" si="2"/>
        <v>2</v>
      </c>
      <c r="U12" s="17"/>
      <c r="X12" s="62" t="s">
        <v>37</v>
      </c>
    </row>
    <row r="13" spans="1:24" s="28" customFormat="1" ht="15" customHeight="1" x14ac:dyDescent="0.2">
      <c r="A13" s="43">
        <v>3</v>
      </c>
      <c r="B13" s="55" t="s">
        <v>59</v>
      </c>
      <c r="C13" s="72">
        <v>5</v>
      </c>
      <c r="D13" s="72">
        <v>2</v>
      </c>
      <c r="E13" s="75"/>
      <c r="F13" s="75"/>
      <c r="G13" s="72">
        <v>1</v>
      </c>
      <c r="H13" s="72"/>
      <c r="I13" s="72"/>
      <c r="J13" s="72"/>
      <c r="K13" s="72"/>
      <c r="L13" s="72"/>
      <c r="M13" s="72"/>
      <c r="N13" s="26"/>
      <c r="O13" s="67">
        <f t="shared" si="0"/>
        <v>8.8888888888888893</v>
      </c>
      <c r="P13" s="72">
        <v>26</v>
      </c>
      <c r="Q13" s="16"/>
      <c r="R13" s="29">
        <f t="shared" si="1"/>
        <v>34.888888888888886</v>
      </c>
      <c r="S13" s="17">
        <f t="shared" si="2"/>
        <v>2</v>
      </c>
      <c r="U13" s="17"/>
      <c r="X13" s="63" t="s">
        <v>37</v>
      </c>
    </row>
    <row r="14" spans="1:24" ht="18" customHeight="1" x14ac:dyDescent="0.2"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P14" s="39">
        <f>AVERAGE(P5:P9,P11:P13)</f>
        <v>27.375</v>
      </c>
      <c r="Q14" s="36"/>
      <c r="S14" s="36"/>
      <c r="U14" s="36"/>
    </row>
    <row r="15" spans="1:24" x14ac:dyDescent="0.2">
      <c r="B15" s="9" t="s">
        <v>19</v>
      </c>
      <c r="F15" s="81" t="s">
        <v>29</v>
      </c>
      <c r="G15" s="82"/>
      <c r="H15" s="82"/>
      <c r="I15" s="82"/>
      <c r="J15" s="89"/>
    </row>
    <row r="16" spans="1:24" x14ac:dyDescent="0.2">
      <c r="B16" s="9" t="s">
        <v>20</v>
      </c>
      <c r="F16" s="79" t="s">
        <v>28</v>
      </c>
      <c r="G16" s="80"/>
      <c r="H16" s="80"/>
      <c r="I16" s="80"/>
      <c r="J16" s="80"/>
      <c r="K16" s="80"/>
      <c r="L16" s="80"/>
      <c r="M16" s="80"/>
      <c r="N16" s="80"/>
      <c r="O16" s="80"/>
      <c r="P16" s="90"/>
    </row>
    <row r="17" spans="2:2" x14ac:dyDescent="0.2">
      <c r="B17" s="9" t="s">
        <v>21</v>
      </c>
    </row>
    <row r="18" spans="2:2" x14ac:dyDescent="0.2">
      <c r="B18" s="9" t="s">
        <v>22</v>
      </c>
    </row>
    <row r="19" spans="2:2" x14ac:dyDescent="0.2">
      <c r="B19" s="9" t="s">
        <v>23</v>
      </c>
    </row>
    <row r="20" spans="2:2" x14ac:dyDescent="0.2">
      <c r="B20" s="9" t="s">
        <v>24</v>
      </c>
    </row>
  </sheetData>
  <mergeCells count="5">
    <mergeCell ref="C2:N2"/>
    <mergeCell ref="F15:J15"/>
    <mergeCell ref="F16:P16"/>
    <mergeCell ref="C10:M10"/>
    <mergeCell ref="C1:T1"/>
  </mergeCells>
  <phoneticPr fontId="0" type="noConversion"/>
  <pageMargins left="0.64" right="0.39370078740157483" top="0.54" bottom="0.33" header="0.55000000000000004" footer="0.51181102362204722"/>
  <pageSetup paperSize="9" scale="8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W23"/>
  <sheetViews>
    <sheetView zoomScale="75" workbookViewId="0">
      <selection activeCell="O19" sqref="O19"/>
    </sheetView>
  </sheetViews>
  <sheetFormatPr defaultRowHeight="12.75" x14ac:dyDescent="0.2"/>
  <cols>
    <col min="1" max="1" width="3.85546875" style="6" customWidth="1"/>
    <col min="2" max="2" width="27.140625" style="6" customWidth="1"/>
    <col min="3" max="14" width="3.7109375" style="6" customWidth="1"/>
    <col min="15" max="15" width="3.7109375" style="8" customWidth="1"/>
    <col min="16" max="21" width="3.7109375" style="6" customWidth="1"/>
    <col min="22" max="22" width="8.85546875" style="6" customWidth="1"/>
    <col min="23" max="16384" width="9.140625" style="6"/>
  </cols>
  <sheetData>
    <row r="1" spans="1:23" s="3" customFormat="1" ht="21" customHeight="1" x14ac:dyDescent="0.3">
      <c r="A1" s="42"/>
      <c r="B1" s="33" t="s">
        <v>60</v>
      </c>
      <c r="C1" s="77" t="s">
        <v>64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8"/>
      <c r="V1" s="78"/>
    </row>
    <row r="2" spans="1:23" s="1" customFormat="1" ht="20.100000000000001" customHeight="1" x14ac:dyDescent="0.2">
      <c r="A2" s="12"/>
      <c r="B2" s="12"/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" t="s">
        <v>14</v>
      </c>
    </row>
    <row r="3" spans="1:23" s="1" customFormat="1" ht="30" customHeight="1" x14ac:dyDescent="0.2">
      <c r="A3" s="12"/>
      <c r="B3" s="12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</row>
    <row r="4" spans="1:23" ht="15" customHeight="1" x14ac:dyDescent="0.2">
      <c r="A4" s="24"/>
      <c r="B4" s="64">
        <v>126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3" ht="15" customHeight="1" x14ac:dyDescent="0.2">
      <c r="A5" s="24">
        <v>1</v>
      </c>
      <c r="B5" s="61" t="s">
        <v>38</v>
      </c>
      <c r="C5" s="14"/>
      <c r="D5" s="14"/>
      <c r="E5" s="14"/>
      <c r="F5" s="14"/>
      <c r="G5" s="76"/>
      <c r="H5" s="14"/>
      <c r="I5" s="14"/>
      <c r="J5" s="14"/>
      <c r="K5" s="76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3" ht="15" customHeight="1" x14ac:dyDescent="0.2">
      <c r="A6" s="24">
        <v>2</v>
      </c>
      <c r="B6" s="61" t="s">
        <v>39</v>
      </c>
      <c r="C6" s="76"/>
      <c r="D6" s="14"/>
      <c r="E6" s="76"/>
      <c r="F6" s="14"/>
      <c r="G6" s="76"/>
      <c r="H6" s="14"/>
      <c r="I6" s="14"/>
      <c r="J6" s="14" t="s">
        <v>76</v>
      </c>
      <c r="K6" s="76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3" ht="15" customHeight="1" x14ac:dyDescent="0.2">
      <c r="A7" s="24">
        <v>4</v>
      </c>
      <c r="B7" s="61" t="s">
        <v>40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3" ht="15" customHeight="1" x14ac:dyDescent="0.2">
      <c r="A8" s="24">
        <v>5</v>
      </c>
      <c r="B8" s="61" t="s">
        <v>41</v>
      </c>
      <c r="C8" s="4"/>
      <c r="D8" s="4"/>
      <c r="E8" s="76"/>
      <c r="F8" s="4"/>
      <c r="G8" s="76"/>
      <c r="H8" s="4"/>
      <c r="I8" s="4"/>
      <c r="J8" s="4"/>
      <c r="K8" s="76"/>
      <c r="L8" s="4"/>
      <c r="M8" s="4"/>
      <c r="N8" s="14"/>
      <c r="O8" s="14"/>
      <c r="P8" s="14"/>
      <c r="Q8" s="14"/>
      <c r="R8" s="14"/>
      <c r="S8" s="14"/>
      <c r="T8" s="14"/>
      <c r="U8" s="14"/>
      <c r="V8" s="14"/>
    </row>
    <row r="9" spans="1:23" ht="15" customHeight="1" x14ac:dyDescent="0.2">
      <c r="A9" s="24">
        <v>6</v>
      </c>
      <c r="B9" s="61" t="s">
        <v>42</v>
      </c>
      <c r="C9" s="4"/>
      <c r="D9" s="4"/>
      <c r="E9" s="4"/>
      <c r="F9" s="4"/>
      <c r="G9" s="4"/>
      <c r="H9" s="4"/>
      <c r="I9" s="4"/>
      <c r="J9" s="7"/>
      <c r="K9" s="4"/>
      <c r="L9" s="4"/>
      <c r="M9" s="5"/>
      <c r="N9" s="14"/>
      <c r="O9" s="14"/>
      <c r="P9" s="14"/>
      <c r="Q9" s="14"/>
      <c r="R9" s="14"/>
      <c r="S9" s="14"/>
      <c r="T9" s="14"/>
      <c r="U9" s="14"/>
      <c r="V9" s="14"/>
    </row>
    <row r="10" spans="1:23" ht="15" customHeight="1" x14ac:dyDescent="0.2">
      <c r="A10" s="24">
        <v>7</v>
      </c>
      <c r="B10" s="61" t="s">
        <v>43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14"/>
      <c r="O10" s="14"/>
      <c r="P10" s="14"/>
      <c r="Q10" s="14"/>
      <c r="R10" s="14"/>
      <c r="S10" s="14"/>
      <c r="T10" s="14"/>
      <c r="U10" s="14"/>
      <c r="V10" s="14"/>
    </row>
    <row r="11" spans="1:23" ht="15" customHeight="1" x14ac:dyDescent="0.2">
      <c r="A11" s="24">
        <v>8</v>
      </c>
      <c r="B11" s="61" t="s">
        <v>44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14"/>
      <c r="O11" s="14"/>
      <c r="P11" s="14"/>
      <c r="Q11" s="14"/>
      <c r="R11" s="14"/>
      <c r="S11" s="14"/>
      <c r="T11" s="14"/>
      <c r="U11" s="14"/>
      <c r="V11" s="14"/>
    </row>
    <row r="12" spans="1:23" ht="15" customHeight="1" x14ac:dyDescent="0.2">
      <c r="A12" s="24">
        <v>9</v>
      </c>
      <c r="B12" s="61" t="s">
        <v>45</v>
      </c>
      <c r="C12" s="76"/>
      <c r="D12" s="4"/>
      <c r="E12" s="76"/>
      <c r="F12" s="76"/>
      <c r="G12" s="76"/>
      <c r="H12" s="76"/>
      <c r="I12" s="4"/>
      <c r="J12" s="76"/>
      <c r="K12" s="76"/>
      <c r="L12" s="4"/>
      <c r="M12" s="76"/>
      <c r="N12" s="76"/>
      <c r="O12" s="76"/>
      <c r="P12" s="14"/>
      <c r="Q12" s="14"/>
      <c r="R12" s="14"/>
      <c r="S12" s="14"/>
      <c r="T12" s="14"/>
      <c r="U12" s="14"/>
      <c r="V12" s="14"/>
    </row>
    <row r="13" spans="1:23" ht="15" customHeight="1" x14ac:dyDescent="0.2">
      <c r="A13" s="24">
        <v>10</v>
      </c>
      <c r="B13" s="61" t="s">
        <v>46</v>
      </c>
      <c r="C13" s="4"/>
      <c r="D13" s="4"/>
      <c r="E13" s="4"/>
      <c r="F13" s="4"/>
      <c r="G13" s="4"/>
      <c r="H13" s="4"/>
      <c r="I13" s="76"/>
      <c r="J13" s="4"/>
      <c r="K13" s="4"/>
      <c r="L13" s="4"/>
      <c r="M13" s="5"/>
      <c r="N13" s="76"/>
      <c r="O13" s="14"/>
      <c r="P13" s="14"/>
      <c r="Q13" s="14"/>
      <c r="R13" s="14"/>
      <c r="S13" s="14"/>
      <c r="T13" s="14"/>
      <c r="U13" s="14"/>
      <c r="V13" s="14"/>
    </row>
    <row r="14" spans="1:23" ht="15" customHeight="1" x14ac:dyDescent="0.2">
      <c r="A14" s="24"/>
      <c r="B14" s="65">
        <v>127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5"/>
      <c r="N14" s="14"/>
      <c r="O14" s="14"/>
      <c r="P14" s="14"/>
      <c r="Q14" s="14"/>
      <c r="R14" s="14"/>
      <c r="S14" s="14"/>
      <c r="T14" s="14"/>
      <c r="U14" s="14"/>
      <c r="V14" s="14"/>
    </row>
    <row r="15" spans="1:23" ht="15" customHeight="1" x14ac:dyDescent="0.2">
      <c r="A15" s="24">
        <v>1</v>
      </c>
      <c r="B15" s="61" t="s">
        <v>47</v>
      </c>
      <c r="C15" s="4"/>
      <c r="D15" s="4"/>
      <c r="E15" s="4"/>
      <c r="F15" s="4"/>
      <c r="G15" s="4"/>
      <c r="H15" s="4"/>
      <c r="I15" s="4"/>
      <c r="J15" s="4"/>
      <c r="K15" s="76"/>
      <c r="L15" s="4"/>
      <c r="M15" s="5"/>
      <c r="N15" s="14"/>
      <c r="O15" s="76"/>
      <c r="P15" s="14"/>
      <c r="Q15" s="14"/>
      <c r="R15" s="14"/>
      <c r="S15" s="14"/>
      <c r="T15" s="14"/>
      <c r="U15" s="14"/>
      <c r="V15" s="14"/>
    </row>
    <row r="16" spans="1:23" ht="15" customHeight="1" x14ac:dyDescent="0.2">
      <c r="A16" s="24">
        <v>3</v>
      </c>
      <c r="B16" s="61" t="s">
        <v>48</v>
      </c>
      <c r="C16" s="76"/>
      <c r="D16" s="4"/>
      <c r="E16" s="4"/>
      <c r="F16" s="4"/>
      <c r="G16" s="4"/>
      <c r="H16" s="4"/>
      <c r="I16" s="4"/>
      <c r="J16" s="4"/>
      <c r="K16" s="4"/>
      <c r="L16" s="4"/>
      <c r="M16" s="5"/>
      <c r="N16" s="14"/>
      <c r="O16" s="14"/>
      <c r="P16" s="14"/>
      <c r="Q16" s="14"/>
      <c r="R16" s="14"/>
      <c r="S16" s="14"/>
      <c r="T16" s="14"/>
      <c r="U16" s="14"/>
      <c r="V16" s="14"/>
    </row>
    <row r="17" spans="1:23" ht="15" customHeight="1" x14ac:dyDescent="0.2">
      <c r="A17" s="24">
        <v>4</v>
      </c>
      <c r="B17" s="61" t="s">
        <v>49</v>
      </c>
      <c r="C17" s="4"/>
      <c r="D17" s="4"/>
      <c r="E17" s="76"/>
      <c r="F17" s="4"/>
      <c r="G17" s="76"/>
      <c r="H17" s="4"/>
      <c r="I17" s="4"/>
      <c r="J17" s="4"/>
      <c r="K17" s="76"/>
      <c r="L17" s="76"/>
      <c r="M17" s="5"/>
      <c r="N17" s="76"/>
      <c r="O17" s="14"/>
      <c r="P17" s="14"/>
      <c r="Q17" s="14"/>
      <c r="R17" s="14"/>
      <c r="S17" s="14"/>
      <c r="T17" s="14"/>
      <c r="U17" s="14"/>
      <c r="V17" s="14"/>
    </row>
    <row r="18" spans="1:23" ht="15" customHeight="1" x14ac:dyDescent="0.2">
      <c r="A18" s="24">
        <v>5</v>
      </c>
      <c r="B18" s="61" t="s">
        <v>61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5"/>
      <c r="N18" s="14"/>
      <c r="O18" s="14"/>
      <c r="P18" s="14"/>
      <c r="Q18" s="14"/>
      <c r="R18" s="14"/>
      <c r="S18" s="14"/>
      <c r="T18" s="14"/>
      <c r="U18" s="14"/>
      <c r="V18" s="14"/>
    </row>
    <row r="19" spans="1:23" ht="15" customHeight="1" x14ac:dyDescent="0.2">
      <c r="A19" s="24">
        <v>6</v>
      </c>
      <c r="B19" s="6" t="s">
        <v>62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14"/>
      <c r="O19" s="76"/>
      <c r="P19" s="14"/>
      <c r="Q19" s="14"/>
      <c r="R19" s="14"/>
      <c r="S19" s="14"/>
      <c r="T19" s="14"/>
      <c r="U19" s="14"/>
      <c r="V19" s="14"/>
    </row>
    <row r="20" spans="1:23" ht="15" customHeight="1" x14ac:dyDescent="0.2">
      <c r="A20" s="24"/>
      <c r="B20" s="32"/>
      <c r="C20" s="6">
        <f t="shared" ref="C20:V20" si="0">SUM(C4:C19)</f>
        <v>0</v>
      </c>
      <c r="D20" s="6">
        <f t="shared" si="0"/>
        <v>0</v>
      </c>
      <c r="E20" s="6">
        <f t="shared" si="0"/>
        <v>0</v>
      </c>
      <c r="F20" s="6">
        <f t="shared" si="0"/>
        <v>0</v>
      </c>
      <c r="G20" s="6">
        <f t="shared" si="0"/>
        <v>0</v>
      </c>
      <c r="H20" s="6">
        <f t="shared" si="0"/>
        <v>0</v>
      </c>
      <c r="I20" s="6">
        <f t="shared" si="0"/>
        <v>0</v>
      </c>
      <c r="J20" s="6">
        <f t="shared" si="0"/>
        <v>0</v>
      </c>
      <c r="K20" s="6">
        <f t="shared" si="0"/>
        <v>0</v>
      </c>
      <c r="L20" s="6">
        <f t="shared" si="0"/>
        <v>0</v>
      </c>
      <c r="M20" s="6">
        <f t="shared" si="0"/>
        <v>0</v>
      </c>
      <c r="N20" s="6">
        <f t="shared" si="0"/>
        <v>0</v>
      </c>
      <c r="O20" s="6">
        <f t="shared" si="0"/>
        <v>0</v>
      </c>
      <c r="P20" s="6">
        <f t="shared" si="0"/>
        <v>0</v>
      </c>
      <c r="Q20" s="6">
        <f t="shared" si="0"/>
        <v>0</v>
      </c>
      <c r="R20" s="6">
        <f t="shared" si="0"/>
        <v>0</v>
      </c>
      <c r="S20" s="6">
        <f t="shared" si="0"/>
        <v>0</v>
      </c>
      <c r="T20" s="6">
        <f t="shared" si="0"/>
        <v>0</v>
      </c>
      <c r="U20" s="6">
        <f t="shared" si="0"/>
        <v>0</v>
      </c>
      <c r="V20" s="6">
        <f t="shared" si="0"/>
        <v>0</v>
      </c>
      <c r="W20" s="37" t="e">
        <f>AVERAGE(W4:W19)</f>
        <v>#DIV/0!</v>
      </c>
    </row>
    <row r="21" spans="1:23" ht="15" customHeight="1" x14ac:dyDescent="0.2">
      <c r="A21" s="25"/>
      <c r="B21" s="32"/>
      <c r="W21" s="20"/>
    </row>
    <row r="22" spans="1:23" ht="27.75" customHeight="1" x14ac:dyDescent="0.2">
      <c r="A22" s="25"/>
      <c r="W22" s="20"/>
    </row>
    <row r="23" spans="1:23" ht="18.75" customHeight="1" x14ac:dyDescent="0.2">
      <c r="B23" s="35"/>
    </row>
  </sheetData>
  <mergeCells count="1">
    <mergeCell ref="C1:V1"/>
  </mergeCells>
  <phoneticPr fontId="0" type="noConversion"/>
  <pageMargins left="0.89" right="0.39370078740157483" top="0.52" bottom="0.39370078740157483" header="0.53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W16"/>
  <sheetViews>
    <sheetView zoomScale="90" workbookViewId="0">
      <selection activeCell="O13" sqref="O13"/>
    </sheetView>
  </sheetViews>
  <sheetFormatPr defaultRowHeight="12.75" x14ac:dyDescent="0.2"/>
  <cols>
    <col min="1" max="1" width="3.85546875" style="6" customWidth="1"/>
    <col min="2" max="2" width="28.7109375" style="6" customWidth="1"/>
    <col min="3" max="14" width="3.7109375" style="6" customWidth="1"/>
    <col min="15" max="15" width="3.7109375" style="8" customWidth="1"/>
    <col min="16" max="21" width="3.7109375" style="6" customWidth="1"/>
    <col min="22" max="22" width="8.5703125" style="6" customWidth="1"/>
    <col min="23" max="23" width="6" style="6" customWidth="1"/>
    <col min="24" max="16384" width="9.140625" style="6"/>
  </cols>
  <sheetData>
    <row r="1" spans="1:23" s="3" customFormat="1" ht="21" customHeight="1" x14ac:dyDescent="0.3">
      <c r="A1" s="42"/>
      <c r="B1" s="33" t="s">
        <v>32</v>
      </c>
      <c r="C1" s="77" t="s">
        <v>64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8"/>
      <c r="V1" s="78"/>
    </row>
    <row r="2" spans="1:23" s="1" customFormat="1" ht="20.100000000000001" customHeight="1" x14ac:dyDescent="0.2">
      <c r="A2" s="12"/>
      <c r="B2" s="12"/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" t="s">
        <v>14</v>
      </c>
    </row>
    <row r="3" spans="1:23" s="1" customFormat="1" ht="28.5" customHeight="1" x14ac:dyDescent="0.2">
      <c r="A3" s="12"/>
      <c r="B3" s="12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</row>
    <row r="4" spans="1:23" ht="15" customHeight="1" x14ac:dyDescent="0.25">
      <c r="A4" s="43"/>
      <c r="B4" s="56" t="s">
        <v>13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3" ht="15" customHeight="1" x14ac:dyDescent="0.2">
      <c r="A5" s="43">
        <v>1</v>
      </c>
      <c r="B5" s="62" t="s">
        <v>52</v>
      </c>
      <c r="C5" s="14"/>
      <c r="D5" s="76"/>
      <c r="E5" s="76"/>
      <c r="F5" s="14"/>
      <c r="G5" s="14"/>
      <c r="H5" s="76"/>
      <c r="I5" s="76"/>
      <c r="J5" s="76"/>
      <c r="K5" s="14" t="s">
        <v>76</v>
      </c>
      <c r="L5" s="76"/>
      <c r="M5" s="76"/>
      <c r="N5" s="76"/>
      <c r="O5" s="76"/>
      <c r="P5" s="14"/>
      <c r="Q5" s="14"/>
      <c r="R5" s="14"/>
      <c r="S5" s="14"/>
      <c r="T5" s="14"/>
      <c r="U5" s="14"/>
      <c r="V5" s="14"/>
    </row>
    <row r="6" spans="1:23" ht="15" customHeight="1" x14ac:dyDescent="0.2">
      <c r="A6" s="43">
        <v>2</v>
      </c>
      <c r="B6" s="62" t="s">
        <v>53</v>
      </c>
      <c r="C6" s="14"/>
      <c r="D6" s="14"/>
      <c r="E6" s="76"/>
      <c r="F6" s="14"/>
      <c r="G6" s="76"/>
      <c r="H6" s="14"/>
      <c r="I6" s="14"/>
      <c r="J6" s="14"/>
      <c r="K6" s="14"/>
      <c r="L6" s="14"/>
      <c r="M6" s="76"/>
      <c r="N6" s="76"/>
      <c r="O6" s="14"/>
      <c r="P6" s="14"/>
      <c r="Q6" s="14"/>
      <c r="R6" s="14"/>
      <c r="S6" s="14"/>
      <c r="T6" s="14"/>
      <c r="U6" s="14"/>
      <c r="V6" s="14"/>
    </row>
    <row r="7" spans="1:23" ht="15" customHeight="1" x14ac:dyDescent="0.2">
      <c r="A7" s="43">
        <v>3</v>
      </c>
      <c r="B7" s="62" t="s">
        <v>54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3" ht="15" customHeight="1" x14ac:dyDescent="0.2">
      <c r="A8" s="43">
        <v>4</v>
      </c>
      <c r="B8" s="62" t="s">
        <v>55</v>
      </c>
      <c r="C8" s="14"/>
      <c r="D8" s="14"/>
      <c r="E8" s="76"/>
      <c r="F8" s="14"/>
      <c r="G8" s="14"/>
      <c r="H8" s="14"/>
      <c r="I8" s="14"/>
      <c r="J8" s="14"/>
      <c r="K8" s="14"/>
      <c r="L8" s="76"/>
      <c r="M8" s="76"/>
      <c r="N8" s="76"/>
      <c r="O8" s="76"/>
      <c r="P8" s="14"/>
      <c r="Q8" s="14"/>
      <c r="R8" s="14"/>
      <c r="S8" s="14"/>
      <c r="T8" s="14"/>
      <c r="U8" s="14"/>
      <c r="V8" s="14"/>
    </row>
    <row r="9" spans="1:23" ht="15" customHeight="1" x14ac:dyDescent="0.2">
      <c r="A9" s="43">
        <v>5</v>
      </c>
      <c r="B9" s="62" t="s">
        <v>56</v>
      </c>
      <c r="C9" s="14"/>
      <c r="D9" s="76"/>
      <c r="E9" s="76"/>
      <c r="F9" s="14"/>
      <c r="G9" s="76"/>
      <c r="H9" s="76"/>
      <c r="I9" s="14"/>
      <c r="J9" s="76"/>
      <c r="K9" s="14"/>
      <c r="L9" s="76"/>
      <c r="M9" s="76"/>
      <c r="N9" s="76"/>
      <c r="O9" s="76"/>
      <c r="P9" s="14"/>
      <c r="Q9" s="14"/>
      <c r="R9" s="14"/>
      <c r="S9" s="14"/>
      <c r="T9" s="14"/>
      <c r="U9" s="14"/>
      <c r="V9" s="14"/>
    </row>
    <row r="10" spans="1:23" ht="15" customHeight="1" x14ac:dyDescent="0.25">
      <c r="A10" s="43" t="s">
        <v>34</v>
      </c>
      <c r="B10" s="56" t="s">
        <v>33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14"/>
      <c r="O10" s="14"/>
      <c r="P10" s="14"/>
      <c r="Q10" s="14"/>
      <c r="R10" s="14"/>
      <c r="S10" s="14"/>
      <c r="T10" s="14"/>
      <c r="U10" s="14"/>
      <c r="V10" s="14"/>
    </row>
    <row r="11" spans="1:23" ht="15" customHeight="1" x14ac:dyDescent="0.2">
      <c r="A11" s="43">
        <v>1</v>
      </c>
      <c r="B11" s="62" t="s">
        <v>57</v>
      </c>
      <c r="C11" s="4"/>
      <c r="D11" s="4"/>
      <c r="E11" s="4"/>
      <c r="F11" s="4"/>
      <c r="G11" s="4"/>
      <c r="H11" s="4"/>
      <c r="I11" s="4"/>
      <c r="J11" s="76"/>
      <c r="K11" s="4"/>
      <c r="L11" s="4"/>
      <c r="M11" s="5"/>
      <c r="N11" s="14"/>
      <c r="O11" s="76"/>
      <c r="P11" s="14"/>
      <c r="Q11" s="14"/>
      <c r="R11" s="14"/>
      <c r="S11" s="14"/>
      <c r="T11" s="14"/>
      <c r="U11" s="14"/>
      <c r="V11" s="14"/>
    </row>
    <row r="12" spans="1:23" ht="15" customHeight="1" x14ac:dyDescent="0.2">
      <c r="A12" s="43">
        <v>2</v>
      </c>
      <c r="B12" s="62" t="s">
        <v>58</v>
      </c>
      <c r="C12" s="4"/>
      <c r="D12" s="4"/>
      <c r="E12" s="76"/>
      <c r="F12" s="76"/>
      <c r="G12" s="76"/>
      <c r="H12" s="76"/>
      <c r="I12" s="76"/>
      <c r="J12" s="4"/>
      <c r="K12" s="4"/>
      <c r="L12" s="4"/>
      <c r="M12" s="5"/>
      <c r="N12" s="14"/>
      <c r="O12" s="14"/>
      <c r="P12" s="14"/>
      <c r="Q12" s="14"/>
      <c r="R12" s="14"/>
      <c r="S12" s="14"/>
      <c r="T12" s="14"/>
      <c r="U12" s="14"/>
      <c r="V12" s="14"/>
    </row>
    <row r="13" spans="1:23" ht="15" customHeight="1" x14ac:dyDescent="0.2">
      <c r="A13" s="43">
        <v>3</v>
      </c>
      <c r="B13" s="55" t="s">
        <v>59</v>
      </c>
      <c r="C13" s="4"/>
      <c r="D13" s="4"/>
      <c r="E13" s="76"/>
      <c r="F13" s="76"/>
      <c r="G13" s="76"/>
      <c r="H13" s="76"/>
      <c r="I13" s="76"/>
      <c r="J13" s="4"/>
      <c r="K13" s="76"/>
      <c r="L13" s="4"/>
      <c r="M13" s="76"/>
      <c r="N13" s="76"/>
      <c r="O13" s="76"/>
      <c r="P13" s="14"/>
      <c r="Q13" s="14"/>
      <c r="R13" s="14"/>
      <c r="S13" s="14"/>
      <c r="T13" s="14"/>
      <c r="U13" s="14"/>
      <c r="V13" s="14"/>
    </row>
    <row r="14" spans="1:23" x14ac:dyDescent="0.2">
      <c r="C14" s="18">
        <f t="shared" ref="C14:V14" si="0">SUM(C11:C13)</f>
        <v>0</v>
      </c>
      <c r="D14" s="18">
        <f t="shared" si="0"/>
        <v>0</v>
      </c>
      <c r="E14" s="18">
        <f t="shared" si="0"/>
        <v>0</v>
      </c>
      <c r="F14" s="18">
        <f t="shared" si="0"/>
        <v>0</v>
      </c>
      <c r="G14" s="18">
        <f t="shared" si="0"/>
        <v>0</v>
      </c>
      <c r="H14" s="18">
        <f t="shared" si="0"/>
        <v>0</v>
      </c>
      <c r="I14" s="18">
        <f t="shared" si="0"/>
        <v>0</v>
      </c>
      <c r="J14" s="18">
        <f t="shared" si="0"/>
        <v>0</v>
      </c>
      <c r="K14" s="18">
        <f t="shared" si="0"/>
        <v>0</v>
      </c>
      <c r="L14" s="18">
        <f t="shared" si="0"/>
        <v>0</v>
      </c>
      <c r="M14" s="18">
        <f t="shared" si="0"/>
        <v>0</v>
      </c>
      <c r="N14" s="18">
        <f t="shared" si="0"/>
        <v>0</v>
      </c>
      <c r="O14" s="18">
        <f t="shared" si="0"/>
        <v>0</v>
      </c>
      <c r="P14" s="18">
        <f t="shared" si="0"/>
        <v>0</v>
      </c>
      <c r="Q14" s="18">
        <f t="shared" si="0"/>
        <v>0</v>
      </c>
      <c r="R14" s="18">
        <f t="shared" si="0"/>
        <v>0</v>
      </c>
      <c r="S14" s="18">
        <f t="shared" si="0"/>
        <v>0</v>
      </c>
      <c r="T14" s="18">
        <f t="shared" si="0"/>
        <v>0</v>
      </c>
      <c r="U14" s="18">
        <f t="shared" si="0"/>
        <v>0</v>
      </c>
      <c r="V14" s="18">
        <f t="shared" si="0"/>
        <v>0</v>
      </c>
      <c r="W14" s="36" t="e">
        <f>AVERAGE(W11:W13)</f>
        <v>#DIV/0!</v>
      </c>
    </row>
    <row r="16" spans="1:23" x14ac:dyDescent="0.2">
      <c r="B16" s="35"/>
    </row>
  </sheetData>
  <mergeCells count="1">
    <mergeCell ref="C1:V1"/>
  </mergeCells>
  <phoneticPr fontId="0" type="noConversion"/>
  <pageMargins left="0.82" right="0.39370078740157483" top="0.56999999999999995" bottom="0.39370078740157483" header="0.51181102362204722" footer="0.51181102362204722"/>
  <pageSetup paperSize="9" scale="11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1267</vt:lpstr>
      <vt:lpstr>1167ст</vt:lpstr>
      <vt:lpstr>1267 лк</vt:lpstr>
      <vt:lpstr>1167ст лк</vt:lpstr>
    </vt:vector>
  </TitlesOfParts>
  <Company>Shatilovka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Каратанов</cp:lastModifiedBy>
  <cp:lastPrinted>2019-02-07T07:39:55Z</cp:lastPrinted>
  <dcterms:created xsi:type="dcterms:W3CDTF">2005-03-19T07:03:09Z</dcterms:created>
  <dcterms:modified xsi:type="dcterms:W3CDTF">2019-05-23T07:08:38Z</dcterms:modified>
</cp:coreProperties>
</file>