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lisonhmullin/Development/advocacy_institute/deactivation_handler/public/data/"/>
    </mc:Choice>
  </mc:AlternateContent>
  <bookViews>
    <workbookView xWindow="480" yWindow="680" windowWidth="23760" windowHeight="13240" tabRatio="500"/>
  </bookViews>
  <sheets>
    <sheet name="DEACTIVATE" sheetId="3" r:id="rId1"/>
    <sheet name="DEACTIVATE-test" sheetId="2" r:id="rId2"/>
  </sheets>
  <externalReferences>
    <externalReference r:id="rId3"/>
    <externalReference r:id="rId4"/>
    <externalReference r:id="rId5"/>
  </externalReferences>
  <definedNames>
    <definedName name="already_deactivated" localSheetId="0">[3]!deactivate[#All]</definedName>
    <definedName name="already_deactivated">[1]!deactivate[#All]</definedName>
    <definedName name="elected_city_council" localSheetId="0">[3]elected_city_council!$D$21</definedName>
    <definedName name="elected_city_council">[1]elected_city_council!$D$21</definedName>
    <definedName name="elected_sen_assem" localSheetId="0">[3]elected_sen_and_assem!$P$31</definedName>
    <definedName name="elected_sen_assem">[1]elected_sen_and_assem!$P$31</definedName>
    <definedName name="test">[3]!deactivate[#All]</definedName>
    <definedName name="To_deactivate">[1]deactivation_staff_active_no_ma!#REF!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8" i="3" l="1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3" i="2"/>
  <c r="D3" i="2"/>
  <c r="C3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<sst xmlns="http://schemas.openxmlformats.org/spreadsheetml/2006/main" count="3847" uniqueCount="1865">
  <si>
    <t>Full Name, Title</t>
  </si>
  <si>
    <t>Image</t>
  </si>
  <si>
    <t>Area Represented</t>
  </si>
  <si>
    <t>Party</t>
  </si>
  <si>
    <t>Legislative Conference</t>
  </si>
  <si>
    <t>Year First Elected</t>
  </si>
  <si>
    <t>General Notes and Intel</t>
  </si>
  <si>
    <t>Previous Roles in Government</t>
  </si>
  <si>
    <t>Reports to Person</t>
  </si>
  <si>
    <t>Works for Group</t>
  </si>
  <si>
    <t>Personal Staff Office</t>
  </si>
  <si>
    <t>District Map</t>
  </si>
  <si>
    <t>Region</t>
  </si>
  <si>
    <t>Borough</t>
  </si>
  <si>
    <t>Social Media</t>
  </si>
  <si>
    <t>Website</t>
  </si>
  <si>
    <t>Email</t>
  </si>
  <si>
    <t>Email 2</t>
  </si>
  <si>
    <t>Phone 1 / District Office</t>
  </si>
  <si>
    <t>Phone 2 / Capitol or Legislative Office</t>
  </si>
  <si>
    <t>Phone 3 / Other</t>
  </si>
  <si>
    <t>Fax 1 / District Office</t>
  </si>
  <si>
    <t>Fax 2 / Capital or Legislative Office</t>
  </si>
  <si>
    <t>Address 1 / District Office</t>
  </si>
  <si>
    <t>Address 2 / Capitol or Legislative Office</t>
  </si>
  <si>
    <t>Address 3 / Other</t>
  </si>
  <si>
    <t>Gender</t>
  </si>
  <si>
    <t>Race</t>
  </si>
  <si>
    <t>Sexual Orientation</t>
  </si>
  <si>
    <t>Bio</t>
  </si>
  <si>
    <t>Reason</t>
  </si>
  <si>
    <t>Government Body</t>
  </si>
  <si>
    <t>Election Status</t>
  </si>
  <si>
    <t>In Legislative Leadership</t>
  </si>
  <si>
    <t>Legislative Staff Type</t>
  </si>
  <si>
    <t>Personal Staff Responsibility</t>
  </si>
  <si>
    <t>Chairpersonship</t>
  </si>
  <si>
    <t>Ranker For</t>
  </si>
  <si>
    <t>Committee Assignments and Caucuses</t>
  </si>
  <si>
    <t>2014 Human Rights Report Card Grade</t>
  </si>
  <si>
    <t>2014 Housing Rights Grade</t>
  </si>
  <si>
    <t>2014 Workers Rights Grade</t>
  </si>
  <si>
    <t>2014 Criminal or Juvenile Justice Grade</t>
  </si>
  <si>
    <t>2014 Disability Rights Grade</t>
  </si>
  <si>
    <t>2014 Health Grade</t>
  </si>
  <si>
    <t>2014 Government Accountability Grade</t>
  </si>
  <si>
    <t>2014 Voting Rights Grade</t>
  </si>
  <si>
    <t>Full Name</t>
  </si>
  <si>
    <t>First Name</t>
  </si>
  <si>
    <t>Last Name</t>
  </si>
  <si>
    <t>Title</t>
  </si>
  <si>
    <t>Leadership Title</t>
  </si>
  <si>
    <t>Active</t>
  </si>
  <si>
    <t>District Represented</t>
  </si>
  <si>
    <t>Open States ID</t>
  </si>
  <si>
    <t>Podio Item ID</t>
  </si>
  <si>
    <t>Tags</t>
  </si>
  <si>
    <t>Staff / Appointed</t>
  </si>
  <si>
    <t>Jeffrey Pearlman, Chief of Staff and Counsel</t>
  </si>
  <si>
    <t>Chief of Staff to Stewart-Cousins</t>
  </si>
  <si>
    <t>Lt. Governor's Office, Executive Office, Governor &amp; State Executive</t>
  </si>
  <si>
    <t>518-402-2292</t>
  </si>
  <si>
    <t>State Capitol, Albany, NY 12224</t>
  </si>
  <si>
    <t>Governor &amp; State Executive</t>
  </si>
  <si>
    <t>Jeffrey Pearlman</t>
  </si>
  <si>
    <t>Jeffrey</t>
  </si>
  <si>
    <t>Pearlman</t>
  </si>
  <si>
    <t>Chief of Staff and Counsel</t>
  </si>
  <si>
    <t>No</t>
  </si>
  <si>
    <t>Julie Menin, Commissioner</t>
  </si>
  <si>
    <t>Commissioner of the NYC Department of Consumer Affairs</t>
  </si>
  <si>
    <t>Media and Entertainment, Mayor's Office of (MOME), Agency, Mayor &amp; NYC Executive</t>
  </si>
  <si>
    <t>Mayor &amp; NYC Executive</t>
  </si>
  <si>
    <t>Julie Menin</t>
  </si>
  <si>
    <t>Julie</t>
  </si>
  <si>
    <t>Menin</t>
  </si>
  <si>
    <t>Commissioner</t>
  </si>
  <si>
    <t>vlookup already deactivated properly</t>
  </si>
  <si>
    <t>vlookup senate staff</t>
  </si>
  <si>
    <t>vlookup assembly staff</t>
  </si>
  <si>
    <t>vlookup city council staff</t>
  </si>
  <si>
    <t>476542419</t>
  </si>
  <si>
    <t>476545363</t>
  </si>
  <si>
    <t>vlookup_import</t>
  </si>
  <si>
    <t>Dwight Evans, Chief of Staff</t>
  </si>
  <si>
    <t>Joseph A Griffo, Senator</t>
  </si>
  <si>
    <t>Joseph A Griffo, Office of Senator, Personal Staff Office, Senate</t>
  </si>
  <si>
    <t>District Office</t>
  </si>
  <si>
    <t>evans@nysenate.gov</t>
  </si>
  <si>
    <t>Senate</t>
  </si>
  <si>
    <t>Personal</t>
  </si>
  <si>
    <t>Chief of Staff</t>
  </si>
  <si>
    <t>Dwight Evans</t>
  </si>
  <si>
    <t>Dwight</t>
  </si>
  <si>
    <t>Evans</t>
  </si>
  <si>
    <t>Yes</t>
  </si>
  <si>
    <t>582586221</t>
  </si>
  <si>
    <t>Kevin M. Webb, Document Clerk</t>
  </si>
  <si>
    <t>Ch/document Room, Central Staff Office, Senate</t>
  </si>
  <si>
    <t>Central</t>
  </si>
  <si>
    <t>Kevin M. Webb</t>
  </si>
  <si>
    <t>Kevin M.</t>
  </si>
  <si>
    <t>Webb</t>
  </si>
  <si>
    <t>Document Clerk</t>
  </si>
  <si>
    <t>476548222</t>
  </si>
  <si>
    <t>William R. Steinhaus, Special Advisor</t>
  </si>
  <si>
    <t>Majority Operations Office, Central Staff Office, Senate</t>
  </si>
  <si>
    <t>William R. Steinhaus</t>
  </si>
  <si>
    <t>William R.</t>
  </si>
  <si>
    <t>Steinhaus</t>
  </si>
  <si>
    <t>Special Advisor</t>
  </si>
  <si>
    <t>476548219</t>
  </si>
  <si>
    <t>Joseph C. Cocozzo, Document Clerk</t>
  </si>
  <si>
    <t>Joseph C. Cocozzo</t>
  </si>
  <si>
    <t>Joseph C.</t>
  </si>
  <si>
    <t>Cocozzo</t>
  </si>
  <si>
    <t>476548209</t>
  </si>
  <si>
    <t>Welquis R. Lopez, Advisor To The Majority Leader</t>
  </si>
  <si>
    <t>Welquis R. Lopez</t>
  </si>
  <si>
    <t>Welquis R.</t>
  </si>
  <si>
    <t>Lopez</t>
  </si>
  <si>
    <t>Advisor To The Majority Leader</t>
  </si>
  <si>
    <t>476548204</t>
  </si>
  <si>
    <t>John T. Quigley, Document Clerk</t>
  </si>
  <si>
    <t>John T. Quigley</t>
  </si>
  <si>
    <t>John T.</t>
  </si>
  <si>
    <t>Quigley</t>
  </si>
  <si>
    <t>476548186</t>
  </si>
  <si>
    <t>Kathleen B. Pierce, Legislative Aide</t>
  </si>
  <si>
    <t>Diane J Savino, Senator</t>
  </si>
  <si>
    <t>Diane J Savino, Office of Senator, Personal Staff Office, Senate</t>
  </si>
  <si>
    <t>Legislative / Capitol Office</t>
  </si>
  <si>
    <t>Kathleen B. Pierce</t>
  </si>
  <si>
    <t>Kathleen B.</t>
  </si>
  <si>
    <t>Pierce</t>
  </si>
  <si>
    <t>Legislative Aide</t>
  </si>
  <si>
    <t>476548133</t>
  </si>
  <si>
    <t>Steven T. Cummings, Legislative Aide</t>
  </si>
  <si>
    <t>Kathleen A. Marchione, Senator</t>
  </si>
  <si>
    <t>Kathleen A. Marchione, Office of Senator, Personal Staff Office, Senate</t>
  </si>
  <si>
    <t>Steven T. Cummings</t>
  </si>
  <si>
    <t>Steven T.</t>
  </si>
  <si>
    <t>Cummings</t>
  </si>
  <si>
    <t>476548109</t>
  </si>
  <si>
    <t>Krista M. Gobins, Director Of Communications</t>
  </si>
  <si>
    <t>David Carlucci, Senator</t>
  </si>
  <si>
    <t>David Carlucci, Office of Senator, Personal Staff Office, Senate</t>
  </si>
  <si>
    <t>Krista M. Gobins</t>
  </si>
  <si>
    <t>Krista M.</t>
  </si>
  <si>
    <t>Gobins</t>
  </si>
  <si>
    <t>Director Of Communications</t>
  </si>
  <si>
    <t>476548091</t>
  </si>
  <si>
    <t>Justin M. Devendorf, District Representative</t>
  </si>
  <si>
    <t>Justin M. Devendorf</t>
  </si>
  <si>
    <t>Justin M.</t>
  </si>
  <si>
    <t>Devendorf</t>
  </si>
  <si>
    <t>District Representative</t>
  </si>
  <si>
    <t>476548071</t>
  </si>
  <si>
    <t>Lo Ann. Sanders, Legislative Aide</t>
  </si>
  <si>
    <t>Lo Ann. Sanders</t>
  </si>
  <si>
    <t>Lo Ann.</t>
  </si>
  <si>
    <t>Sanders</t>
  </si>
  <si>
    <t>476548063</t>
  </si>
  <si>
    <t>Richard C. Mereday, Director Of Legislation</t>
  </si>
  <si>
    <t>Richard C. Mereday</t>
  </si>
  <si>
    <t>Richard C.</t>
  </si>
  <si>
    <t>Mereday</t>
  </si>
  <si>
    <t>Director Of Legislation</t>
  </si>
  <si>
    <t>476548048</t>
  </si>
  <si>
    <t>Michael L. Johnson, Special Assistant</t>
  </si>
  <si>
    <t>Michael L. Johnson</t>
  </si>
  <si>
    <t>Michael L.</t>
  </si>
  <si>
    <t>Johnson</t>
  </si>
  <si>
    <t>Special Assistant</t>
  </si>
  <si>
    <t>476548019</t>
  </si>
  <si>
    <t>Deborah A. Simonsmeier, Constituent Services</t>
  </si>
  <si>
    <t>Deborah A. Simonsmeier</t>
  </si>
  <si>
    <t>Deborah A.</t>
  </si>
  <si>
    <t>Simonsmeier</t>
  </si>
  <si>
    <t>Constituent Services</t>
  </si>
  <si>
    <t>476547964</t>
  </si>
  <si>
    <t>Joseph L. Dillon, Senior Advisor</t>
  </si>
  <si>
    <t>Joseph L. Dillon</t>
  </si>
  <si>
    <t>Joseph L.</t>
  </si>
  <si>
    <t>Dillon</t>
  </si>
  <si>
    <t>Senior Advisor</t>
  </si>
  <si>
    <t>476547892</t>
  </si>
  <si>
    <t>Jordan A. Hollar, Legislative Aide</t>
  </si>
  <si>
    <t>Jordan A. Hollar</t>
  </si>
  <si>
    <t>Jordan A.</t>
  </si>
  <si>
    <t>Hollar</t>
  </si>
  <si>
    <t>476547792</t>
  </si>
  <si>
    <t>Cassandra R. Germana, Director Of Constituent Services</t>
  </si>
  <si>
    <t>Cassandra R. Germana</t>
  </si>
  <si>
    <t>Cassandra R.</t>
  </si>
  <si>
    <t>Germana</t>
  </si>
  <si>
    <t>Director Of Constituent Services</t>
  </si>
  <si>
    <t>476547768</t>
  </si>
  <si>
    <t>Craig A. Wilson, Community Liaison</t>
  </si>
  <si>
    <t>David J Valesky, Senator</t>
  </si>
  <si>
    <t>David J Valesky, Office of Senator, Personal Staff Office, Senate</t>
  </si>
  <si>
    <t>Craig A. Wilson</t>
  </si>
  <si>
    <t>Craig A.</t>
  </si>
  <si>
    <t>Wilson</t>
  </si>
  <si>
    <t>Community Liaison</t>
  </si>
  <si>
    <t>476547749</t>
  </si>
  <si>
    <t>Kelsey E. Durham, Press Secretary</t>
  </si>
  <si>
    <t>Joseph P Addabbo Jr., Senator</t>
  </si>
  <si>
    <t>Joseph P Addabbo Jr., Office of Senator, Personal Staff Office, Senate</t>
  </si>
  <si>
    <t>Kelsey E. Durham</t>
  </si>
  <si>
    <t>Kelsey E.</t>
  </si>
  <si>
    <t>Durham</t>
  </si>
  <si>
    <t>Press Secretary</t>
  </si>
  <si>
    <t>476547733</t>
  </si>
  <si>
    <t>Frank J. Fazio, Special Events Coordinator</t>
  </si>
  <si>
    <t>Frank J. Fazio</t>
  </si>
  <si>
    <t>Frank J.</t>
  </si>
  <si>
    <t>Fazio</t>
  </si>
  <si>
    <t>Special Events Coordinator</t>
  </si>
  <si>
    <t>476547722</t>
  </si>
  <si>
    <t>Melissa J. Gindin, District Office Liaison</t>
  </si>
  <si>
    <t>Daniel L Squadron, Senator</t>
  </si>
  <si>
    <t>Daniel L Squadron, Office of Senator, Personal Staff Office, Senate</t>
  </si>
  <si>
    <t>Melissa J. Gindin</t>
  </si>
  <si>
    <t>Melissa J.</t>
  </si>
  <si>
    <t>Gindin</t>
  </si>
  <si>
    <t>District Office Liaison</t>
  </si>
  <si>
    <t>476547717</t>
  </si>
  <si>
    <t>Charles N. Taylor, Postal Clerk</t>
  </si>
  <si>
    <t>Senate M&amp;o/post Office, Central Staff Office, Senate</t>
  </si>
  <si>
    <t>Charles N. Taylor</t>
  </si>
  <si>
    <t>Charles N.</t>
  </si>
  <si>
    <t>Taylor</t>
  </si>
  <si>
    <t>Postal Clerk</t>
  </si>
  <si>
    <t>476547639</t>
  </si>
  <si>
    <t>Felice J. Muraca, Special Assistant</t>
  </si>
  <si>
    <t>Felice J. Muraca</t>
  </si>
  <si>
    <t>Felice J.</t>
  </si>
  <si>
    <t>Muraca</t>
  </si>
  <si>
    <t>476547627</t>
  </si>
  <si>
    <t>Jessica M. Joyce, Chief Of Staff</t>
  </si>
  <si>
    <t>Jessica M. Joyce</t>
  </si>
  <si>
    <t>Jessica M.</t>
  </si>
  <si>
    <t>Joyce</t>
  </si>
  <si>
    <t>Chief Of Staff</t>
  </si>
  <si>
    <t>476547547</t>
  </si>
  <si>
    <t>Alison B. Horgan, Writer</t>
  </si>
  <si>
    <t>Alison B. Horgan</t>
  </si>
  <si>
    <t>Alison B.</t>
  </si>
  <si>
    <t>Horgan</t>
  </si>
  <si>
    <t>Writer</t>
  </si>
  <si>
    <t>476547460</t>
  </si>
  <si>
    <t>John Ciampoli, Counsel</t>
  </si>
  <si>
    <t>Majority Legislative Services, Central Staff Office, Senate</t>
  </si>
  <si>
    <t>John Ciampoli</t>
  </si>
  <si>
    <t>John</t>
  </si>
  <si>
    <t>Ciampoli</t>
  </si>
  <si>
    <t>Counsel</t>
  </si>
  <si>
    <t>476547434</t>
  </si>
  <si>
    <t>Ashley D. Pallo, Spcl Evnts Constit Relations Coord</t>
  </si>
  <si>
    <t>Joseph E Robach, Senator</t>
  </si>
  <si>
    <t>Joseph E Robach, Office of Senator, Personal Staff Office, Senate</t>
  </si>
  <si>
    <t>Ashley D. Pallo</t>
  </si>
  <si>
    <t>Ashley D.</t>
  </si>
  <si>
    <t>Pallo</t>
  </si>
  <si>
    <t>Spcl Evnts Constit Relations Coord</t>
  </si>
  <si>
    <t>476547358</t>
  </si>
  <si>
    <t>Ahnjelica R. Blake, Constituent Legislative Aide</t>
  </si>
  <si>
    <t>Ahnjelica R. Blake</t>
  </si>
  <si>
    <t>Ahnjelica R.</t>
  </si>
  <si>
    <t>Blake</t>
  </si>
  <si>
    <t>Constituent Legislative Aide</t>
  </si>
  <si>
    <t>476547338</t>
  </si>
  <si>
    <t>Brendan M. Lovullo, Deputy Director</t>
  </si>
  <si>
    <t>Brendan M. Lovullo</t>
  </si>
  <si>
    <t>Brendan M.</t>
  </si>
  <si>
    <t>Lovullo</t>
  </si>
  <si>
    <t>Deputy Director</t>
  </si>
  <si>
    <t>476547300</t>
  </si>
  <si>
    <t>Thomas K. Dunham, Director Majority Operations</t>
  </si>
  <si>
    <t>Majority Leader's Senior Staff, Central Staff Office, Senate</t>
  </si>
  <si>
    <t>Thomas K. Dunham</t>
  </si>
  <si>
    <t>Thomas K.</t>
  </si>
  <si>
    <t>Dunham</t>
  </si>
  <si>
    <t>Director Majority Operations</t>
  </si>
  <si>
    <t>476547288</t>
  </si>
  <si>
    <t>Kelliann Cummings, Dr Of Communications For The Majorit</t>
  </si>
  <si>
    <t>Kelliann Cummings</t>
  </si>
  <si>
    <t>Kelliann</t>
  </si>
  <si>
    <t>Dr Of Communications For The Majorit</t>
  </si>
  <si>
    <t>476547275</t>
  </si>
  <si>
    <t>Samuel J. Getman, Clerk</t>
  </si>
  <si>
    <t>Samuel J. Getman</t>
  </si>
  <si>
    <t>Samuel J.</t>
  </si>
  <si>
    <t>Getman</t>
  </si>
  <si>
    <t>Clerk</t>
  </si>
  <si>
    <t>476547262</t>
  </si>
  <si>
    <t>Daniel R. Weisfeld, Communications Director</t>
  </si>
  <si>
    <t>Daniel R. Weisfeld</t>
  </si>
  <si>
    <t>Daniel R.</t>
  </si>
  <si>
    <t>Weisfeld</t>
  </si>
  <si>
    <t>Communications Director</t>
  </si>
  <si>
    <t>476547255</t>
  </si>
  <si>
    <t>Nancy A. Conde, Chief Of Staff</t>
  </si>
  <si>
    <t>José Peralta, Senator</t>
  </si>
  <si>
    <t>José Peralta, Office of Senator, Personal Staff Office, Senate</t>
  </si>
  <si>
    <t>conde@nysenate.gov</t>
  </si>
  <si>
    <t>Nancy A. Conde</t>
  </si>
  <si>
    <t>Nancy A.</t>
  </si>
  <si>
    <t>Conde</t>
  </si>
  <si>
    <t>476547101</t>
  </si>
  <si>
    <t>Michael J. Morrison, Director Of Operations</t>
  </si>
  <si>
    <t>Michaelm@nysenate.gov</t>
  </si>
  <si>
    <t>Michael J. Morrison</t>
  </si>
  <si>
    <t>Michael J.</t>
  </si>
  <si>
    <t>Morrison</t>
  </si>
  <si>
    <t>Director Of Operations</t>
  </si>
  <si>
    <t>476547091</t>
  </si>
  <si>
    <t>Luke T. Slayton, Legislative Aide</t>
  </si>
  <si>
    <t>Catharine Young, Senator</t>
  </si>
  <si>
    <t>Catharine Young, Office of Senator, Personal Staff Office, Senate</t>
  </si>
  <si>
    <t>Luke T. Slayton</t>
  </si>
  <si>
    <t>Luke T.</t>
  </si>
  <si>
    <t>Slayton</t>
  </si>
  <si>
    <t>476547061</t>
  </si>
  <si>
    <t>Charles R. Romer, Executive Assistant</t>
  </si>
  <si>
    <t>Michael F Nozzolio</t>
  </si>
  <si>
    <t>Michael F Nozzolio, Office of Senator, Personal Staff Office, Senate</t>
  </si>
  <si>
    <t>Charles R. Romer</t>
  </si>
  <si>
    <t>Charles R.</t>
  </si>
  <si>
    <t>Romer</t>
  </si>
  <si>
    <t>Executive Assistant</t>
  </si>
  <si>
    <t>476547004</t>
  </si>
  <si>
    <t>Alyssa R. Becker, Administrative Assistant</t>
  </si>
  <si>
    <t>Alyssa R. Becker</t>
  </si>
  <si>
    <t>Alyssa R.</t>
  </si>
  <si>
    <t>Becker</t>
  </si>
  <si>
    <t>Administrative Assistant</t>
  </si>
  <si>
    <t>476546977</t>
  </si>
  <si>
    <t>Rhakeim M. Miller, Director Of Community Relations</t>
  </si>
  <si>
    <t>Michael Gianaris, Senator</t>
  </si>
  <si>
    <t>Michael Gianaris, Office of Senator, Personal Staff Office, Senate</t>
  </si>
  <si>
    <t>Rhakeim M. Miller</t>
  </si>
  <si>
    <t>Rhakeim M.</t>
  </si>
  <si>
    <t>Miller</t>
  </si>
  <si>
    <t>Director Of Community Relations</t>
  </si>
  <si>
    <t>476546954</t>
  </si>
  <si>
    <t>Elizabeth Albertine, Legislative Director</t>
  </si>
  <si>
    <t>Legislative Director</t>
  </si>
  <si>
    <t>Elizabeth Albertine</t>
  </si>
  <si>
    <t>Elizabeth</t>
  </si>
  <si>
    <t>Albertine</t>
  </si>
  <si>
    <t>476546892</t>
  </si>
  <si>
    <t>Linda S. Russ-williams, Executive Assistant</t>
  </si>
  <si>
    <t>Jose M Serrano, Senator</t>
  </si>
  <si>
    <t>Jose M Serrano, Office of Senator, Personal Staff Office, Senate</t>
  </si>
  <si>
    <t>Linda S. Russ-williams</t>
  </si>
  <si>
    <t>Linda S.</t>
  </si>
  <si>
    <t>Russ-williams</t>
  </si>
  <si>
    <t>476546868</t>
  </si>
  <si>
    <t>Ryan T. Mcallister, Senior Counsel</t>
  </si>
  <si>
    <t>Majority Counsel/program Office, Central Staff Office, Senate</t>
  </si>
  <si>
    <t>Ryan T. Mcallister</t>
  </si>
  <si>
    <t>Ryan T.</t>
  </si>
  <si>
    <t>Mcallister</t>
  </si>
  <si>
    <t>Senior Counsel</t>
  </si>
  <si>
    <t>476546859</t>
  </si>
  <si>
    <t>Grace H. Kensey, Constituent Specialist</t>
  </si>
  <si>
    <t>Grace H. Kensey</t>
  </si>
  <si>
    <t>Grace H.</t>
  </si>
  <si>
    <t>Kensey</t>
  </si>
  <si>
    <t>Constituent Specialist</t>
  </si>
  <si>
    <t>476546844</t>
  </si>
  <si>
    <t>Ryan S. Mccloskey, Clerk</t>
  </si>
  <si>
    <t>Ryan S. Mccloskey</t>
  </si>
  <si>
    <t>Ryan S.</t>
  </si>
  <si>
    <t>Mccloskey</t>
  </si>
  <si>
    <t>476546841</t>
  </si>
  <si>
    <t>Carol B. Caceres, Communications Director</t>
  </si>
  <si>
    <t>Carol B. Caceres</t>
  </si>
  <si>
    <t>Carol B.</t>
  </si>
  <si>
    <t>Caceres</t>
  </si>
  <si>
    <t>476546813</t>
  </si>
  <si>
    <t>Chelsey M. Watroba, Corresp. Specialist Committee Clerk</t>
  </si>
  <si>
    <t>Chelsey M. Watroba</t>
  </si>
  <si>
    <t>Chelsey M.</t>
  </si>
  <si>
    <t>Watroba</t>
  </si>
  <si>
    <t>Corresp. Specialist Committee Clerk</t>
  </si>
  <si>
    <t>476546808</t>
  </si>
  <si>
    <t>Maya Kurien, Legislative Aide</t>
  </si>
  <si>
    <t>Brad Hoylman, Senator</t>
  </si>
  <si>
    <t>Brad Hoylman, Office of Senator, Personal Staff Office, Senate</t>
  </si>
  <si>
    <t>Maya Kurien</t>
  </si>
  <si>
    <t>Maya</t>
  </si>
  <si>
    <t>Kurien</t>
  </si>
  <si>
    <t>476546762</t>
  </si>
  <si>
    <t>Benjamin S. Wexler-waite, Communications Director</t>
  </si>
  <si>
    <t>Benjamin S. Wexler-waite</t>
  </si>
  <si>
    <t>Benjamin S.</t>
  </si>
  <si>
    <t>Wexler-waite</t>
  </si>
  <si>
    <t>476546747</t>
  </si>
  <si>
    <t>Michael A. Olmeda, Field Coordinator</t>
  </si>
  <si>
    <t>Erik Dilan, Assemblymember</t>
  </si>
  <si>
    <t>Erik Dilan, Office of Senator, Personal Staff Office, Assembly</t>
  </si>
  <si>
    <t>Michael A. Olmeda</t>
  </si>
  <si>
    <t>Michael A.</t>
  </si>
  <si>
    <t>Olmeda</t>
  </si>
  <si>
    <t>Field Coordinator</t>
  </si>
  <si>
    <t>476546728</t>
  </si>
  <si>
    <t>Richard A. Zyta, Community Aide</t>
  </si>
  <si>
    <t>Carl L Marcellino, Senator</t>
  </si>
  <si>
    <t>Carl L Marcellino, Office of Senator, Personal Staff Office, Senate</t>
  </si>
  <si>
    <t>Richard A. Zyta</t>
  </si>
  <si>
    <t>Richard A.</t>
  </si>
  <si>
    <t>Zyta</t>
  </si>
  <si>
    <t>Community Aide</t>
  </si>
  <si>
    <t>476546722</t>
  </si>
  <si>
    <t>Michael V. Colello, Legislative Analyst</t>
  </si>
  <si>
    <t>Michael V. Colello</t>
  </si>
  <si>
    <t>Michael V.</t>
  </si>
  <si>
    <t>Colello</t>
  </si>
  <si>
    <t>Legislative Analyst</t>
  </si>
  <si>
    <t>476546709</t>
  </si>
  <si>
    <t>Lori M. Golden, Constituent Aide</t>
  </si>
  <si>
    <t>Lori M. Golden</t>
  </si>
  <si>
    <t>Lori M.</t>
  </si>
  <si>
    <t>Golden</t>
  </si>
  <si>
    <t>Constituent Aide</t>
  </si>
  <si>
    <t>476546628</t>
  </si>
  <si>
    <t>Rajvir K. Khakh, District Representative</t>
  </si>
  <si>
    <t>Tony Avella, Senator</t>
  </si>
  <si>
    <t>Tony Avella, Office of Senator, Personal Staff Office, Senate</t>
  </si>
  <si>
    <t>Rajvir K. Khakh</t>
  </si>
  <si>
    <t>Rajvir K.</t>
  </si>
  <si>
    <t>Khakh</t>
  </si>
  <si>
    <t>476546622</t>
  </si>
  <si>
    <t>Rosalinda Redmond, Administrative Assistant</t>
  </si>
  <si>
    <t>Rosalinda Redmond</t>
  </si>
  <si>
    <t>Rosalinda</t>
  </si>
  <si>
    <t>Redmond</t>
  </si>
  <si>
    <t>476546598</t>
  </si>
  <si>
    <t>Heather K. Sager, Legislative Counsel</t>
  </si>
  <si>
    <t>Heather K. Sager</t>
  </si>
  <si>
    <t>Heather K.</t>
  </si>
  <si>
    <t>Sager</t>
  </si>
  <si>
    <t>Legislative Counsel</t>
  </si>
  <si>
    <t>476546594</t>
  </si>
  <si>
    <t>Robert W. Gibbon, Senior Counsel</t>
  </si>
  <si>
    <t>Robert W. Gibbon</t>
  </si>
  <si>
    <t>Robert W.</t>
  </si>
  <si>
    <t>Gibbon</t>
  </si>
  <si>
    <t>476546588</t>
  </si>
  <si>
    <t>Maryam S. Mohammed, Community Affairs Representative</t>
  </si>
  <si>
    <t>Gustavo Rivera, Senator</t>
  </si>
  <si>
    <t>Gustavo Rivera, Office of Senator, Personal Staff Office, Senate</t>
  </si>
  <si>
    <t>Maryam S. Mohammed</t>
  </si>
  <si>
    <t>Maryam S.</t>
  </si>
  <si>
    <t>Mohammed</t>
  </si>
  <si>
    <t>Community Affairs Representative</t>
  </si>
  <si>
    <t>476546586</t>
  </si>
  <si>
    <t>Dawa Jung, Counsel</t>
  </si>
  <si>
    <t>Elizabeth deLeon Bhargava, Deputy Secretary for Labor</t>
  </si>
  <si>
    <t>Dawa Jung</t>
  </si>
  <si>
    <t>Dawa</t>
  </si>
  <si>
    <t>Jung</t>
  </si>
  <si>
    <t>476546583</t>
  </si>
  <si>
    <t>Vincent J. Peragine, Constituent Aide</t>
  </si>
  <si>
    <t>Andrew J Lanza, Senator</t>
  </si>
  <si>
    <t>Andrew J Lanza, Office of Senator, Personal Staff Office, Senate</t>
  </si>
  <si>
    <t>Vincent J. Peragine</t>
  </si>
  <si>
    <t>Vincent J.</t>
  </si>
  <si>
    <t>Peragine</t>
  </si>
  <si>
    <t>476546561</t>
  </si>
  <si>
    <t>Peter C. Morris, Research Assistant</t>
  </si>
  <si>
    <t>Peter C. Morris</t>
  </si>
  <si>
    <t>Peter C.</t>
  </si>
  <si>
    <t>Morris</t>
  </si>
  <si>
    <t>Research Assistant</t>
  </si>
  <si>
    <t>476546539</t>
  </si>
  <si>
    <t>Nancylynn S. Thiele, Senior Counsel</t>
  </si>
  <si>
    <t>Nancylynn S. Thiele</t>
  </si>
  <si>
    <t>Nancylynn S.</t>
  </si>
  <si>
    <t>Thiele</t>
  </si>
  <si>
    <t>476546469</t>
  </si>
  <si>
    <t>Samantha A. Dmytrow, Intern</t>
  </si>
  <si>
    <t>Samantha A. Dmytrow</t>
  </si>
  <si>
    <t>Samantha A.</t>
  </si>
  <si>
    <t>Dmytrow</t>
  </si>
  <si>
    <t>Intern</t>
  </si>
  <si>
    <t>476546451</t>
  </si>
  <si>
    <t>Guillermo A. Rodriguez, District Office Manager</t>
  </si>
  <si>
    <t>Guillermo A. Rodriguez</t>
  </si>
  <si>
    <t>Guillermo A.</t>
  </si>
  <si>
    <t>Rodriguez</t>
  </si>
  <si>
    <t>District Office Manager</t>
  </si>
  <si>
    <t>476546429</t>
  </si>
  <si>
    <t>Nicole M. Lamarch, Intern</t>
  </si>
  <si>
    <t>Nicole M. Lamarch</t>
  </si>
  <si>
    <t>Nicole M.</t>
  </si>
  <si>
    <t>Lamarch</t>
  </si>
  <si>
    <t>476546427</t>
  </si>
  <si>
    <t>Michelle M. Sutera, Constituent Aide</t>
  </si>
  <si>
    <t>Michelle M. Sutera</t>
  </si>
  <si>
    <t>Michelle M.</t>
  </si>
  <si>
    <t>Sutera</t>
  </si>
  <si>
    <t>476546412</t>
  </si>
  <si>
    <t>John C. Googas Jr, Policy Advisor</t>
  </si>
  <si>
    <t>Martin J Golden, Senator</t>
  </si>
  <si>
    <t>Martin J Golden, Office of Senator, Personal Staff Office, Senate</t>
  </si>
  <si>
    <t>John C. Googas Jr</t>
  </si>
  <si>
    <t>John C.</t>
  </si>
  <si>
    <t>Googas Jr</t>
  </si>
  <si>
    <t>Policy Advisor</t>
  </si>
  <si>
    <t>476546402</t>
  </si>
  <si>
    <t>Michael E. Discenza Jr, Constituent Aide</t>
  </si>
  <si>
    <t>Michael E. Discenza Jr</t>
  </si>
  <si>
    <t>Michael E.</t>
  </si>
  <si>
    <t>Discenza Jr</t>
  </si>
  <si>
    <t>476546393</t>
  </si>
  <si>
    <t>Emma S. Spalti, Associate Analyst</t>
  </si>
  <si>
    <t>Senate Finance Committee/minority, Central Staff Office, Senate</t>
  </si>
  <si>
    <t>Emma S. Spalti</t>
  </si>
  <si>
    <t>Emma S.</t>
  </si>
  <si>
    <t>Spalti</t>
  </si>
  <si>
    <t>Associate Analyst</t>
  </si>
  <si>
    <t>476546367</t>
  </si>
  <si>
    <t>Lisa K. Prince, Administrative Assistant</t>
  </si>
  <si>
    <t>Lisa K. Prince</t>
  </si>
  <si>
    <t>Lisa K.</t>
  </si>
  <si>
    <t>Prince</t>
  </si>
  <si>
    <t>476546267</t>
  </si>
  <si>
    <t>Andrea J. Lippa, Analyst</t>
  </si>
  <si>
    <t>Andrea J. Lippa</t>
  </si>
  <si>
    <t>Andrea J.</t>
  </si>
  <si>
    <t>Lippa</t>
  </si>
  <si>
    <t>Analyst</t>
  </si>
  <si>
    <t>476546208</t>
  </si>
  <si>
    <t>Griffin T. Fossella, Constituent Aide</t>
  </si>
  <si>
    <t>Griffin T. Fossella</t>
  </si>
  <si>
    <t>Griffin T.</t>
  </si>
  <si>
    <t>Fossella</t>
  </si>
  <si>
    <t>476546184</t>
  </si>
  <si>
    <t>Austin P. Malone, Constituent Aide</t>
  </si>
  <si>
    <t>Austin P. Malone</t>
  </si>
  <si>
    <t>Austin P.</t>
  </si>
  <si>
    <t>Malone</t>
  </si>
  <si>
    <t>476546155</t>
  </si>
  <si>
    <t>Elizabeth A. Kempter, Health Project Coordinator</t>
  </si>
  <si>
    <t>Elizabeth A. Kempter</t>
  </si>
  <si>
    <t>Elizabeth A.</t>
  </si>
  <si>
    <t>Kempter</t>
  </si>
  <si>
    <t>Health Project Coordinator</t>
  </si>
  <si>
    <t>476546153</t>
  </si>
  <si>
    <t>Michael Paoli, Manag Dir Dpty Secty Senate Finance</t>
  </si>
  <si>
    <t>Senate Finance Committee/majority, Central Staff Office, Senate</t>
  </si>
  <si>
    <t>Michael Paoli</t>
  </si>
  <si>
    <t>Michael</t>
  </si>
  <si>
    <t>Paoli</t>
  </si>
  <si>
    <t>Manag Dir Dpty Secty Senate Finance</t>
  </si>
  <si>
    <t>476546054</t>
  </si>
  <si>
    <t>Stacey A. Eliuk, Director Of Communications</t>
  </si>
  <si>
    <t>Leroy Comrie, Senator</t>
  </si>
  <si>
    <t>Leroy Comrie, Office of Senator, Personal Staff Office, Senate</t>
  </si>
  <si>
    <t>Stacey A. Eliuk</t>
  </si>
  <si>
    <t>Stacey A.</t>
  </si>
  <si>
    <t>Eliuk</t>
  </si>
  <si>
    <t>476546051</t>
  </si>
  <si>
    <t>Kristina N. Inserillo, Legislative Aide</t>
  </si>
  <si>
    <t>John J Flanagan, Senator</t>
  </si>
  <si>
    <t>John J Flanagan, Office of Senator, Personal Staff Office, Senate</t>
  </si>
  <si>
    <t>Kristina N. Inserillo</t>
  </si>
  <si>
    <t>Kristina N.</t>
  </si>
  <si>
    <t>Inserillo</t>
  </si>
  <si>
    <t>476546025</t>
  </si>
  <si>
    <t>Khaair J. Morrison, Community Liaison</t>
  </si>
  <si>
    <t>Khaair J. Morrison</t>
  </si>
  <si>
    <t>Khaair J.</t>
  </si>
  <si>
    <t>476546017</t>
  </si>
  <si>
    <t>Stephen A. Maglott, Director Of Correspondence</t>
  </si>
  <si>
    <t>Andrea Stewart-Cousins, Senate Minority Leader</t>
  </si>
  <si>
    <t>Andrea Stewart-Cousins, Office of Senator, Personal Staff Office, Senate</t>
  </si>
  <si>
    <t>Stephen A. Maglott</t>
  </si>
  <si>
    <t>Stephen A.</t>
  </si>
  <si>
    <t>Maglott</t>
  </si>
  <si>
    <t>Director Of Correspondence</t>
  </si>
  <si>
    <t>476546016</t>
  </si>
  <si>
    <t>Stephanie S. Campanha, District Representative</t>
  </si>
  <si>
    <t>Stephanie S. Campanha</t>
  </si>
  <si>
    <t>Stephanie S.</t>
  </si>
  <si>
    <t>Campanha</t>
  </si>
  <si>
    <t>476545992</t>
  </si>
  <si>
    <t>Seth Urbinder, Chief Of Staff</t>
  </si>
  <si>
    <t>urbinder@nysenate.gov</t>
  </si>
  <si>
    <t>Seth Urbinder</t>
  </si>
  <si>
    <t>Seth</t>
  </si>
  <si>
    <t>Urbinder</t>
  </si>
  <si>
    <t>476545980</t>
  </si>
  <si>
    <t>Katrina Asante</t>
  </si>
  <si>
    <t>Democratic</t>
  </si>
  <si>
    <t>Female</t>
  </si>
  <si>
    <t>Unsure</t>
  </si>
  <si>
    <t>Katrina</t>
  </si>
  <si>
    <t>Asante</t>
  </si>
  <si>
    <t>476545979</t>
  </si>
  <si>
    <t>Robert E. Lizardo, Special Assistant</t>
  </si>
  <si>
    <t>Adriano Espaillat</t>
  </si>
  <si>
    <t>Adriano Espaillat, Office of Senator, Personal Staff Office, Senate</t>
  </si>
  <si>
    <t>Robert E. Lizardo</t>
  </si>
  <si>
    <t>Robert E.</t>
  </si>
  <si>
    <t>Lizardo</t>
  </si>
  <si>
    <t>476545961</t>
  </si>
  <si>
    <t>Kieran M. Mahoney, District Representative</t>
  </si>
  <si>
    <t>Kieran M. Mahoney</t>
  </si>
  <si>
    <t>Kieran M.</t>
  </si>
  <si>
    <t>Mahoney</t>
  </si>
  <si>
    <t>476545956</t>
  </si>
  <si>
    <t>James K. Ward, District Representative</t>
  </si>
  <si>
    <t>James K. Ward</t>
  </si>
  <si>
    <t>James K.</t>
  </si>
  <si>
    <t>Ward</t>
  </si>
  <si>
    <t>476545942</t>
  </si>
  <si>
    <t>Patricia A. Kapp, Administrative Assistant</t>
  </si>
  <si>
    <t>John J Bonacic, Senator</t>
  </si>
  <si>
    <t>John J Bonacic, Office of Senator, Personal Staff Office, Senate</t>
  </si>
  <si>
    <t>Patricia A. Kapp</t>
  </si>
  <si>
    <t>Patricia A.</t>
  </si>
  <si>
    <t>Kapp</t>
  </si>
  <si>
    <t>476545888</t>
  </si>
  <si>
    <t>Rosa Maria. Castillo-kesper, Legislative Director/deputy Chief Of</t>
  </si>
  <si>
    <t>Kevin S Parker, Senator</t>
  </si>
  <si>
    <t>Kevin S Parker, Office of Senator, Personal Staff Office, Senate</t>
  </si>
  <si>
    <t>Rosa Maria. Castillo-kesper</t>
  </si>
  <si>
    <t>Rosa Maria.</t>
  </si>
  <si>
    <t>Castillo-kesper</t>
  </si>
  <si>
    <t>Legislative Director/deputy Chief Of</t>
  </si>
  <si>
    <t>476545881</t>
  </si>
  <si>
    <t>Andrew B. Plewinski, Intern</t>
  </si>
  <si>
    <t>Andrew B. Plewinski</t>
  </si>
  <si>
    <t>Andrew B.</t>
  </si>
  <si>
    <t>Plewinski</t>
  </si>
  <si>
    <t>476545876</t>
  </si>
  <si>
    <t>Adam C. Richardson, First Assistant Counsel</t>
  </si>
  <si>
    <t>Adam C. Richardson</t>
  </si>
  <si>
    <t>Adam C.</t>
  </si>
  <si>
    <t>Richardson</t>
  </si>
  <si>
    <t>First Assistant Counsel</t>
  </si>
  <si>
    <t>476545861</t>
  </si>
  <si>
    <t>Nana Owusu. Anane, Analyst</t>
  </si>
  <si>
    <t>Nana Owusu. Anane</t>
  </si>
  <si>
    <t>Nana Owusu.</t>
  </si>
  <si>
    <t>Anane</t>
  </si>
  <si>
    <t>476545854</t>
  </si>
  <si>
    <t>Danielle M. Randazzo, Administrative Assistant</t>
  </si>
  <si>
    <t>randazzo@nysenate.gov</t>
  </si>
  <si>
    <t>Danielle M. Randazzo</t>
  </si>
  <si>
    <t>Danielle M.</t>
  </si>
  <si>
    <t>Randazzo</t>
  </si>
  <si>
    <t>476545829</t>
  </si>
  <si>
    <t>Megan E. Baldwin, Associate Analyst</t>
  </si>
  <si>
    <t>Megan E. Baldwin</t>
  </si>
  <si>
    <t>Megan E.</t>
  </si>
  <si>
    <t>Baldwin</t>
  </si>
  <si>
    <t>476545792</t>
  </si>
  <si>
    <t>Mary D. Clark, Assistant Director</t>
  </si>
  <si>
    <t>Mary D. Clark</t>
  </si>
  <si>
    <t>Mary D.</t>
  </si>
  <si>
    <t>Clark</t>
  </si>
  <si>
    <t>Assistant Director</t>
  </si>
  <si>
    <t>476545781</t>
  </si>
  <si>
    <t>Caitlin M. Brandon, District Representative</t>
  </si>
  <si>
    <t>Caitlin M. Brandon</t>
  </si>
  <si>
    <t>Caitlin M.</t>
  </si>
  <si>
    <t>Brandon</t>
  </si>
  <si>
    <t>476545769</t>
  </si>
  <si>
    <t>Martin Smith, Director Of Constituent Services</t>
  </si>
  <si>
    <t>Martin Smith</t>
  </si>
  <si>
    <t>Martin</t>
  </si>
  <si>
    <t>Smith</t>
  </si>
  <si>
    <t>476545765</t>
  </si>
  <si>
    <t>William J. Marco, Constituent Aide</t>
  </si>
  <si>
    <t>William J. Marco</t>
  </si>
  <si>
    <t>William J.</t>
  </si>
  <si>
    <t>Marco</t>
  </si>
  <si>
    <t>476545752</t>
  </si>
  <si>
    <t>Timothy M. O'toole, Legislative Aide</t>
  </si>
  <si>
    <t>Timothy M. O'toole</t>
  </si>
  <si>
    <t>Timothy M.</t>
  </si>
  <si>
    <t>O'toole</t>
  </si>
  <si>
    <t>476545743</t>
  </si>
  <si>
    <t>Jacob D. Potent, Director Of Communications</t>
  </si>
  <si>
    <t>Jacob D. Potent</t>
  </si>
  <si>
    <t>Jacob D.</t>
  </si>
  <si>
    <t>Potent</t>
  </si>
  <si>
    <t>476545735</t>
  </si>
  <si>
    <t>Richard Pallarino, Constituent Aide</t>
  </si>
  <si>
    <t>Richard Pallarino</t>
  </si>
  <si>
    <t>Richard</t>
  </si>
  <si>
    <t>Pallarino</t>
  </si>
  <si>
    <t>476545726</t>
  </si>
  <si>
    <t>Cynthia M. Rodriguez, Community Liaison</t>
  </si>
  <si>
    <t>Cynthia M. Rodriguez</t>
  </si>
  <si>
    <t>Cynthia M.</t>
  </si>
  <si>
    <t>476545723</t>
  </si>
  <si>
    <t>Tatyana Verenich, Coordinator</t>
  </si>
  <si>
    <t>Majority Conference Services, Central Staff Office, Senate</t>
  </si>
  <si>
    <t>Tatyana Verenich</t>
  </si>
  <si>
    <t>Tatyana</t>
  </si>
  <si>
    <t>Verenich</t>
  </si>
  <si>
    <t>Coordinator</t>
  </si>
  <si>
    <t>476545720</t>
  </si>
  <si>
    <t>Michael F. Connelly, Constituent Aide</t>
  </si>
  <si>
    <t>Michael F. Connelly</t>
  </si>
  <si>
    <t>Michael F.</t>
  </si>
  <si>
    <t>Connelly</t>
  </si>
  <si>
    <t>476545686</t>
  </si>
  <si>
    <t>Lisa A. Grey, Special Counsel</t>
  </si>
  <si>
    <t>Lisa A. Grey</t>
  </si>
  <si>
    <t>Lisa A.</t>
  </si>
  <si>
    <t>Grey</t>
  </si>
  <si>
    <t>Special Counsel</t>
  </si>
  <si>
    <t>476545672</t>
  </si>
  <si>
    <t>Timothy W. Garabedian, Student Aide</t>
  </si>
  <si>
    <t>John A DeFrancisco, Senator</t>
  </si>
  <si>
    <t>John A DeFrancisco, Office of Senator, Personal Staff Office, Senate</t>
  </si>
  <si>
    <t>Timothy W. Garabedian</t>
  </si>
  <si>
    <t>Timothy W.</t>
  </si>
  <si>
    <t>Garabedian</t>
  </si>
  <si>
    <t>Student Aide</t>
  </si>
  <si>
    <t>476545634</t>
  </si>
  <si>
    <t>Samuel D. Wilbur, Constituent Correspondent</t>
  </si>
  <si>
    <t>Kemp Hannon, Senator</t>
  </si>
  <si>
    <t>Kemp Hannon, Office of Senator, Personal Staff Office, Senate</t>
  </si>
  <si>
    <t>Samuel D. Wilbur</t>
  </si>
  <si>
    <t>Samuel D.</t>
  </si>
  <si>
    <t>Wilbur</t>
  </si>
  <si>
    <t>Constituent Correspondent</t>
  </si>
  <si>
    <t>476545595</t>
  </si>
  <si>
    <t>Melody E. Holmes, Constituent Services Representative</t>
  </si>
  <si>
    <t>Melody E. Holmes</t>
  </si>
  <si>
    <t>Melody E.</t>
  </si>
  <si>
    <t>Holmes</t>
  </si>
  <si>
    <t>Constituent Services Representative</t>
  </si>
  <si>
    <t>476545592</t>
  </si>
  <si>
    <t>Kyle R. Demeo, Research Assistant</t>
  </si>
  <si>
    <t>Kyle R. Demeo</t>
  </si>
  <si>
    <t>Kyle R.</t>
  </si>
  <si>
    <t>Demeo</t>
  </si>
  <si>
    <t>476545571</t>
  </si>
  <si>
    <t>Kathryn S. Aberman, Legislative Aide</t>
  </si>
  <si>
    <t>Kathryn S. Aberman</t>
  </si>
  <si>
    <t>Kathryn S.</t>
  </si>
  <si>
    <t>Aberman</t>
  </si>
  <si>
    <t>476545514</t>
  </si>
  <si>
    <t>John H. Clinton, Research Assistant</t>
  </si>
  <si>
    <t>John H. Clinton</t>
  </si>
  <si>
    <t>John H.</t>
  </si>
  <si>
    <t>Clinton</t>
  </si>
  <si>
    <t>476545507</t>
  </si>
  <si>
    <t>Lindsay P. Bednarczyk, Constituent Services Representative</t>
  </si>
  <si>
    <t>Lindsay P. Bednarczyk</t>
  </si>
  <si>
    <t>Lindsay P.</t>
  </si>
  <si>
    <t>Bednarczyk</t>
  </si>
  <si>
    <t>476545504</t>
  </si>
  <si>
    <t>Isabelle M. Harris, District Director</t>
  </si>
  <si>
    <t>Isabelle M. Harris</t>
  </si>
  <si>
    <t>Isabelle M.</t>
  </si>
  <si>
    <t>Harris</t>
  </si>
  <si>
    <t>District Director</t>
  </si>
  <si>
    <t>476545494</t>
  </si>
  <si>
    <t>Anthony L. Giustra, Constituent Aide</t>
  </si>
  <si>
    <t>Anthony L. Giustra</t>
  </si>
  <si>
    <t>Anthony L.</t>
  </si>
  <si>
    <t>Giustra</t>
  </si>
  <si>
    <t>476545472</t>
  </si>
  <si>
    <t>Alexandra M. Dmytrow, Intern</t>
  </si>
  <si>
    <t>Alexandra M. Dmytrow</t>
  </si>
  <si>
    <t>Alexandra M.</t>
  </si>
  <si>
    <t>476545463</t>
  </si>
  <si>
    <t>Andrew J. Dujack, Student Assistant</t>
  </si>
  <si>
    <t>Andrew J. Dujack</t>
  </si>
  <si>
    <t>Andrew J.</t>
  </si>
  <si>
    <t>Dujack</t>
  </si>
  <si>
    <t>Student Assistant</t>
  </si>
  <si>
    <t>476545411</t>
  </si>
  <si>
    <t>Cathryn O. Crummey, Administrative Assistant</t>
  </si>
  <si>
    <t>Cathryn O. Crummey</t>
  </si>
  <si>
    <t>Cathryn O.</t>
  </si>
  <si>
    <t>Crummey</t>
  </si>
  <si>
    <t>476545375</t>
  </si>
  <si>
    <t>Margaret T. Everson, District Communications Director</t>
  </si>
  <si>
    <t>Margaret T. Everson</t>
  </si>
  <si>
    <t>Margaret T.</t>
  </si>
  <si>
    <t>Everson</t>
  </si>
  <si>
    <t>District Communications Director</t>
  </si>
  <si>
    <t>476545361</t>
  </si>
  <si>
    <t>Jennifer N. Fiorentino, Press Aide</t>
  </si>
  <si>
    <t>Majority Communications, Central Staff Office, Senate</t>
  </si>
  <si>
    <t>Jennifer N. Fiorentino</t>
  </si>
  <si>
    <t>Jennifer N.</t>
  </si>
  <si>
    <t>Fiorentino</t>
  </si>
  <si>
    <t>Press Aide</t>
  </si>
  <si>
    <t>476545353</t>
  </si>
  <si>
    <t>Suzanne Arielle. Weinstein, Senate Fellow</t>
  </si>
  <si>
    <t>Sen Student Program Off/fellows, Central Staff Office, Senate</t>
  </si>
  <si>
    <t>Suzanne Arielle. Weinstein</t>
  </si>
  <si>
    <t>Suzanne Arielle.</t>
  </si>
  <si>
    <t>Weinstein</t>
  </si>
  <si>
    <t>Senate Fellow</t>
  </si>
  <si>
    <t>476545334</t>
  </si>
  <si>
    <t>Spencer K. Chiimbwe, Senate Fellow</t>
  </si>
  <si>
    <t>Spencer K. Chiimbwe</t>
  </si>
  <si>
    <t>Spencer K.</t>
  </si>
  <si>
    <t>Chiimbwe</t>
  </si>
  <si>
    <t>476545330</t>
  </si>
  <si>
    <t>Sarah M. Berte, Senate Fellow</t>
  </si>
  <si>
    <t>Sarah M. Berte</t>
  </si>
  <si>
    <t>Sarah M.</t>
  </si>
  <si>
    <t>Berte</t>
  </si>
  <si>
    <t>476545324</t>
  </si>
  <si>
    <t>Radhames A. Lopez, Special Assistant</t>
  </si>
  <si>
    <t>Radhames A. Lopez</t>
  </si>
  <si>
    <t>Radhames A.</t>
  </si>
  <si>
    <t>476545302</t>
  </si>
  <si>
    <t>Betty Jean. Gutbrodt, Lca Press Assistant</t>
  </si>
  <si>
    <t>Betty Jean. Gutbrodt</t>
  </si>
  <si>
    <t>Betty Jean.</t>
  </si>
  <si>
    <t>Gutbrodt</t>
  </si>
  <si>
    <t>Lca Press Assistant</t>
  </si>
  <si>
    <t>476545275</t>
  </si>
  <si>
    <t>Xavier R. Skeeter, Messenger Apprentice</t>
  </si>
  <si>
    <t>Legislative Messenger Service, Central Staff Office, Senate</t>
  </si>
  <si>
    <t>Xavier R. Skeeter</t>
  </si>
  <si>
    <t>Xavier R.</t>
  </si>
  <si>
    <t>Skeeter</t>
  </si>
  <si>
    <t>Messenger Apprentice</t>
  </si>
  <si>
    <t>476545266</t>
  </si>
  <si>
    <t>Rebecca J. Ruscito, Senate Fellow</t>
  </si>
  <si>
    <t>Rebecca J. Ruscito</t>
  </si>
  <si>
    <t>Rebecca J.</t>
  </si>
  <si>
    <t>Ruscito</t>
  </si>
  <si>
    <t>476545219</t>
  </si>
  <si>
    <t>Stuart E. Nisbett, Community Liaison/special Assistant</t>
  </si>
  <si>
    <t>Jesse Hamilton, Senator</t>
  </si>
  <si>
    <t>Jesse Hamilton, Office of Senator, Personal Staff Office, Senate</t>
  </si>
  <si>
    <t>Stuart E. Nisbett</t>
  </si>
  <si>
    <t>Stuart E.</t>
  </si>
  <si>
    <t>Nisbett</t>
  </si>
  <si>
    <t>Community Liaison/special Assistant</t>
  </si>
  <si>
    <t>476545208</t>
  </si>
  <si>
    <t>Owen D. Reilly, Senate Fellow</t>
  </si>
  <si>
    <t>Owen D. Reilly</t>
  </si>
  <si>
    <t>Owen D.</t>
  </si>
  <si>
    <t>Reilly</t>
  </si>
  <si>
    <t>476545198</t>
  </si>
  <si>
    <t>Jose A. Acosta, Press Director</t>
  </si>
  <si>
    <t>Jose A. Acosta</t>
  </si>
  <si>
    <t>Jose A.</t>
  </si>
  <si>
    <t>Acosta</t>
  </si>
  <si>
    <t>Press Director</t>
  </si>
  <si>
    <t>476545190</t>
  </si>
  <si>
    <t>Elizabeth Lorris Ritter, Community Liaison</t>
  </si>
  <si>
    <t>Elizabeth Lorris Ritter</t>
  </si>
  <si>
    <t>Elizabeth Lorris</t>
  </si>
  <si>
    <t>Ritter</t>
  </si>
  <si>
    <t>476545182</t>
  </si>
  <si>
    <t>David Baily, Deputy District Director</t>
  </si>
  <si>
    <t>David Baily</t>
  </si>
  <si>
    <t>David</t>
  </si>
  <si>
    <t>Baily</t>
  </si>
  <si>
    <t>Deputy District Director</t>
  </si>
  <si>
    <t>476545168</t>
  </si>
  <si>
    <t>Jacob Eisdorfer, Community Liaison</t>
  </si>
  <si>
    <t>Jacob Eisdorfer</t>
  </si>
  <si>
    <t>Jacob</t>
  </si>
  <si>
    <t>Eisdorfer</t>
  </si>
  <si>
    <t>476545149</t>
  </si>
  <si>
    <t>Diana F. Lee, Senate Fellow</t>
  </si>
  <si>
    <t>Diana F. Lee</t>
  </si>
  <si>
    <t>Diana F.</t>
  </si>
  <si>
    <t>Lee</t>
  </si>
  <si>
    <t>476545146</t>
  </si>
  <si>
    <t>Deirdre R. Barthel, Senate Fellow</t>
  </si>
  <si>
    <t>Deirdre R. Barthel</t>
  </si>
  <si>
    <t>Deirdre R.</t>
  </si>
  <si>
    <t>Barthel</t>
  </si>
  <si>
    <t>476545137</t>
  </si>
  <si>
    <t>Brian M. Levine, Senate Fellow</t>
  </si>
  <si>
    <t>Brian M. Levine</t>
  </si>
  <si>
    <t>Brian M.</t>
  </si>
  <si>
    <t>Levine</t>
  </si>
  <si>
    <t>476545127</t>
  </si>
  <si>
    <t>Jake A. Waters, Community Liaison</t>
  </si>
  <si>
    <t>Jake A. Waters</t>
  </si>
  <si>
    <t>Jake A.</t>
  </si>
  <si>
    <t>Waters</t>
  </si>
  <si>
    <t>476545117</t>
  </si>
  <si>
    <t>Nancy F. Comley, Messenger</t>
  </si>
  <si>
    <t>Nancy F. Comley</t>
  </si>
  <si>
    <t>Nancy F.</t>
  </si>
  <si>
    <t>Comley</t>
  </si>
  <si>
    <t>Messenger</t>
  </si>
  <si>
    <t>476545094</t>
  </si>
  <si>
    <t>Marquez R. Burns, Messenger Apprentice</t>
  </si>
  <si>
    <t>Marquez R. Burns</t>
  </si>
  <si>
    <t>Marquez R.</t>
  </si>
  <si>
    <t>Burns</t>
  </si>
  <si>
    <t>476545070</t>
  </si>
  <si>
    <t>William M. Loss, Manager Of Data Processing</t>
  </si>
  <si>
    <t>Senate Technology Services, Central Staff Office, Senate</t>
  </si>
  <si>
    <t>William M. Loss</t>
  </si>
  <si>
    <t>William M.</t>
  </si>
  <si>
    <t>Loss</t>
  </si>
  <si>
    <t>Manager Of Data Processing</t>
  </si>
  <si>
    <t>476545028</t>
  </si>
  <si>
    <t>Aneiry D. Batista, Chief Of Staff</t>
  </si>
  <si>
    <t>Aneiry D. Batista</t>
  </si>
  <si>
    <t>Aneiry D.</t>
  </si>
  <si>
    <t>Batista</t>
  </si>
  <si>
    <t>476544996</t>
  </si>
  <si>
    <t>Vishnu R. Mahadeo, Community Liaison</t>
  </si>
  <si>
    <t>James Sanders, Senator</t>
  </si>
  <si>
    <t>James Sanders, Office of Senator, Personal Staff Office, Senate</t>
  </si>
  <si>
    <t>Vishnu R. Mahadeo</t>
  </si>
  <si>
    <t>Vishnu R.</t>
  </si>
  <si>
    <t>Mahadeo</t>
  </si>
  <si>
    <t>476544968</t>
  </si>
  <si>
    <t>John C. Cook, Intern</t>
  </si>
  <si>
    <t>Secretary Of The Senate's Office, Central Staff Office, Senate</t>
  </si>
  <si>
    <t>John C. Cook</t>
  </si>
  <si>
    <t>Cook</t>
  </si>
  <si>
    <t>476544967</t>
  </si>
  <si>
    <t>Michael J. Gray Ii, Legislative Director</t>
  </si>
  <si>
    <t>Michael J. Gray Ii</t>
  </si>
  <si>
    <t>Gray Ii</t>
  </si>
  <si>
    <t>476544961</t>
  </si>
  <si>
    <t>Daniel O. Benes, Messenger</t>
  </si>
  <si>
    <t>Daniel O. Benes</t>
  </si>
  <si>
    <t>Daniel O.</t>
  </si>
  <si>
    <t>Benes</t>
  </si>
  <si>
    <t>476544900</t>
  </si>
  <si>
    <t>Meghan E. Fescoe, Constituent Affairs Liaison</t>
  </si>
  <si>
    <t>William J Larkin Jr., Senator</t>
  </si>
  <si>
    <t>William J Larkin Jr., Office of Senator, Personal Staff Office, Senate</t>
  </si>
  <si>
    <t>Meghan E. Fescoe</t>
  </si>
  <si>
    <t>Meghan E.</t>
  </si>
  <si>
    <t>Fescoe</t>
  </si>
  <si>
    <t>Constituent Affairs Liaison</t>
  </si>
  <si>
    <t>476544799</t>
  </si>
  <si>
    <t>Kaitlin E. Conway, Osr/ Trainer Ii</t>
  </si>
  <si>
    <t>Kaitlin E. Conway</t>
  </si>
  <si>
    <t>Kaitlin E.</t>
  </si>
  <si>
    <t>Conway</t>
  </si>
  <si>
    <t>Osr/ Trainer Ii</t>
  </si>
  <si>
    <t>476544794</t>
  </si>
  <si>
    <t>Damon B. Jeffres, Legislative Analyst</t>
  </si>
  <si>
    <t>James L Seward, Senator</t>
  </si>
  <si>
    <t>James L Seward, Office of Senator, Personal Staff Office, Senate</t>
  </si>
  <si>
    <t>Damon B. Jeffres</t>
  </si>
  <si>
    <t>Damon B.</t>
  </si>
  <si>
    <t>Jeffres</t>
  </si>
  <si>
    <t>476544792</t>
  </si>
  <si>
    <t>Aaron J. Gonzales, Session Aide</t>
  </si>
  <si>
    <t>Aaron J. Gonzales</t>
  </si>
  <si>
    <t>Aaron J.</t>
  </si>
  <si>
    <t>Gonzales</t>
  </si>
  <si>
    <t>Session Aide</t>
  </si>
  <si>
    <t>476544684</t>
  </si>
  <si>
    <t>Janet M. Rossi, Senior Office Support Representative</t>
  </si>
  <si>
    <t>Janet M. Rossi</t>
  </si>
  <si>
    <t>Janet M.</t>
  </si>
  <si>
    <t>Rossi</t>
  </si>
  <si>
    <t>Senior Office Support Representative</t>
  </si>
  <si>
    <t>476544636</t>
  </si>
  <si>
    <t>Joseph S. Lee, External Relations Director</t>
  </si>
  <si>
    <t>Minority Leader's Senior Staff, Central Staff Office, Senate</t>
  </si>
  <si>
    <t>Joseph S. Lee</t>
  </si>
  <si>
    <t>Joseph S.</t>
  </si>
  <si>
    <t>External Relations Director</t>
  </si>
  <si>
    <t>476544625</t>
  </si>
  <si>
    <t>Richard P. Jacobson, Senior Counsel</t>
  </si>
  <si>
    <t>Minority Counsel/program, Central Staff Office, Senate</t>
  </si>
  <si>
    <t>Richard P. Jacobson</t>
  </si>
  <si>
    <t>Richard P.</t>
  </si>
  <si>
    <t>Jacobson</t>
  </si>
  <si>
    <t>476544602</t>
  </si>
  <si>
    <t>Alexander J. Mathes Jr, Special Projects Coordinator</t>
  </si>
  <si>
    <t>Alexander J. Mathes Jr</t>
  </si>
  <si>
    <t>Alexander J.</t>
  </si>
  <si>
    <t>Mathes Jr</t>
  </si>
  <si>
    <t>Special Projects Coordinator</t>
  </si>
  <si>
    <t>476544599</t>
  </si>
  <si>
    <t>Ricardo A. Rodriguez, Associate Counsel</t>
  </si>
  <si>
    <t>Ricardo A. Rodriguez</t>
  </si>
  <si>
    <t>Ricardo A.</t>
  </si>
  <si>
    <t>Associate Counsel</t>
  </si>
  <si>
    <t>476544598</t>
  </si>
  <si>
    <t>Peter A. Edman, Executive Assistant</t>
  </si>
  <si>
    <t>Hugh T Farley</t>
  </si>
  <si>
    <t>Hugh T Farley, Office of Senator, Personal Staff Office, Senate</t>
  </si>
  <si>
    <t>Peter A. Edman</t>
  </si>
  <si>
    <t>Peter A.</t>
  </si>
  <si>
    <t>Edman</t>
  </si>
  <si>
    <t>476544580</t>
  </si>
  <si>
    <t>Michele B. Sainato, Secretary</t>
  </si>
  <si>
    <t>Lc/legislative Ethics Commission, Central Staff Office, Senate</t>
  </si>
  <si>
    <t>Michele B. Sainato</t>
  </si>
  <si>
    <t>Michele B.</t>
  </si>
  <si>
    <t>Sainato</t>
  </si>
  <si>
    <t>Secretary</t>
  </si>
  <si>
    <t>476544569</t>
  </si>
  <si>
    <t>Mark E. Austin, Senior Analyst</t>
  </si>
  <si>
    <t>Mark E. Austin</t>
  </si>
  <si>
    <t>Mark E.</t>
  </si>
  <si>
    <t>Austin</t>
  </si>
  <si>
    <t>Senior Analyst</t>
  </si>
  <si>
    <t>476544513</t>
  </si>
  <si>
    <t>John J. Allen, Special Counsel</t>
  </si>
  <si>
    <t>John J. Allen</t>
  </si>
  <si>
    <t>John J.</t>
  </si>
  <si>
    <t>Allen</t>
  </si>
  <si>
    <t>476544489</t>
  </si>
  <si>
    <t>Martha R. Luboch, Legislative Counsel</t>
  </si>
  <si>
    <t>Lc/development Of Rural Resources, Central Staff Office, Senate</t>
  </si>
  <si>
    <t>Martha R. Luboch</t>
  </si>
  <si>
    <t>Martha R.</t>
  </si>
  <si>
    <t>Luboch</t>
  </si>
  <si>
    <t>476544477</t>
  </si>
  <si>
    <t>James E. Long, Special Counsel</t>
  </si>
  <si>
    <t>James E. Long</t>
  </si>
  <si>
    <t>James E.</t>
  </si>
  <si>
    <t>Long</t>
  </si>
  <si>
    <t>476544467</t>
  </si>
  <si>
    <t>Jonathan R. Thompson, Legislative Aide</t>
  </si>
  <si>
    <t>Jonathan R. Thompson</t>
  </si>
  <si>
    <t>Jonathan R.</t>
  </si>
  <si>
    <t>Thompson</t>
  </si>
  <si>
    <t>476544466</t>
  </si>
  <si>
    <t>Maryjane C. Goff, Administrative Assistant</t>
  </si>
  <si>
    <t>Maryjane C. Goff</t>
  </si>
  <si>
    <t>Maryjane C.</t>
  </si>
  <si>
    <t>Goff</t>
  </si>
  <si>
    <t>476544364</t>
  </si>
  <si>
    <t>Albert H. Deaprix Jr, Legislative Assistant</t>
  </si>
  <si>
    <t>Albert H. Deaprix Jr</t>
  </si>
  <si>
    <t>Albert H.</t>
  </si>
  <si>
    <t>Deaprix Jr</t>
  </si>
  <si>
    <t>Legislative Assistant</t>
  </si>
  <si>
    <t>476544361</t>
  </si>
  <si>
    <t>Linda L. Cellini, Community Representative</t>
  </si>
  <si>
    <t>Linda L. Cellini</t>
  </si>
  <si>
    <t>Linda L.</t>
  </si>
  <si>
    <t>Cellini</t>
  </si>
  <si>
    <t>Community Representative</t>
  </si>
  <si>
    <t>476544357</t>
  </si>
  <si>
    <t>Jessica M. Cherry, Counsel</t>
  </si>
  <si>
    <t>Jessica M. Cherry</t>
  </si>
  <si>
    <t>Cherry</t>
  </si>
  <si>
    <t>476544350</t>
  </si>
  <si>
    <t>Margaret E. Dwyer, Student Aide</t>
  </si>
  <si>
    <t>Margaret E. Dwyer</t>
  </si>
  <si>
    <t>Margaret E.</t>
  </si>
  <si>
    <t>Dwyer</t>
  </si>
  <si>
    <t>476544335</t>
  </si>
  <si>
    <t>Jeffrey L. Elsbree, Research Clerk</t>
  </si>
  <si>
    <t>Senate Services, Central Staff Office, Senate</t>
  </si>
  <si>
    <t>Jeffrey L. Elsbree</t>
  </si>
  <si>
    <t>Jeffrey L.</t>
  </si>
  <si>
    <t>Elsbree</t>
  </si>
  <si>
    <t>Research Clerk</t>
  </si>
  <si>
    <t>476544333</t>
  </si>
  <si>
    <t>Arthur A. Karpinski, Constituent Services Representative</t>
  </si>
  <si>
    <t>Arthur A. Karpinski</t>
  </si>
  <si>
    <t>Arthur A.</t>
  </si>
  <si>
    <t>Karpinski</t>
  </si>
  <si>
    <t>476544326</t>
  </si>
  <si>
    <t>Robert J. Mclennan, Community Liaison</t>
  </si>
  <si>
    <t>Minority Conf Serv &amp; Ext Relations, Central Staff Office, Senate</t>
  </si>
  <si>
    <t>Robert J. Mclennan</t>
  </si>
  <si>
    <t>Robert J.</t>
  </si>
  <si>
    <t>Mclennan</t>
  </si>
  <si>
    <t>476544306</t>
  </si>
  <si>
    <t>Neil G. White, External Relations Associate</t>
  </si>
  <si>
    <t>Neil G. White</t>
  </si>
  <si>
    <t>Neil G.</t>
  </si>
  <si>
    <t>White</t>
  </si>
  <si>
    <t>External Relations Associate</t>
  </si>
  <si>
    <t>476544283</t>
  </si>
  <si>
    <t>Anna R. Gifford, Writer/special Assistant</t>
  </si>
  <si>
    <t>Anna R. Gifford</t>
  </si>
  <si>
    <t>Anna R.</t>
  </si>
  <si>
    <t>Gifford</t>
  </si>
  <si>
    <t>Writer/special Assistant</t>
  </si>
  <si>
    <t>476544189</t>
  </si>
  <si>
    <t>Jennifer M. Rainville, Communications Director/senior Advis</t>
  </si>
  <si>
    <t>Jeffrey D Klein, Senator</t>
  </si>
  <si>
    <t>Idc Leader's Senior Staff, Central Staff Office, Senate</t>
  </si>
  <si>
    <t>Jennifer M. Rainville</t>
  </si>
  <si>
    <t>Jennifer M.</t>
  </si>
  <si>
    <t>Rainville</t>
  </si>
  <si>
    <t>Communications Director/senior Advis</t>
  </si>
  <si>
    <t>476544173</t>
  </si>
  <si>
    <t>Francesc R. Marti, Finance Director</t>
  </si>
  <si>
    <t>Francesc R. Marti</t>
  </si>
  <si>
    <t>Francesc R.</t>
  </si>
  <si>
    <t>Marti</t>
  </si>
  <si>
    <t>Finance Director</t>
  </si>
  <si>
    <t>476544160</t>
  </si>
  <si>
    <t>Kevin J. Sullivan, External Relations Associate</t>
  </si>
  <si>
    <t>Kevin J. Sullivan</t>
  </si>
  <si>
    <t>Kevin J.</t>
  </si>
  <si>
    <t>Sullivan</t>
  </si>
  <si>
    <t>476544158</t>
  </si>
  <si>
    <t>Warren C. Curtis, Session Sergeant-at-arms</t>
  </si>
  <si>
    <t>Senate Sergeant-at-arms, Central Staff Office, Senate</t>
  </si>
  <si>
    <t>Warren C. Curtis</t>
  </si>
  <si>
    <t>Warren C.</t>
  </si>
  <si>
    <t>Curtis</t>
  </si>
  <si>
    <t>Session Sergeant-at-arms</t>
  </si>
  <si>
    <t>476544153</t>
  </si>
  <si>
    <t>Joseph R. Billick, External Relations Associate</t>
  </si>
  <si>
    <t>Joseph R. Billick</t>
  </si>
  <si>
    <t>Joseph R.</t>
  </si>
  <si>
    <t>Billick</t>
  </si>
  <si>
    <t>476544151</t>
  </si>
  <si>
    <t>James C. Plastiras, Deputy Director, Democratic Conferen</t>
  </si>
  <si>
    <t>James C. Plastiras</t>
  </si>
  <si>
    <t>James C.</t>
  </si>
  <si>
    <t>Plastiras</t>
  </si>
  <si>
    <t>Deputy Director, Democratic Conferen</t>
  </si>
  <si>
    <t>476544128</t>
  </si>
  <si>
    <t>Norma J. Scheuerman, Administrative Assistant</t>
  </si>
  <si>
    <t>George Amedore, Senator</t>
  </si>
  <si>
    <t>George Amedore, Office of Senator, Personal Staff Office, Senate</t>
  </si>
  <si>
    <t>Norma J. Scheuerman</t>
  </si>
  <si>
    <t>Norma J.</t>
  </si>
  <si>
    <t>Scheuerman</t>
  </si>
  <si>
    <t>476544114</t>
  </si>
  <si>
    <t>Kaitlyn A. Macleod, Legislative Director</t>
  </si>
  <si>
    <t>Kaitlyn A. Macleod</t>
  </si>
  <si>
    <t>Kaitlyn A.</t>
  </si>
  <si>
    <t>Macleod</t>
  </si>
  <si>
    <t>476544107</t>
  </si>
  <si>
    <t>Carolina D. Rodriguez, Communications Coordinator</t>
  </si>
  <si>
    <t>Carolina D. Rodriguez</t>
  </si>
  <si>
    <t>Carolina D.</t>
  </si>
  <si>
    <t>Communications Coordinator</t>
  </si>
  <si>
    <t>476544095</t>
  </si>
  <si>
    <t>Yaacov T. Behrman, Community Liaison</t>
  </si>
  <si>
    <t>Yaacov T. Behrman</t>
  </si>
  <si>
    <t>Yaacov T.</t>
  </si>
  <si>
    <t>Behrman</t>
  </si>
  <si>
    <t>476544094</t>
  </si>
  <si>
    <t>Wesley H. Kirby, Policy Analyst</t>
  </si>
  <si>
    <t>Idc Counsel/program Office, Central Staff Office, Senate</t>
  </si>
  <si>
    <t>Wesley H. Kirby</t>
  </si>
  <si>
    <t>Wesley H.</t>
  </si>
  <si>
    <t>Kirby</t>
  </si>
  <si>
    <t>Policy Analyst</t>
  </si>
  <si>
    <t>476544067</t>
  </si>
  <si>
    <t>Ashley Torres, Deputy Chief Of Staff</t>
  </si>
  <si>
    <t>Ashley Torres</t>
  </si>
  <si>
    <t>Ashley</t>
  </si>
  <si>
    <t>Torres</t>
  </si>
  <si>
    <t>Deputy Chief Of Staff</t>
  </si>
  <si>
    <t>476544042</t>
  </si>
  <si>
    <t>Brittany L. Zimmerman, District Coordinator</t>
  </si>
  <si>
    <t>Brittany L. Zimmerman</t>
  </si>
  <si>
    <t>Brittany L.</t>
  </si>
  <si>
    <t>Zimmerman</t>
  </si>
  <si>
    <t>District Coordinator</t>
  </si>
  <si>
    <t>476543993</t>
  </si>
  <si>
    <t>Alex A. Pena, External Relations Associate</t>
  </si>
  <si>
    <t>apena@nysenate.gov</t>
  </si>
  <si>
    <t>Scheduler</t>
  </si>
  <si>
    <t>Alex A. Pena</t>
  </si>
  <si>
    <t>Alex A.</t>
  </si>
  <si>
    <t>Pena</t>
  </si>
  <si>
    <t>476543992</t>
  </si>
  <si>
    <t>Molly M. Marcy, Director of Albany Operations</t>
  </si>
  <si>
    <t>Straight</t>
  </si>
  <si>
    <t>Molly M. Marcy</t>
  </si>
  <si>
    <t>Molly M.</t>
  </si>
  <si>
    <t>Marcy</t>
  </si>
  <si>
    <t>Director of Albany Operations</t>
  </si>
  <si>
    <t>476543980</t>
  </si>
  <si>
    <t>Racquel G. Saddler, Legislative Aide</t>
  </si>
  <si>
    <t>Minority Administration, Central Staff Office, Senate</t>
  </si>
  <si>
    <t>Racquel G. Saddler</t>
  </si>
  <si>
    <t>Racquel G.</t>
  </si>
  <si>
    <t>Saddler</t>
  </si>
  <si>
    <t>476543963</t>
  </si>
  <si>
    <t>Kristin M. Mckillop, Albany Operations Director</t>
  </si>
  <si>
    <t>Mckillop@nysenate.gov</t>
  </si>
  <si>
    <t>(518) 455-3592</t>
  </si>
  <si>
    <t>Leader's Office</t>
  </si>
  <si>
    <t>Kristin M. Mckillop</t>
  </si>
  <si>
    <t>Kristin M.</t>
  </si>
  <si>
    <t>Mckillop</t>
  </si>
  <si>
    <t>Albany Operations Director</t>
  </si>
  <si>
    <t>476543959</t>
  </si>
  <si>
    <t>Meghan A. Wilcox, Scheduler Legislative Aide</t>
  </si>
  <si>
    <t>Meghan A. Wilcox</t>
  </si>
  <si>
    <t>Meghan A.</t>
  </si>
  <si>
    <t>Wilcox</t>
  </si>
  <si>
    <t>Scheduler Legislative Aide</t>
  </si>
  <si>
    <t>476543951</t>
  </si>
  <si>
    <t>Jill M. Luther, Legislative Director</t>
  </si>
  <si>
    <t>Jill M. Luther</t>
  </si>
  <si>
    <t>Jill M.</t>
  </si>
  <si>
    <t>Luther</t>
  </si>
  <si>
    <t>476543948</t>
  </si>
  <si>
    <t>James P. Mills, Session Sergeant-at-arms</t>
  </si>
  <si>
    <t>James P. Mills</t>
  </si>
  <si>
    <t>James P.</t>
  </si>
  <si>
    <t>Mills</t>
  </si>
  <si>
    <t>476543904</t>
  </si>
  <si>
    <t>Freddy R. Gonzalez, Special Assistant</t>
  </si>
  <si>
    <t>Freddy R. Gonzalez</t>
  </si>
  <si>
    <t>Freddy R.</t>
  </si>
  <si>
    <t>Gonzalez</t>
  </si>
  <si>
    <t>476543851</t>
  </si>
  <si>
    <t>David I. Frazier, Fiscal Advisor</t>
  </si>
  <si>
    <t>David I. Frazier</t>
  </si>
  <si>
    <t>David I.</t>
  </si>
  <si>
    <t>Frazier</t>
  </si>
  <si>
    <t>Fiscal Advisor</t>
  </si>
  <si>
    <t>476543847</t>
  </si>
  <si>
    <t>Nicholas J. Circharo, District Representative</t>
  </si>
  <si>
    <t>Jeffrey D Klein, Office of Senator, Personal Staff Office, Senate</t>
  </si>
  <si>
    <t>Nicholas J. Circharo</t>
  </si>
  <si>
    <t>Nicholas J.</t>
  </si>
  <si>
    <t>Circharo</t>
  </si>
  <si>
    <t>476543844</t>
  </si>
  <si>
    <t>Katharine S. Pichardo-erskine, Executive Director/district Office</t>
  </si>
  <si>
    <t>Katharine S. Pichardo-erskine</t>
  </si>
  <si>
    <t>Katharine S.</t>
  </si>
  <si>
    <t>Pichardo-erskine</t>
  </si>
  <si>
    <t>Executive Director/district Office</t>
  </si>
  <si>
    <t>476543839</t>
  </si>
  <si>
    <t>Danielle L. Mcmullen, Scheduling Director</t>
  </si>
  <si>
    <t>Danielle L. Mcmullen</t>
  </si>
  <si>
    <t>Danielle L.</t>
  </si>
  <si>
    <t>Mcmullen</t>
  </si>
  <si>
    <t>Scheduling Director</t>
  </si>
  <si>
    <t>476543833</t>
  </si>
  <si>
    <t>Joseph K. Cooper, Director Of Community Affairs</t>
  </si>
  <si>
    <t>Joseph K. Cooper</t>
  </si>
  <si>
    <t>Joseph K.</t>
  </si>
  <si>
    <t>Cooper</t>
  </si>
  <si>
    <t>Director Of Community Affairs</t>
  </si>
  <si>
    <t>476543832</t>
  </si>
  <si>
    <t>Jennifer Rosado, District Representative</t>
  </si>
  <si>
    <t>Jennifer Rosado</t>
  </si>
  <si>
    <t>Jennifer</t>
  </si>
  <si>
    <t>Rosado</t>
  </si>
  <si>
    <t>476543819</t>
  </si>
  <si>
    <t>Bessie R. Schachter, Scheduler/community Liaison</t>
  </si>
  <si>
    <t>Liz Krueger, Senator</t>
  </si>
  <si>
    <t>Liz Krueger, Office of Senator, Personal Staff Office, Senate</t>
  </si>
  <si>
    <t>Bessie R. Schachter</t>
  </si>
  <si>
    <t>Bessie R.</t>
  </si>
  <si>
    <t>Schachter</t>
  </si>
  <si>
    <t>Scheduler/community Liaison</t>
  </si>
  <si>
    <t>476543818</t>
  </si>
  <si>
    <t>Catherine E. Tenuta, Policy Programming Associate</t>
  </si>
  <si>
    <t>Catherine E. Tenuta</t>
  </si>
  <si>
    <t>Catherine E.</t>
  </si>
  <si>
    <t>Tenuta</t>
  </si>
  <si>
    <t>Policy Programming Associate</t>
  </si>
  <si>
    <t>476543815</t>
  </si>
  <si>
    <t>Bridget M. Mcbrien, Special Assistant</t>
  </si>
  <si>
    <t>Bridget M. Mcbrien</t>
  </si>
  <si>
    <t>Bridget M.</t>
  </si>
  <si>
    <t>Mcbrien</t>
  </si>
  <si>
    <t>476543799</t>
  </si>
  <si>
    <t>Albert J. Dirienzo, Session Sergeant-at-arms</t>
  </si>
  <si>
    <t>Albert J. Dirienzo</t>
  </si>
  <si>
    <t>Albert J.</t>
  </si>
  <si>
    <t>Dirienzo</t>
  </si>
  <si>
    <t>476543777</t>
  </si>
  <si>
    <t>Kathleen F. Slattery, Administrative Assistant</t>
  </si>
  <si>
    <t>Formerly worked for Research And Program Development (Minority), Assembly Central Staff Office</t>
  </si>
  <si>
    <t>kslatter@nysenate.gov</t>
  </si>
  <si>
    <t>518 455-5002</t>
  </si>
  <si>
    <t>Kathleen F. Slattery</t>
  </si>
  <si>
    <t>Kathleen F.</t>
  </si>
  <si>
    <t>Slattery</t>
  </si>
  <si>
    <t>476543772</t>
  </si>
  <si>
    <t>Iris D. Randall, Administrative Assistant</t>
  </si>
  <si>
    <t>Iris D. Randall</t>
  </si>
  <si>
    <t>Iris D.</t>
  </si>
  <si>
    <t>Randall</t>
  </si>
  <si>
    <t>476543767</t>
  </si>
  <si>
    <t>Angela F. Kanhai, Constituent Liaison</t>
  </si>
  <si>
    <t>Angela F. Kanhai</t>
  </si>
  <si>
    <t>Angela F.</t>
  </si>
  <si>
    <t>Kanhai</t>
  </si>
  <si>
    <t>Constituent Liaison</t>
  </si>
  <si>
    <t>476543758</t>
  </si>
  <si>
    <t>Anthony J. Cavallo, Aide</t>
  </si>
  <si>
    <t>Anthony J. Cavallo</t>
  </si>
  <si>
    <t>Anthony J.</t>
  </si>
  <si>
    <t>Cavallo</t>
  </si>
  <si>
    <t>Aide</t>
  </si>
  <si>
    <t>476543748</t>
  </si>
  <si>
    <t>Kimberly L. Watkinson, Employee Benefits Assistant</t>
  </si>
  <si>
    <t>Senate Personnel Office, Central Staff Office, Senate</t>
  </si>
  <si>
    <t>Kimberly L. Watkinson</t>
  </si>
  <si>
    <t>Kimberly L.</t>
  </si>
  <si>
    <t>Watkinson</t>
  </si>
  <si>
    <t>Employee Benefits Assistant</t>
  </si>
  <si>
    <t>476543742</t>
  </si>
  <si>
    <t>Susan L. Shafer, Photographer</t>
  </si>
  <si>
    <t>Media Services, Central Staff Office, Senate</t>
  </si>
  <si>
    <t>Susan L. Shafer</t>
  </si>
  <si>
    <t>Susan L.</t>
  </si>
  <si>
    <t>Shafer</t>
  </si>
  <si>
    <t>Photographer</t>
  </si>
  <si>
    <t>476543734</t>
  </si>
  <si>
    <t>Steven M. Presser, Director Of Correspondence</t>
  </si>
  <si>
    <t>Idc Communications, Central Staff Office, Senate</t>
  </si>
  <si>
    <t>Steven M. Presser</t>
  </si>
  <si>
    <t>Steven M.</t>
  </si>
  <si>
    <t>Presser</t>
  </si>
  <si>
    <t>476543720</t>
  </si>
  <si>
    <t>Alexandra Stewart, Legislative Director</t>
  </si>
  <si>
    <t>Velmanette Montgomery, Senator</t>
  </si>
  <si>
    <t>Velmanette Montgomery, Office of Senator, Personal Staff Office, Senate</t>
  </si>
  <si>
    <t>Alexandra Stewart</t>
  </si>
  <si>
    <t>Alexandra</t>
  </si>
  <si>
    <t>Stewart</t>
  </si>
  <si>
    <t>476543705</t>
  </si>
  <si>
    <t>Sandra S. Sloane, Legislative Director</t>
  </si>
  <si>
    <t>Elizabeth Little, Senator</t>
  </si>
  <si>
    <t>Elizabeth Little, Office of Senator, Personal Staff Office, Senate</t>
  </si>
  <si>
    <t>Sandra S. Sloane</t>
  </si>
  <si>
    <t>Sandra S.</t>
  </si>
  <si>
    <t>Sloane</t>
  </si>
  <si>
    <t>476543695</t>
  </si>
  <si>
    <t>Abigail E. Fashouer, District Press Secretary</t>
  </si>
  <si>
    <t>Abigail E. Fashouer</t>
  </si>
  <si>
    <t>Abigail E.</t>
  </si>
  <si>
    <t>Fashouer</t>
  </si>
  <si>
    <t>District Press Secretary</t>
  </si>
  <si>
    <t>476543688</t>
  </si>
  <si>
    <t>Eunjin Cho, Director Of External Affairs</t>
  </si>
  <si>
    <t>Toby Ann Stavisky, Senator</t>
  </si>
  <si>
    <t>Toby Ann Stavisky, Office of Senator, Personal Staff Office, Senate</t>
  </si>
  <si>
    <t>Eunjin Cho</t>
  </si>
  <si>
    <t>Eunjin</t>
  </si>
  <si>
    <t>Cho</t>
  </si>
  <si>
    <t>Director Of External Affairs</t>
  </si>
  <si>
    <t>476543684</t>
  </si>
  <si>
    <t>Laura A. Gallagher, Legislative Aide</t>
  </si>
  <si>
    <t>Laura A. Gallagher</t>
  </si>
  <si>
    <t>Laura A.</t>
  </si>
  <si>
    <t>Gallagher</t>
  </si>
  <si>
    <t>476543680</t>
  </si>
  <si>
    <t>Michael S. Curthoys, Payroll Systems Coordinator</t>
  </si>
  <si>
    <t>Fo/payroll, Central Staff Office, Senate</t>
  </si>
  <si>
    <t>Michael S. Curthoys</t>
  </si>
  <si>
    <t>Michael S.</t>
  </si>
  <si>
    <t>Curthoys</t>
  </si>
  <si>
    <t>Payroll Systems Coordinator</t>
  </si>
  <si>
    <t>476543674</t>
  </si>
  <si>
    <t>Jayme L. Dolan, Payroll Processor</t>
  </si>
  <si>
    <t>Jayme L. Dolan</t>
  </si>
  <si>
    <t>Jayme L.</t>
  </si>
  <si>
    <t>Dolan</t>
  </si>
  <si>
    <t>Payroll Processor</t>
  </si>
  <si>
    <t>476543659</t>
  </si>
  <si>
    <t>Margaret R. Sinkiewicz, District Operations Manager</t>
  </si>
  <si>
    <t>Timothy Kennedy, Senator</t>
  </si>
  <si>
    <t>Timothy Kennedy, Office of Senator, Personal Staff Office, Senate</t>
  </si>
  <si>
    <t>kennedy.scheduler@gmail.com</t>
  </si>
  <si>
    <t>Margaret R. Sinkiewicz</t>
  </si>
  <si>
    <t>Margaret R.</t>
  </si>
  <si>
    <t>Sinkiewicz</t>
  </si>
  <si>
    <t>District Operations Manager</t>
  </si>
  <si>
    <t>476543655</t>
  </si>
  <si>
    <t>Madeline Rodriguez, Administrative Assistant</t>
  </si>
  <si>
    <t>Madeline Rodriguez</t>
  </si>
  <si>
    <t>Madeline</t>
  </si>
  <si>
    <t>476543645</t>
  </si>
  <si>
    <t>Edward A. Betz, Counsel</t>
  </si>
  <si>
    <t>Edward A. Betz</t>
  </si>
  <si>
    <t>Edward A.</t>
  </si>
  <si>
    <t>Betz</t>
  </si>
  <si>
    <t>476543623</t>
  </si>
  <si>
    <t>Abigale B. Gardner, Payroll Processor</t>
  </si>
  <si>
    <t>Abigale B. Gardner</t>
  </si>
  <si>
    <t>Abigale B.</t>
  </si>
  <si>
    <t>Gardner</t>
  </si>
  <si>
    <t>476543622</t>
  </si>
  <si>
    <t>Nancy J. Benson, Administrative Assistant</t>
  </si>
  <si>
    <t>Nancy J. Benson</t>
  </si>
  <si>
    <t>Nancy J.</t>
  </si>
  <si>
    <t>Benson</t>
  </si>
  <si>
    <t>476543619</t>
  </si>
  <si>
    <t>Patricia A. Pietrusza, Staff Director</t>
  </si>
  <si>
    <t>Patricia A. Pietrusza</t>
  </si>
  <si>
    <t>Pietrusza</t>
  </si>
  <si>
    <t>Staff Director</t>
  </si>
  <si>
    <t>476543574</t>
  </si>
  <si>
    <t>William H. Krause, Intern</t>
  </si>
  <si>
    <t>Thomas D. Croci, Senator</t>
  </si>
  <si>
    <t>Thomas Croci, Office of Senator, Personal Staff Office, Senate</t>
  </si>
  <si>
    <t>William H. Krause</t>
  </si>
  <si>
    <t>William H.</t>
  </si>
  <si>
    <t>Krause</t>
  </si>
  <si>
    <t>476543551</t>
  </si>
  <si>
    <t>Agnes C. Rodd, District Coordinator</t>
  </si>
  <si>
    <t>Agnes C. Rodd</t>
  </si>
  <si>
    <t>Agnes C.</t>
  </si>
  <si>
    <t>Rodd</t>
  </si>
  <si>
    <t>476543483</t>
  </si>
  <si>
    <t>Jack K. Mckenzie, District Coordinator</t>
  </si>
  <si>
    <t>Sue Serino, Senator</t>
  </si>
  <si>
    <t>Susan Serino, Office of Senator, Personal Staff Office, Senate</t>
  </si>
  <si>
    <t>Jack K. Mckenzie</t>
  </si>
  <si>
    <t>Jack K.</t>
  </si>
  <si>
    <t>Mckenzie</t>
  </si>
  <si>
    <t>476543477</t>
  </si>
  <si>
    <t>Shlomo Himmel, Communications Director</t>
  </si>
  <si>
    <t>Simcha Felder, Senator</t>
  </si>
  <si>
    <t>Simcha Felder, Office of Senator, Personal Staff Office, Senate</t>
  </si>
  <si>
    <t>Shlomo Himmel</t>
  </si>
  <si>
    <t>Shlomo</t>
  </si>
  <si>
    <t>Himmel</t>
  </si>
  <si>
    <t>476543463</t>
  </si>
  <si>
    <t>Thomas S. Tatun, Legislative Assistant</t>
  </si>
  <si>
    <t>Thomas S. Tatun</t>
  </si>
  <si>
    <t>Thomas S.</t>
  </si>
  <si>
    <t>Tatun</t>
  </si>
  <si>
    <t>476543433</t>
  </si>
  <si>
    <t>Alexander R. Bowen, Student Aide</t>
  </si>
  <si>
    <t>Alexander R. Bowen</t>
  </si>
  <si>
    <t>Alexander R.</t>
  </si>
  <si>
    <t>Bowen</t>
  </si>
  <si>
    <t>476543427</t>
  </si>
  <si>
    <t>Donna K. Drayton, Senior Exec Asst Dept Chf Of Staff</t>
  </si>
  <si>
    <t>Ruth Hassell-Thompson, Special Advisor for Policy and Community Affairs of State Homes and Community Renewal</t>
  </si>
  <si>
    <t>Ruth Hassell-Thompson, Office of Senator, Personal Staff Office, Senate</t>
  </si>
  <si>
    <t>Donna K. Drayton</t>
  </si>
  <si>
    <t>Donna K.</t>
  </si>
  <si>
    <t>Drayton</t>
  </si>
  <si>
    <t>Senior Exec Asst Dept Chf Of Staff</t>
  </si>
  <si>
    <t>476543421</t>
  </si>
  <si>
    <t>Minerva Medina, Legislative Aide</t>
  </si>
  <si>
    <t>Ruben Diaz, Senator</t>
  </si>
  <si>
    <t>Ruben Diaz, Office of Senator, Personal Staff Office, Senate</t>
  </si>
  <si>
    <t>Minerva Medina</t>
  </si>
  <si>
    <t>Minerva</t>
  </si>
  <si>
    <t>Medina</t>
  </si>
  <si>
    <t>476543407</t>
  </si>
  <si>
    <t>Jose M. Santana Perez, Legislative Aide</t>
  </si>
  <si>
    <t>Jose M. Santana Perez</t>
  </si>
  <si>
    <t>Jose M.</t>
  </si>
  <si>
    <t>Santana Perez</t>
  </si>
  <si>
    <t>476543385</t>
  </si>
  <si>
    <t>Cathryn F. Bern-smith, Policy Director</t>
  </si>
  <si>
    <t>Cathryn F. Bern-smith</t>
  </si>
  <si>
    <t>Cathryn F.</t>
  </si>
  <si>
    <t>Bern-smith</t>
  </si>
  <si>
    <t>Policy Director</t>
  </si>
  <si>
    <t>476543371</t>
  </si>
  <si>
    <t>Alec W. Osiecki, Assistant Technician</t>
  </si>
  <si>
    <t>Alec W. Osiecki</t>
  </si>
  <si>
    <t>Alec W.</t>
  </si>
  <si>
    <t>Osiecki</t>
  </si>
  <si>
    <t>Assistant Technician</t>
  </si>
  <si>
    <t>476543347</t>
  </si>
  <si>
    <t>Scott P. Kiedrowski, Chief Of Staff</t>
  </si>
  <si>
    <t>Robert G. Ortt, Senator</t>
  </si>
  <si>
    <t>Robert Ortt, Office of Senator, Personal Staff Office, Senate</t>
  </si>
  <si>
    <t>Scott P. Kiedrowski</t>
  </si>
  <si>
    <t>Scott P.</t>
  </si>
  <si>
    <t>Kiedrowski</t>
  </si>
  <si>
    <t>476543344</t>
  </si>
  <si>
    <t>James W. Ward, Executive Advisor</t>
  </si>
  <si>
    <t>James W. Ward</t>
  </si>
  <si>
    <t>James W.</t>
  </si>
  <si>
    <t>Executive Advisor</t>
  </si>
  <si>
    <t>476543336</t>
  </si>
  <si>
    <t>Ashley R. Mohr, Legislative Assistant</t>
  </si>
  <si>
    <t>Ashley R. Mohr</t>
  </si>
  <si>
    <t>Ashley R.</t>
  </si>
  <si>
    <t>Mohr</t>
  </si>
  <si>
    <t>476543324</t>
  </si>
  <si>
    <t>Hadley W. Boone, Calendar Operations Coordinator</t>
  </si>
  <si>
    <t>Ch/journal Clerk's Office, Central Staff Office, Senate</t>
  </si>
  <si>
    <t>Hadley W. Boone</t>
  </si>
  <si>
    <t>Hadley W.</t>
  </si>
  <si>
    <t>Boone</t>
  </si>
  <si>
    <t>Calendar Operations Coordinator</t>
  </si>
  <si>
    <t>476543305</t>
  </si>
  <si>
    <t>Sarah B. Diaz, Community Liaison</t>
  </si>
  <si>
    <t>Sarah B. Diaz</t>
  </si>
  <si>
    <t>Sarah B.</t>
  </si>
  <si>
    <t>Diaz</t>
  </si>
  <si>
    <t>476543297</t>
  </si>
  <si>
    <t>Alice I. Fisher, Community Outreach Director</t>
  </si>
  <si>
    <t>Alice I. Fisher</t>
  </si>
  <si>
    <t>Alice I.</t>
  </si>
  <si>
    <t>Fisher</t>
  </si>
  <si>
    <t>Community Outreach Director</t>
  </si>
  <si>
    <t>476543282</t>
  </si>
  <si>
    <t>Amanda N. Day, Intern</t>
  </si>
  <si>
    <t>Philip Boyle, Senator</t>
  </si>
  <si>
    <t>Philip Boyle, Office of Senator, Personal Staff Office, Senate</t>
  </si>
  <si>
    <t>Amanda N. Day</t>
  </si>
  <si>
    <t>Amanda N.</t>
  </si>
  <si>
    <t>Day</t>
  </si>
  <si>
    <t>476543237</t>
  </si>
  <si>
    <t>Patricia A. Rabideau, Legislative Aide</t>
  </si>
  <si>
    <t>Patty Ritchie, Senator</t>
  </si>
  <si>
    <t>Patty Ritchie, Office of Senator, Personal Staff Office, Senate</t>
  </si>
  <si>
    <t>Patricia A. Rabideau</t>
  </si>
  <si>
    <t>Rabideau</t>
  </si>
  <si>
    <t>476543221</t>
  </si>
  <si>
    <t>Norman Piatek, Legislative Liaison</t>
  </si>
  <si>
    <t>Norman Piatek</t>
  </si>
  <si>
    <t>Norman</t>
  </si>
  <si>
    <t>Piatek</t>
  </si>
  <si>
    <t>Legislative Liaison</t>
  </si>
  <si>
    <t>476543216</t>
  </si>
  <si>
    <t>Jessica A. Renzi, Events Coordinator</t>
  </si>
  <si>
    <t>Jessica A. Renzi</t>
  </si>
  <si>
    <t>Jessica A.</t>
  </si>
  <si>
    <t>Renzi</t>
  </si>
  <si>
    <t>Events Coordinator</t>
  </si>
  <si>
    <t>476543203</t>
  </si>
  <si>
    <t>Stacie J. Lucas, Constituent Service Aide</t>
  </si>
  <si>
    <t>Stacie J. Lucas</t>
  </si>
  <si>
    <t>Stacie J.</t>
  </si>
  <si>
    <t>Lucas</t>
  </si>
  <si>
    <t>Constituent Service Aide</t>
  </si>
  <si>
    <t>476543200</t>
  </si>
  <si>
    <t>Stefanie N. Smaldone, Administrative Assistant</t>
  </si>
  <si>
    <t>Stefanie N. Smaldone</t>
  </si>
  <si>
    <t>Stefanie N.</t>
  </si>
  <si>
    <t>Smaldone</t>
  </si>
  <si>
    <t>476543152</t>
  </si>
  <si>
    <t>Joan S. Grela, Chief Of Staff</t>
  </si>
  <si>
    <t>Joan S. Grela</t>
  </si>
  <si>
    <t>Joan S.</t>
  </si>
  <si>
    <t>Grela</t>
  </si>
  <si>
    <t>476542938</t>
  </si>
  <si>
    <t>Kelly L. Lucas, Graphic Artist</t>
  </si>
  <si>
    <t>Ss/graphic Arts, Central Staff Office, Senate</t>
  </si>
  <si>
    <t>Kelly L. Lucas</t>
  </si>
  <si>
    <t>Kelly L.</t>
  </si>
  <si>
    <t>Graphic Artist</t>
  </si>
  <si>
    <t>476542886</t>
  </si>
  <si>
    <t>Franklin N. Esson, Dir. Senate Higher Education Comm.</t>
  </si>
  <si>
    <t>Kenneth P LaValle, Senator</t>
  </si>
  <si>
    <t>Kenneth P LaValle, Office of Senator, Personal Staff Office, Senate</t>
  </si>
  <si>
    <t>Franklin N. Esson</t>
  </si>
  <si>
    <t>Franklin N.</t>
  </si>
  <si>
    <t>Esson</t>
  </si>
  <si>
    <t>Dir. Senate Higher Education Comm.</t>
  </si>
  <si>
    <t>476542881</t>
  </si>
  <si>
    <t>Barbara A. Albert, Proofreader</t>
  </si>
  <si>
    <t>Barbara A. Albert</t>
  </si>
  <si>
    <t>Barbara A.</t>
  </si>
  <si>
    <t>Albert</t>
  </si>
  <si>
    <t>Proofreader</t>
  </si>
  <si>
    <t>476542879</t>
  </si>
  <si>
    <t>Jacob K. Tugendrajch, Director Of Communications</t>
  </si>
  <si>
    <t>Jacob K. Tugendrajch</t>
  </si>
  <si>
    <t>Jacob K.</t>
  </si>
  <si>
    <t>Tugendrajch</t>
  </si>
  <si>
    <t>476542865</t>
  </si>
  <si>
    <t>Kristin J. Mullarkey, Administrative Assistant</t>
  </si>
  <si>
    <t>Kristin J. Mullarkey</t>
  </si>
  <si>
    <t>Kristin J.</t>
  </si>
  <si>
    <t>Mullarkey</t>
  </si>
  <si>
    <t>476542861</t>
  </si>
  <si>
    <t>James M. Vogel, Communications &amp; Technology Coord.</t>
  </si>
  <si>
    <t>James M. Vogel</t>
  </si>
  <si>
    <t>James M.</t>
  </si>
  <si>
    <t>Vogel</t>
  </si>
  <si>
    <t>Communications &amp; Technology Coord.</t>
  </si>
  <si>
    <t>476542835</t>
  </si>
  <si>
    <t>Patricia A. Burridge Ackner, Receptionist</t>
  </si>
  <si>
    <t>Patricia A. Burridge Ackner</t>
  </si>
  <si>
    <t>Burridge Ackner</t>
  </si>
  <si>
    <t>Receptionist</t>
  </si>
  <si>
    <t>476542833</t>
  </si>
  <si>
    <t>Stephanie Kiernan, Director Of Operations</t>
  </si>
  <si>
    <t>Stephanie Kiernan</t>
  </si>
  <si>
    <t>Stephanie</t>
  </si>
  <si>
    <t>Kiernan</t>
  </si>
  <si>
    <t>476542830</t>
  </si>
  <si>
    <t>Margaret R. Faso, Legislative Aide</t>
  </si>
  <si>
    <t>Margaret R. Faso</t>
  </si>
  <si>
    <t>Faso</t>
  </si>
  <si>
    <t>476542820</t>
  </si>
  <si>
    <t>Elizabeth Wu, Communications Director</t>
  </si>
  <si>
    <t>Elizabeth Wu</t>
  </si>
  <si>
    <t>Wu</t>
  </si>
  <si>
    <t>476542819</t>
  </si>
  <si>
    <t>Samantha L. Bobeck, Legislative Analyst Comnty Liaison</t>
  </si>
  <si>
    <t>Samantha L. Bobeck</t>
  </si>
  <si>
    <t>Samantha L.</t>
  </si>
  <si>
    <t>Bobeck</t>
  </si>
  <si>
    <t>Legislative Analyst Comnty Liaison</t>
  </si>
  <si>
    <t>476542815</t>
  </si>
  <si>
    <t>Kevin O. Frazier, Director Of Albany Operations</t>
  </si>
  <si>
    <t>Kevin O. Frazier</t>
  </si>
  <si>
    <t>Kevin O.</t>
  </si>
  <si>
    <t>Director Of Albany Operations</t>
  </si>
  <si>
    <t>476542797</t>
  </si>
  <si>
    <t>Henry R. Holley, Community Aide</t>
  </si>
  <si>
    <t>Henry R. Holley</t>
  </si>
  <si>
    <t>Henry R.</t>
  </si>
  <si>
    <t>Holley</t>
  </si>
  <si>
    <t>476542773</t>
  </si>
  <si>
    <t>Thomas L. Boomhower, Legislative Assistant</t>
  </si>
  <si>
    <t>Thomas F O'Mara, Senator</t>
  </si>
  <si>
    <t>Thomas F O'Mara, Office of Senator, Personal Staff Office, Senate</t>
  </si>
  <si>
    <t>Thomas L. Boomhower</t>
  </si>
  <si>
    <t>Thomas L.</t>
  </si>
  <si>
    <t>Boomhower</t>
  </si>
  <si>
    <t>476542746</t>
  </si>
  <si>
    <t>Kimberly A. Frank, Administrative Assistant</t>
  </si>
  <si>
    <t>Kimberly A. Frank</t>
  </si>
  <si>
    <t>Kimberly A.</t>
  </si>
  <si>
    <t>Frank</t>
  </si>
  <si>
    <t>476542734</t>
  </si>
  <si>
    <t>Joseph P. Doscher, Special Assistant</t>
  </si>
  <si>
    <t>Joseph P. Doscher</t>
  </si>
  <si>
    <t>Joseph P.</t>
  </si>
  <si>
    <t>Doscher</t>
  </si>
  <si>
    <t>476542696</t>
  </si>
  <si>
    <t>Jennifer L. Freeman, Assistant Director Of Operations</t>
  </si>
  <si>
    <t>jfreeman@nysentate.gov</t>
  </si>
  <si>
    <t>(518) 474-4015</t>
  </si>
  <si>
    <t>Jennifer L. Freeman</t>
  </si>
  <si>
    <t>Jennifer L.</t>
  </si>
  <si>
    <t>Freeman</t>
  </si>
  <si>
    <t>Assistant Director Of Operations</t>
  </si>
  <si>
    <t>476542689</t>
  </si>
  <si>
    <t>David B. Ardman, Communications Assistant</t>
  </si>
  <si>
    <t>David B. Ardman</t>
  </si>
  <si>
    <t>David B.</t>
  </si>
  <si>
    <t>Ardman</t>
  </si>
  <si>
    <t>Communications Assistant</t>
  </si>
  <si>
    <t>476542684</t>
  </si>
  <si>
    <t>Terence J. Mccormack, Director Community Affairs</t>
  </si>
  <si>
    <t>Terrence Murphy, Senator</t>
  </si>
  <si>
    <t>Terrence P. Murphy, Office of Senator, Personal Staff Office, Senate</t>
  </si>
  <si>
    <t>Terence J. Mccormack</t>
  </si>
  <si>
    <t>Terence J.</t>
  </si>
  <si>
    <t>Mccormack</t>
  </si>
  <si>
    <t>Director Community Affairs</t>
  </si>
  <si>
    <t>476542682</t>
  </si>
  <si>
    <t>Jessica M. Pollack, Committee Clerk / Assistant Director</t>
  </si>
  <si>
    <t>Michael H Ranzenhofer, Senator</t>
  </si>
  <si>
    <t>Michael H Ranzenhofer, Office of Senator, Personal Staff Office, Senate</t>
  </si>
  <si>
    <t>Jessica M. Pollack</t>
  </si>
  <si>
    <t>Pollack</t>
  </si>
  <si>
    <t>Committee Clerk / Assistant Director</t>
  </si>
  <si>
    <t>476542657</t>
  </si>
  <si>
    <t>Susan L. Mcguire, District Outreach Event Coordinator</t>
  </si>
  <si>
    <t>Susan L. Mcguire</t>
  </si>
  <si>
    <t>Mcguire</t>
  </si>
  <si>
    <t>District Outreach Event Coordinator</t>
  </si>
  <si>
    <t>476542646</t>
  </si>
  <si>
    <t>Francine C. Digrandi, Constituent Relations Liaison</t>
  </si>
  <si>
    <t>Francine C. Digrandi</t>
  </si>
  <si>
    <t>Francine C.</t>
  </si>
  <si>
    <t>Digrandi</t>
  </si>
  <si>
    <t>Constituent Relations Liaison</t>
  </si>
  <si>
    <t>476542631</t>
  </si>
  <si>
    <t>Tina Karagezyan, Receptionist</t>
  </si>
  <si>
    <t>Tina Karagezyan</t>
  </si>
  <si>
    <t>Tina</t>
  </si>
  <si>
    <t>Karagezyan</t>
  </si>
  <si>
    <t>476542625</t>
  </si>
  <si>
    <t>John J. Bove, Counsel/albany Chief Of Staff</t>
  </si>
  <si>
    <t>John J. Bove</t>
  </si>
  <si>
    <t>Bove</t>
  </si>
  <si>
    <t>Counsel/albany Chief Of Staff</t>
  </si>
  <si>
    <t>476542604</t>
  </si>
  <si>
    <t>Gerard C. Savage, Chief Of Staff</t>
  </si>
  <si>
    <t>Gerard C. Savage</t>
  </si>
  <si>
    <t>Gerard C.</t>
  </si>
  <si>
    <t>Savage</t>
  </si>
  <si>
    <t>476542586</t>
  </si>
  <si>
    <t>Ann R. Larrier, Community Representative</t>
  </si>
  <si>
    <t>Ann R. Larrier</t>
  </si>
  <si>
    <t>Ann R.</t>
  </si>
  <si>
    <t>Larrier</t>
  </si>
  <si>
    <t>476542579</t>
  </si>
  <si>
    <t>Carlos M. Gutierrez Pena, Communications Associate</t>
  </si>
  <si>
    <t>Carlos M. Gutierrez Pena</t>
  </si>
  <si>
    <t>Carlos M.</t>
  </si>
  <si>
    <t>Gutierrez Pena</t>
  </si>
  <si>
    <t>Communications Associate</t>
  </si>
  <si>
    <t>476542562</t>
  </si>
  <si>
    <t>Stephen L. Keator, Programmer</t>
  </si>
  <si>
    <t>Sts/business Applications Center, Central Staff Office, Senate</t>
  </si>
  <si>
    <t>Stephen L. Keator</t>
  </si>
  <si>
    <t>Stephen L.</t>
  </si>
  <si>
    <t>Keator</t>
  </si>
  <si>
    <t>Programmer</t>
  </si>
  <si>
    <t>476542555</t>
  </si>
  <si>
    <t>Linda E. Abramowitz, Legislative Assistant</t>
  </si>
  <si>
    <t>Linda E. Abramowitz</t>
  </si>
  <si>
    <t>Linda E.</t>
  </si>
  <si>
    <t>Abramowitz</t>
  </si>
  <si>
    <t>476542537</t>
  </si>
  <si>
    <t>Derek M. Caldwell, Constituent Relations Aide</t>
  </si>
  <si>
    <t>Derek M. Caldwell</t>
  </si>
  <si>
    <t>Derek M.</t>
  </si>
  <si>
    <t>Caldwell</t>
  </si>
  <si>
    <t>Constituent Relations Aide</t>
  </si>
  <si>
    <t>476542527</t>
  </si>
  <si>
    <t>Ashfaqul Islam, Senior Programmer</t>
  </si>
  <si>
    <t>Ashfaqul Islam</t>
  </si>
  <si>
    <t>Ashfaqul</t>
  </si>
  <si>
    <t>Islam</t>
  </si>
  <si>
    <t>Senior Programmer</t>
  </si>
  <si>
    <t>476542519</t>
  </si>
  <si>
    <t>Deborah G. Essley, Community Relations Liaison</t>
  </si>
  <si>
    <t>Rich Funke, Senator</t>
  </si>
  <si>
    <t>Rich Funke, Office of Senator, Personal Staff Office, Senate</t>
  </si>
  <si>
    <t>Deborah G. Essley</t>
  </si>
  <si>
    <t>Deborah G.</t>
  </si>
  <si>
    <t>Essley</t>
  </si>
  <si>
    <t>Community Relations Liaison</t>
  </si>
  <si>
    <t>476542496</t>
  </si>
  <si>
    <t>Sean P. Rogan, Case Worker</t>
  </si>
  <si>
    <t>Sean P. Rogan</t>
  </si>
  <si>
    <t>Sean P.</t>
  </si>
  <si>
    <t>Rogan</t>
  </si>
  <si>
    <t>Case Worker</t>
  </si>
  <si>
    <t>476542487</t>
  </si>
  <si>
    <t>Megan K. Reid, Legislative Aide</t>
  </si>
  <si>
    <t>Megan K. Reid</t>
  </si>
  <si>
    <t>Megan K.</t>
  </si>
  <si>
    <t>Reid</t>
  </si>
  <si>
    <t>476542480</t>
  </si>
  <si>
    <t>Krista M. Mcnally, Press Secretary</t>
  </si>
  <si>
    <t>Krista M. Mcnally</t>
  </si>
  <si>
    <t>Mcnally</t>
  </si>
  <si>
    <t>476542477</t>
  </si>
  <si>
    <t>Zachary M. Primeau, Counsel/ Director Of Albany Operatio</t>
  </si>
  <si>
    <t>Patrick M. Gallivan, Senator</t>
  </si>
  <si>
    <t>Patrick M. Gallivan, Office of Senator, Personal Staff Office, Senate</t>
  </si>
  <si>
    <t>Zachary M. Primeau</t>
  </si>
  <si>
    <t>Zachary M.</t>
  </si>
  <si>
    <t>Primeau</t>
  </si>
  <si>
    <t>Counsel/ Director Of Albany Operatio</t>
  </si>
  <si>
    <t>476542461</t>
  </si>
  <si>
    <t>Todd J. Aldinger, Budget Director</t>
  </si>
  <si>
    <t>Todd J. Aldinger</t>
  </si>
  <si>
    <t>Todd J.</t>
  </si>
  <si>
    <t>Aldinger</t>
  </si>
  <si>
    <t>Budget Director</t>
  </si>
  <si>
    <t>476542456</t>
  </si>
  <si>
    <t>Larry M. Blocho Jr, Senior Legislative Assistant</t>
  </si>
  <si>
    <t>Larry M. Blocho Jr</t>
  </si>
  <si>
    <t>Larry M.</t>
  </si>
  <si>
    <t>Blocho Jr</t>
  </si>
  <si>
    <t>Senior Legislative Assistant</t>
  </si>
  <si>
    <t>476542441</t>
  </si>
  <si>
    <t>Caroline J. Kutschera, Legislative Assistant</t>
  </si>
  <si>
    <t>Caroline J. Kutschera</t>
  </si>
  <si>
    <t>Caroline J.</t>
  </si>
  <si>
    <t>Kutschera</t>
  </si>
  <si>
    <t>476542434</t>
  </si>
  <si>
    <t>Thomas H. Colligan Iii, Warehouse Clerk</t>
  </si>
  <si>
    <t>Ss/production Services, Central Staff Office, Senate</t>
  </si>
  <si>
    <t>Thomas H. Colligan Iii</t>
  </si>
  <si>
    <t>Thomas H.</t>
  </si>
  <si>
    <t>Colligan Iii</t>
  </si>
  <si>
    <t>Warehouse Clerk</t>
  </si>
  <si>
    <t>476542425</t>
  </si>
  <si>
    <t>Tamara R. Slogosky, Community Liaison</t>
  </si>
  <si>
    <t>Tamara R. Slogosky</t>
  </si>
  <si>
    <t>Tamara R.</t>
  </si>
  <si>
    <t>Slogosky</t>
  </si>
  <si>
    <t>476542423</t>
  </si>
  <si>
    <t>Stephanie C Bub, Legislative Aide</t>
  </si>
  <si>
    <t>Formerly worked for Patty Ritchie, Office of Senator, Senate Personal Staff Office</t>
  </si>
  <si>
    <t>Assembly Ways And Means Committee, Central Staff Office, Assembly</t>
  </si>
  <si>
    <t>Stephanie C Bub</t>
  </si>
  <si>
    <t>Stephanie C</t>
  </si>
  <si>
    <t>Bub</t>
  </si>
  <si>
    <t>476542401</t>
  </si>
  <si>
    <t>Michelle L. Stepien, Constituent Liaison</t>
  </si>
  <si>
    <t>Michelle L. Stepien</t>
  </si>
  <si>
    <t>Michelle L.</t>
  </si>
  <si>
    <t>Stepien</t>
  </si>
  <si>
    <t>476542378</t>
  </si>
  <si>
    <t>James T. Hayes, Community Relations Representative</t>
  </si>
  <si>
    <t>James T. Hayes</t>
  </si>
  <si>
    <t>James T.</t>
  </si>
  <si>
    <t>Hayes</t>
  </si>
  <si>
    <t>Community Relations Representative</t>
  </si>
  <si>
    <t>476542369</t>
  </si>
  <si>
    <t>Alexander D. Bush, Legislative Liaison</t>
  </si>
  <si>
    <t>Alexander D. Bush</t>
  </si>
  <si>
    <t>Alexander D.</t>
  </si>
  <si>
    <t>Bush</t>
  </si>
  <si>
    <t>476542363</t>
  </si>
  <si>
    <t>Giovina S. Diamond, Executive Assistant</t>
  </si>
  <si>
    <t>Neil D Breslin, Senator</t>
  </si>
  <si>
    <t>Neil D Breslin, Office of Senator, Personal Staff Office, Senate</t>
  </si>
  <si>
    <t>diamond@nysenate.gov</t>
  </si>
  <si>
    <t>Giovina S. Diamond</t>
  </si>
  <si>
    <t>Giovina S.</t>
  </si>
  <si>
    <t>Diamond</t>
  </si>
  <si>
    <t>476542358</t>
  </si>
  <si>
    <t>Samuel I. Burton, Legislative Aide</t>
  </si>
  <si>
    <t>Samuel I. Burton</t>
  </si>
  <si>
    <t>Samuel I.</t>
  </si>
  <si>
    <t>Burton</t>
  </si>
  <si>
    <t>476542324</t>
  </si>
  <si>
    <t>Jason A. Pagan, Community Aide</t>
  </si>
  <si>
    <t>Jason A. Pagan</t>
  </si>
  <si>
    <t>Jason A.</t>
  </si>
  <si>
    <t>Pagan</t>
  </si>
  <si>
    <t>476542320</t>
  </si>
  <si>
    <t>Melissa M. Kehoe, Legislative Director</t>
  </si>
  <si>
    <t>Melissa M. Kehoe</t>
  </si>
  <si>
    <t>Melissa M.</t>
  </si>
  <si>
    <t>Kehoe</t>
  </si>
  <si>
    <t>476542310</t>
  </si>
  <si>
    <t>Mandy M. Armstrong, Data Entry Clerk</t>
  </si>
  <si>
    <t>Mandy M. Armstrong</t>
  </si>
  <si>
    <t>Mandy M.</t>
  </si>
  <si>
    <t>Armstrong</t>
  </si>
  <si>
    <t>Data Entry Clerk</t>
  </si>
  <si>
    <t>476542303</t>
  </si>
  <si>
    <t>Bruce A. Dodge, Press Operator</t>
  </si>
  <si>
    <t>Bruce A. Dodge</t>
  </si>
  <si>
    <t>Bruce A.</t>
  </si>
  <si>
    <t>Dodge</t>
  </si>
  <si>
    <t>Press Operator</t>
  </si>
  <si>
    <t>476542271</t>
  </si>
  <si>
    <t>Robert E. Herz, Director, Senate Select Committee On</t>
  </si>
  <si>
    <t>Robert E. Herz</t>
  </si>
  <si>
    <t>Herz</t>
  </si>
  <si>
    <t>Director, Senate Select Committee On</t>
  </si>
  <si>
    <t>476542239</t>
  </si>
  <si>
    <t>Ross H. Gould, Legislative Director/counsel</t>
  </si>
  <si>
    <t>Ross H. Gould</t>
  </si>
  <si>
    <t>Ross H.</t>
  </si>
  <si>
    <t>Gould</t>
  </si>
  <si>
    <t>Legislative Director/counsel</t>
  </si>
  <si>
    <t>476542188</t>
  </si>
  <si>
    <t>Regine Roy, Constituent Affairs Liaison</t>
  </si>
  <si>
    <t>Regine Roy</t>
  </si>
  <si>
    <t>Regine</t>
  </si>
  <si>
    <t>Roy</t>
  </si>
  <si>
    <t>476542154</t>
  </si>
  <si>
    <t>Andrew N. Howard, Legal Aide</t>
  </si>
  <si>
    <t>Andrew N. Howard</t>
  </si>
  <si>
    <t>Andrew N.</t>
  </si>
  <si>
    <t>Howard</t>
  </si>
  <si>
    <t>Legal Aide</t>
  </si>
  <si>
    <t>476542141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</si>
</sst>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</cellXfs>
  <cellStyles count="2">
    <cellStyle name="Normal" xfId="0" builtinId="0"/>
    <cellStyle name="Normal 2" xfId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hmullin/Dropbox/LD/LD%20Data%20Refresh%20January%202017/deactivation_staff_active_no_march_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hmullin/Dropbox/LD/LD%20Data%20Refresh%20January%202017/deactivation_march_2017_senate_staf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hmullin/Documents/deactivation_march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CTIVATE-Staff-Active-No"/>
      <sheetName val="to_deactivate_assem_staff"/>
      <sheetName val="to_deactivate_senate_staff"/>
      <sheetName val="to_deactivate_council_staff"/>
      <sheetName val="already-deactivated"/>
      <sheetName val="Working-Staff-Active-No"/>
      <sheetName val="DEACTIVATE-Elected-Active-No"/>
      <sheetName val="elected_sen_and_assem"/>
      <sheetName val="elected_city_council"/>
      <sheetName val="senate_staff_import"/>
      <sheetName val="city_council_staff_import"/>
      <sheetName val="assembly_staff_import"/>
      <sheetName val="deactivation_staff_active_no_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1">
          <cell r="P31" t="str">
            <v>Democratic Conference</v>
          </cell>
        </row>
      </sheetData>
      <sheetData sheetId="8">
        <row r="21">
          <cell r="D21" t="str">
            <v>Democratic</v>
          </cell>
        </row>
      </sheetData>
      <sheetData sheetId="9"/>
      <sheetData sheetId="10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_deactivate"/>
      <sheetName val="senate-staff-in-podio"/>
      <sheetName val="senate_staff_import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CTIVATE-Staff-Active-No"/>
      <sheetName val="already-deactivated"/>
      <sheetName val="Working-Staff-Active-No"/>
      <sheetName val="DEACTIVATE-Elected-Active-No"/>
      <sheetName val="elected_sen_and_assem"/>
      <sheetName val="elected_city_council"/>
      <sheetName val="senate_staff_import"/>
      <sheetName val="city_council_staff_import"/>
      <sheetName val="assembly_staff_import"/>
      <sheetName val="deactivation_march_2017"/>
    </sheetNames>
    <sheetDataSet>
      <sheetData sheetId="0"/>
      <sheetData sheetId="1"/>
      <sheetData sheetId="2"/>
      <sheetData sheetId="3"/>
      <sheetData sheetId="4">
        <row r="31">
          <cell r="P31" t="str">
            <v>Democratic Conference</v>
          </cell>
        </row>
      </sheetData>
      <sheetData sheetId="5">
        <row r="21">
          <cell r="D21" t="str">
            <v>Democratic</v>
          </cell>
        </row>
      </sheetData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e14" displayName="Table14" ref="A1:BF298" totalsRowShown="0">
  <autoFilter ref="A1:BF298"/>
  <sortState ref="A2:BF1592">
    <sortCondition ref="B1:B1592"/>
  </sortState>
  <tableColumns count="58">
    <tableColumn id="1" name="Full Name, Title"/>
    <tableColumn id="58" name="vlookup_import" dataDxfId="0">
      <calculatedColumnFormula>VLOOKUP(Table14[[#This Row],[Full Name]],[2]!senate_staff[#Data],1,0)</calculatedColumnFormula>
    </tableColumn>
    <tableColumn id="2" name="Image"/>
    <tableColumn id="3" name="Area Represented"/>
    <tableColumn id="4" name="Party"/>
    <tableColumn id="5" name="Legislative Conference"/>
    <tableColumn id="6" name="Year First Elected"/>
    <tableColumn id="7" name="General Notes and Intel"/>
    <tableColumn id="8" name="Previous Roles in Government"/>
    <tableColumn id="9" name="Reports to Person"/>
    <tableColumn id="10" name="Works for Group"/>
    <tableColumn id="11" name="Personal Staff Office"/>
    <tableColumn id="12" name="District Map"/>
    <tableColumn id="13" name="Region"/>
    <tableColumn id="14" name="Borough"/>
    <tableColumn id="15" name="Social Media"/>
    <tableColumn id="16" name="Website"/>
    <tableColumn id="17" name="Email"/>
    <tableColumn id="18" name="Email 2"/>
    <tableColumn id="19" name="Phone 1 / District Office"/>
    <tableColumn id="20" name="Phone 2 / Capitol or Legislative Office"/>
    <tableColumn id="21" name="Phone 3 / Other"/>
    <tableColumn id="22" name="Fax 1 / District Office"/>
    <tableColumn id="23" name="Fax 2 / Capital or Legislative Office"/>
    <tableColumn id="24" name="Address 1 / District Office"/>
    <tableColumn id="25" name="Address 2 / Capitol or Legislative Office"/>
    <tableColumn id="26" name="Address 3 / Other"/>
    <tableColumn id="27" name="Gender"/>
    <tableColumn id="28" name="Race"/>
    <tableColumn id="29" name="Sexual Orientation"/>
    <tableColumn id="30" name="Bio"/>
    <tableColumn id="31" name="Reason"/>
    <tableColumn id="32" name="Government Body"/>
    <tableColumn id="33" name="Election Status"/>
    <tableColumn id="34" name="In Legislative Leadership"/>
    <tableColumn id="35" name="Legislative Staff Type"/>
    <tableColumn id="36" name="Personal Staff Responsibility"/>
    <tableColumn id="37" name="Chairpersonship"/>
    <tableColumn id="38" name="Ranker For"/>
    <tableColumn id="39" name="Committee Assignments and Caucuses"/>
    <tableColumn id="40" name="2014 Human Rights Report Card Grade"/>
    <tableColumn id="41" name="2014 Housing Rights Grade"/>
    <tableColumn id="42" name="2014 Workers Rights Grade"/>
    <tableColumn id="43" name="2014 Criminal or Juvenile Justice Grade"/>
    <tableColumn id="44" name="2014 Disability Rights Grade"/>
    <tableColumn id="45" name="2014 Health Grade"/>
    <tableColumn id="46" name="2014 Government Accountability Grade"/>
    <tableColumn id="47" name="2014 Voting Rights Grade"/>
    <tableColumn id="48" name="Full Name"/>
    <tableColumn id="49" name="First Name"/>
    <tableColumn id="50" name="Last Name"/>
    <tableColumn id="51" name="Title"/>
    <tableColumn id="52" name="Leadership Title"/>
    <tableColumn id="53" name="Active"/>
    <tableColumn id="54" name="District Represented"/>
    <tableColumn id="55" name="Open States ID"/>
    <tableColumn id="56" name="Podio Item ID"/>
    <tableColumn id="57" name="Tag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deactivate10" displayName="deactivate10" ref="A1:BI3" totalsRowShown="0">
  <autoFilter ref="A1:BI3"/>
  <sortState ref="A2:BI596">
    <sortCondition ref="E1:E596"/>
  </sortState>
  <tableColumns count="61">
    <tableColumn id="1" name="Full Name, Title"/>
    <tableColumn id="61" name="vlookup already deactivated properly" dataDxfId="4">
      <calculatedColumnFormula>VLOOKUP(deactivate10[[#This Row],[Full Name, Title]],already_deactivated,1,0)</calculatedColumnFormula>
    </tableColumn>
    <tableColumn id="58" name="vlookup senate staff" dataDxfId="3">
      <calculatedColumnFormula>VLOOKUP(deactivate10[[#This Row],[Full Name]],[1]!senate_staff[#Data],3,0)</calculatedColumnFormula>
    </tableColumn>
    <tableColumn id="59" name="vlookup assembly staff" dataDxfId="2">
      <calculatedColumnFormula>VLOOKUP(deactivate10[[#This Row],[Full Name]],[1]!assembly_staff[#Data],1,0)</calculatedColumnFormula>
    </tableColumn>
    <tableColumn id="60" name="vlookup city council staff" dataDxfId="1">
      <calculatedColumnFormula>VLOOKUP(deactivate10[[#This Row],[Full Name]],[1]!city_council_staff[#Data],1,0)</calculatedColumnFormula>
    </tableColumn>
    <tableColumn id="2" name="Image"/>
    <tableColumn id="3" name="Area Represented"/>
    <tableColumn id="4" name="Party"/>
    <tableColumn id="5" name="Legislative Conference"/>
    <tableColumn id="6" name="Year First Elected"/>
    <tableColumn id="7" name="General Notes and Intel"/>
    <tableColumn id="8" name="Previous Roles in Government"/>
    <tableColumn id="9" name="Reports to Person"/>
    <tableColumn id="10" name="Works for Group"/>
    <tableColumn id="11" name="Personal Staff Office"/>
    <tableColumn id="12" name="District Map"/>
    <tableColumn id="13" name="Region"/>
    <tableColumn id="14" name="Borough"/>
    <tableColumn id="15" name="Social Media"/>
    <tableColumn id="16" name="Website"/>
    <tableColumn id="17" name="Email"/>
    <tableColumn id="18" name="Email 2"/>
    <tableColumn id="19" name="Phone 1 / District Office"/>
    <tableColumn id="20" name="Phone 2 / Capitol or Legislative Office"/>
    <tableColumn id="21" name="Phone 3 / Other"/>
    <tableColumn id="22" name="Fax 1 / District Office"/>
    <tableColumn id="23" name="Fax 2 / Capital or Legislative Office"/>
    <tableColumn id="24" name="Address 1 / District Office"/>
    <tableColumn id="25" name="Address 2 / Capitol or Legislative Office"/>
    <tableColumn id="26" name="Address 3 / Other"/>
    <tableColumn id="27" name="Gender"/>
    <tableColumn id="28" name="Race"/>
    <tableColumn id="29" name="Sexual Orientation"/>
    <tableColumn id="30" name="Bio"/>
    <tableColumn id="31" name="Reason"/>
    <tableColumn id="32" name="Government Body"/>
    <tableColumn id="33" name="Election Status"/>
    <tableColumn id="34" name="In Legislative Leadership"/>
    <tableColumn id="35" name="Legislative Staff Type"/>
    <tableColumn id="36" name="Personal Staff Responsibility"/>
    <tableColumn id="37" name="Chairpersonship"/>
    <tableColumn id="38" name="Ranker For"/>
    <tableColumn id="39" name="Committee Assignments and Caucuses"/>
    <tableColumn id="40" name="2014 Human Rights Report Card Grade"/>
    <tableColumn id="41" name="2014 Housing Rights Grade"/>
    <tableColumn id="42" name="2014 Workers Rights Grade"/>
    <tableColumn id="43" name="2014 Criminal or Juvenile Justice Grade"/>
    <tableColumn id="44" name="2014 Disability Rights Grade"/>
    <tableColumn id="45" name="2014 Health Grade"/>
    <tableColumn id="46" name="2014 Government Accountability Grade"/>
    <tableColumn id="47" name="2014 Voting Rights Grade"/>
    <tableColumn id="48" name="Full Name"/>
    <tableColumn id="49" name="First Name"/>
    <tableColumn id="50" name="Last Name"/>
    <tableColumn id="51" name="Title"/>
    <tableColumn id="52" name="Leadership Title"/>
    <tableColumn id="53" name="Active"/>
    <tableColumn id="54" name="District Represented"/>
    <tableColumn id="55" name="Open States ID"/>
    <tableColumn id="56" name="Podio Item ID"/>
    <tableColumn id="57" name="Tag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8"/>
  <sheetViews>
    <sheetView tabSelected="1" workbookViewId="0">
      <selection activeCell="B6" sqref="B6"/>
    </sheetView>
  </sheetViews>
  <sheetFormatPr baseColWidth="10" defaultRowHeight="15" x14ac:dyDescent="0.2"/>
  <cols>
    <col min="1" max="1" width="51.1640625" style="1" bestFit="1" customWidth="1"/>
    <col min="2" max="2" width="51.1640625" style="1" customWidth="1"/>
    <col min="3" max="3" width="10.83203125" style="1"/>
    <col min="4" max="4" width="17.33203125" style="1" customWidth="1"/>
    <col min="5" max="5" width="10.83203125" style="1"/>
    <col min="6" max="6" width="20.83203125" style="1" customWidth="1"/>
    <col min="7" max="7" width="16.83203125" style="1" customWidth="1"/>
    <col min="8" max="8" width="21.83203125" style="1" customWidth="1"/>
    <col min="9" max="9" width="26.5" style="1" customWidth="1"/>
    <col min="10" max="10" width="17.1640625" style="1" customWidth="1"/>
    <col min="11" max="11" width="16.33203125" style="1" customWidth="1"/>
    <col min="12" max="12" width="19.1640625" style="1" customWidth="1"/>
    <col min="13" max="13" width="13" style="1" customWidth="1"/>
    <col min="14" max="15" width="10.83203125" style="1"/>
    <col min="16" max="16" width="13.33203125" style="1" customWidth="1"/>
    <col min="17" max="19" width="10.83203125" style="1"/>
    <col min="20" max="20" width="21.83203125" style="1" customWidth="1"/>
    <col min="21" max="21" width="32.1640625" style="1" customWidth="1"/>
    <col min="22" max="22" width="15.83203125" style="1" customWidth="1"/>
    <col min="23" max="23" width="19.6640625" style="1" customWidth="1"/>
    <col min="24" max="24" width="29.83203125" style="1" customWidth="1"/>
    <col min="25" max="25" width="23.1640625" style="1" customWidth="1"/>
    <col min="26" max="26" width="33.5" style="1" customWidth="1"/>
    <col min="27" max="27" width="17.1640625" style="1" customWidth="1"/>
    <col min="28" max="29" width="10.83203125" style="1"/>
    <col min="30" max="30" width="17.83203125" style="1" customWidth="1"/>
    <col min="31" max="32" width="10.83203125" style="1"/>
    <col min="33" max="33" width="17.5" style="1" customWidth="1"/>
    <col min="34" max="34" width="14.83203125" style="1" customWidth="1"/>
    <col min="35" max="35" width="22.1640625" style="1" customWidth="1"/>
    <col min="36" max="36" width="19.6640625" style="1" customWidth="1"/>
    <col min="37" max="37" width="25.1640625" style="1" customWidth="1"/>
    <col min="38" max="38" width="16" style="1" customWidth="1"/>
    <col min="39" max="39" width="11.83203125" style="1" customWidth="1"/>
    <col min="40" max="40" width="32.83203125" style="1" customWidth="1"/>
    <col min="41" max="41" width="33" style="1" customWidth="1"/>
    <col min="42" max="42" width="24" style="1" customWidth="1"/>
    <col min="43" max="43" width="24.33203125" style="1" customWidth="1"/>
    <col min="44" max="44" width="33.33203125" style="1" customWidth="1"/>
    <col min="45" max="45" width="25" style="1" customWidth="1"/>
    <col min="46" max="46" width="17.83203125" style="1" customWidth="1"/>
    <col min="47" max="47" width="33.83203125" style="1" customWidth="1"/>
    <col min="48" max="48" width="23" style="1" customWidth="1"/>
    <col min="49" max="49" width="11.33203125" style="1" customWidth="1"/>
    <col min="50" max="50" width="11.83203125" style="1" customWidth="1"/>
    <col min="51" max="51" width="11.5" style="1" customWidth="1"/>
    <col min="52" max="52" width="10.83203125" style="1"/>
    <col min="53" max="53" width="15.6640625" style="1" customWidth="1"/>
    <col min="54" max="54" width="10.83203125" style="1"/>
    <col min="55" max="55" width="19.1640625" style="1" customWidth="1"/>
    <col min="56" max="56" width="14.83203125" style="1" customWidth="1"/>
    <col min="57" max="57" width="14" style="1" customWidth="1"/>
    <col min="58" max="16384" width="10.83203125" style="1"/>
  </cols>
  <sheetData>
    <row r="1" spans="1:58" x14ac:dyDescent="0.2">
      <c r="A1" s="1" t="s">
        <v>0</v>
      </c>
      <c r="B1" s="3" t="s">
        <v>83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 spans="1:58" x14ac:dyDescent="0.2">
      <c r="A2" s="1" t="s">
        <v>84</v>
      </c>
      <c r="B2" s="1" t="e">
        <f>VLOOKUP(Table14[[#This Row],[Full Name]],[2]!senate_staff[#Data],1,0)</f>
        <v>#N/A</v>
      </c>
      <c r="J2" s="1" t="s">
        <v>85</v>
      </c>
      <c r="K2" s="1" t="s">
        <v>86</v>
      </c>
      <c r="L2" s="1" t="s">
        <v>87</v>
      </c>
      <c r="R2" s="1" t="s">
        <v>88</v>
      </c>
      <c r="AF2" s="1" t="s">
        <v>57</v>
      </c>
      <c r="AG2" s="1" t="s">
        <v>89</v>
      </c>
      <c r="AJ2" s="1" t="s">
        <v>90</v>
      </c>
      <c r="AK2" s="1" t="s">
        <v>91</v>
      </c>
      <c r="AW2" s="1" t="s">
        <v>92</v>
      </c>
      <c r="AX2" s="1" t="s">
        <v>93</v>
      </c>
      <c r="AY2" s="1" t="s">
        <v>94</v>
      </c>
      <c r="AZ2" s="1" t="s">
        <v>91</v>
      </c>
      <c r="BB2" s="1" t="s">
        <v>95</v>
      </c>
      <c r="BE2" s="1" t="s">
        <v>96</v>
      </c>
    </row>
    <row r="3" spans="1:58" x14ac:dyDescent="0.2">
      <c r="A3" s="1" t="s">
        <v>97</v>
      </c>
      <c r="B3" s="1" t="e">
        <f>VLOOKUP(Table14[[#This Row],[Full Name]],[2]!senate_staff[#Data],1,0)</f>
        <v>#N/A</v>
      </c>
      <c r="K3" s="1" t="s">
        <v>98</v>
      </c>
      <c r="AF3" s="1" t="s">
        <v>57</v>
      </c>
      <c r="AG3" s="1" t="s">
        <v>89</v>
      </c>
      <c r="AJ3" s="1" t="s">
        <v>99</v>
      </c>
      <c r="AW3" s="1" t="s">
        <v>100</v>
      </c>
      <c r="AX3" s="1" t="s">
        <v>101</v>
      </c>
      <c r="AY3" s="1" t="s">
        <v>102</v>
      </c>
      <c r="AZ3" s="1" t="s">
        <v>103</v>
      </c>
      <c r="BB3" s="1" t="s">
        <v>95</v>
      </c>
      <c r="BE3" s="1" t="s">
        <v>104</v>
      </c>
    </row>
    <row r="4" spans="1:58" x14ac:dyDescent="0.2">
      <c r="A4" s="1" t="s">
        <v>105</v>
      </c>
      <c r="B4" s="1" t="e">
        <f>VLOOKUP(Table14[[#This Row],[Full Name]],[2]!senate_staff[#Data],1,0)</f>
        <v>#N/A</v>
      </c>
      <c r="K4" s="1" t="s">
        <v>106</v>
      </c>
      <c r="AF4" s="1" t="s">
        <v>57</v>
      </c>
      <c r="AG4" s="1" t="s">
        <v>89</v>
      </c>
      <c r="AJ4" s="1" t="s">
        <v>99</v>
      </c>
      <c r="AW4" s="1" t="s">
        <v>107</v>
      </c>
      <c r="AX4" s="1" t="s">
        <v>108</v>
      </c>
      <c r="AY4" s="1" t="s">
        <v>109</v>
      </c>
      <c r="AZ4" s="1" t="s">
        <v>110</v>
      </c>
      <c r="BB4" s="1" t="s">
        <v>95</v>
      </c>
      <c r="BE4" s="1" t="s">
        <v>111</v>
      </c>
    </row>
    <row r="5" spans="1:58" x14ac:dyDescent="0.2">
      <c r="A5" s="1" t="s">
        <v>112</v>
      </c>
      <c r="B5" s="1" t="e">
        <f>VLOOKUP(Table14[[#This Row],[Full Name]],[2]!senate_staff[#Data],1,0)</f>
        <v>#N/A</v>
      </c>
      <c r="K5" s="1" t="s">
        <v>98</v>
      </c>
      <c r="AF5" s="1" t="s">
        <v>57</v>
      </c>
      <c r="AG5" s="1" t="s">
        <v>89</v>
      </c>
      <c r="AJ5" s="1" t="s">
        <v>99</v>
      </c>
      <c r="AW5" s="1" t="s">
        <v>113</v>
      </c>
      <c r="AX5" s="1" t="s">
        <v>114</v>
      </c>
      <c r="AY5" s="1" t="s">
        <v>115</v>
      </c>
      <c r="AZ5" s="1" t="s">
        <v>103</v>
      </c>
      <c r="BB5" s="1" t="s">
        <v>95</v>
      </c>
      <c r="BE5" s="1" t="s">
        <v>116</v>
      </c>
    </row>
    <row r="6" spans="1:58" x14ac:dyDescent="0.2">
      <c r="A6" s="1" t="s">
        <v>117</v>
      </c>
      <c r="B6" s="1" t="e">
        <f>VLOOKUP(Table14[[#This Row],[Full Name]],[2]!senate_staff[#Data],1,0)</f>
        <v>#N/A</v>
      </c>
      <c r="K6" s="1" t="s">
        <v>106</v>
      </c>
      <c r="AF6" s="1" t="s">
        <v>57</v>
      </c>
      <c r="AG6" s="1" t="s">
        <v>89</v>
      </c>
      <c r="AJ6" s="1" t="s">
        <v>99</v>
      </c>
      <c r="AW6" s="1" t="s">
        <v>118</v>
      </c>
      <c r="AX6" s="1" t="s">
        <v>119</v>
      </c>
      <c r="AY6" s="1" t="s">
        <v>120</v>
      </c>
      <c r="AZ6" s="1" t="s">
        <v>121</v>
      </c>
      <c r="BB6" s="1" t="s">
        <v>95</v>
      </c>
      <c r="BE6" s="1" t="s">
        <v>122</v>
      </c>
    </row>
    <row r="7" spans="1:58" x14ac:dyDescent="0.2">
      <c r="A7" s="1" t="s">
        <v>123</v>
      </c>
      <c r="B7" s="1" t="e">
        <f>VLOOKUP(Table14[[#This Row],[Full Name]],[2]!senate_staff[#Data],1,0)</f>
        <v>#N/A</v>
      </c>
      <c r="K7" s="1" t="s">
        <v>98</v>
      </c>
      <c r="AF7" s="1" t="s">
        <v>57</v>
      </c>
      <c r="AG7" s="1" t="s">
        <v>89</v>
      </c>
      <c r="AJ7" s="1" t="s">
        <v>99</v>
      </c>
      <c r="AW7" s="1" t="s">
        <v>124</v>
      </c>
      <c r="AX7" s="1" t="s">
        <v>125</v>
      </c>
      <c r="AY7" s="1" t="s">
        <v>126</v>
      </c>
      <c r="AZ7" s="1" t="s">
        <v>103</v>
      </c>
      <c r="BB7" s="1" t="s">
        <v>95</v>
      </c>
      <c r="BE7" s="1" t="s">
        <v>127</v>
      </c>
    </row>
    <row r="8" spans="1:58" x14ac:dyDescent="0.2">
      <c r="A8" s="1" t="s">
        <v>128</v>
      </c>
      <c r="B8" s="1" t="e">
        <f>VLOOKUP(Table14[[#This Row],[Full Name]],[2]!senate_staff[#Data],1,0)</f>
        <v>#N/A</v>
      </c>
      <c r="J8" s="1" t="s">
        <v>129</v>
      </c>
      <c r="K8" s="1" t="s">
        <v>130</v>
      </c>
      <c r="L8" s="1" t="s">
        <v>131</v>
      </c>
      <c r="AF8" s="1" t="s">
        <v>57</v>
      </c>
      <c r="AG8" s="1" t="s">
        <v>89</v>
      </c>
      <c r="AJ8" s="1" t="s">
        <v>90</v>
      </c>
      <c r="AW8" s="1" t="s">
        <v>132</v>
      </c>
      <c r="AX8" s="1" t="s">
        <v>133</v>
      </c>
      <c r="AY8" s="1" t="s">
        <v>134</v>
      </c>
      <c r="AZ8" s="1" t="s">
        <v>135</v>
      </c>
      <c r="BB8" s="1" t="s">
        <v>95</v>
      </c>
      <c r="BE8" s="1" t="s">
        <v>136</v>
      </c>
    </row>
    <row r="9" spans="1:58" x14ac:dyDescent="0.2">
      <c r="A9" s="1" t="s">
        <v>137</v>
      </c>
      <c r="B9" s="1" t="e">
        <f>VLOOKUP(Table14[[#This Row],[Full Name]],[2]!senate_staff[#Data],1,0)</f>
        <v>#N/A</v>
      </c>
      <c r="J9" s="1" t="s">
        <v>138</v>
      </c>
      <c r="K9" s="1" t="s">
        <v>139</v>
      </c>
      <c r="L9" s="1" t="s">
        <v>131</v>
      </c>
      <c r="AF9" s="1" t="s">
        <v>57</v>
      </c>
      <c r="AG9" s="1" t="s">
        <v>89</v>
      </c>
      <c r="AJ9" s="1" t="s">
        <v>90</v>
      </c>
      <c r="AW9" s="1" t="s">
        <v>140</v>
      </c>
      <c r="AX9" s="1" t="s">
        <v>141</v>
      </c>
      <c r="AY9" s="1" t="s">
        <v>142</v>
      </c>
      <c r="AZ9" s="1" t="s">
        <v>135</v>
      </c>
      <c r="BB9" s="1" t="s">
        <v>95</v>
      </c>
      <c r="BE9" s="1" t="s">
        <v>143</v>
      </c>
    </row>
    <row r="10" spans="1:58" x14ac:dyDescent="0.2">
      <c r="A10" s="1" t="s">
        <v>144</v>
      </c>
      <c r="B10" s="1" t="e">
        <f>VLOOKUP(Table14[[#This Row],[Full Name]],[2]!senate_staff[#Data],1,0)</f>
        <v>#N/A</v>
      </c>
      <c r="J10" s="1" t="s">
        <v>145</v>
      </c>
      <c r="K10" s="1" t="s">
        <v>146</v>
      </c>
      <c r="L10" s="1" t="s">
        <v>87</v>
      </c>
      <c r="AF10" s="1" t="s">
        <v>57</v>
      </c>
      <c r="AG10" s="1" t="s">
        <v>89</v>
      </c>
      <c r="AJ10" s="1" t="s">
        <v>90</v>
      </c>
      <c r="AW10" s="1" t="s">
        <v>147</v>
      </c>
      <c r="AX10" s="1" t="s">
        <v>148</v>
      </c>
      <c r="AY10" s="1" t="s">
        <v>149</v>
      </c>
      <c r="AZ10" s="1" t="s">
        <v>150</v>
      </c>
      <c r="BB10" s="1" t="s">
        <v>95</v>
      </c>
      <c r="BE10" s="1" t="s">
        <v>151</v>
      </c>
    </row>
    <row r="11" spans="1:58" x14ac:dyDescent="0.2">
      <c r="A11" s="1" t="s">
        <v>152</v>
      </c>
      <c r="B11" s="1" t="e">
        <f>VLOOKUP(Table14[[#This Row],[Full Name]],[2]!senate_staff[#Data],1,0)</f>
        <v>#N/A</v>
      </c>
      <c r="J11" s="1" t="s">
        <v>145</v>
      </c>
      <c r="K11" s="1" t="s">
        <v>146</v>
      </c>
      <c r="L11" s="1" t="s">
        <v>87</v>
      </c>
      <c r="AF11" s="1" t="s">
        <v>57</v>
      </c>
      <c r="AG11" s="1" t="s">
        <v>89</v>
      </c>
      <c r="AJ11" s="1" t="s">
        <v>90</v>
      </c>
      <c r="AW11" s="1" t="s">
        <v>153</v>
      </c>
      <c r="AX11" s="1" t="s">
        <v>154</v>
      </c>
      <c r="AY11" s="1" t="s">
        <v>155</v>
      </c>
      <c r="AZ11" s="1" t="s">
        <v>156</v>
      </c>
      <c r="BB11" s="1" t="s">
        <v>95</v>
      </c>
      <c r="BE11" s="1" t="s">
        <v>157</v>
      </c>
    </row>
    <row r="12" spans="1:58" x14ac:dyDescent="0.2">
      <c r="A12" s="1" t="s">
        <v>158</v>
      </c>
      <c r="B12" s="1" t="e">
        <f>VLOOKUP(Table14[[#This Row],[Full Name]],[2]!senate_staff[#Data],1,0)</f>
        <v>#N/A</v>
      </c>
      <c r="J12" s="1" t="s">
        <v>138</v>
      </c>
      <c r="K12" s="1" t="s">
        <v>139</v>
      </c>
      <c r="L12" s="1" t="s">
        <v>87</v>
      </c>
      <c r="AF12" s="1" t="s">
        <v>57</v>
      </c>
      <c r="AG12" s="1" t="s">
        <v>89</v>
      </c>
      <c r="AJ12" s="1" t="s">
        <v>90</v>
      </c>
      <c r="AW12" s="1" t="s">
        <v>159</v>
      </c>
      <c r="AX12" s="1" t="s">
        <v>160</v>
      </c>
      <c r="AY12" s="1" t="s">
        <v>161</v>
      </c>
      <c r="AZ12" s="1" t="s">
        <v>135</v>
      </c>
      <c r="BB12" s="1" t="s">
        <v>95</v>
      </c>
      <c r="BE12" s="1" t="s">
        <v>162</v>
      </c>
    </row>
    <row r="13" spans="1:58" x14ac:dyDescent="0.2">
      <c r="A13" s="1" t="s">
        <v>163</v>
      </c>
      <c r="B13" s="1" t="e">
        <f>VLOOKUP(Table14[[#This Row],[Full Name]],[2]!senate_staff[#Data],1,0)</f>
        <v>#N/A</v>
      </c>
      <c r="K13" s="1" t="s">
        <v>106</v>
      </c>
      <c r="AF13" s="1" t="s">
        <v>57</v>
      </c>
      <c r="AG13" s="1" t="s">
        <v>89</v>
      </c>
      <c r="AJ13" s="1" t="s">
        <v>99</v>
      </c>
      <c r="AW13" s="1" t="s">
        <v>164</v>
      </c>
      <c r="AX13" s="1" t="s">
        <v>165</v>
      </c>
      <c r="AY13" s="1" t="s">
        <v>166</v>
      </c>
      <c r="AZ13" s="1" t="s">
        <v>167</v>
      </c>
      <c r="BB13" s="1" t="s">
        <v>95</v>
      </c>
      <c r="BE13" s="1" t="s">
        <v>168</v>
      </c>
    </row>
    <row r="14" spans="1:58" x14ac:dyDescent="0.2">
      <c r="A14" s="1" t="s">
        <v>169</v>
      </c>
      <c r="B14" s="1" t="e">
        <f>VLOOKUP(Table14[[#This Row],[Full Name]],[2]!senate_staff[#Data],1,0)</f>
        <v>#N/A</v>
      </c>
      <c r="K14" s="1" t="s">
        <v>106</v>
      </c>
      <c r="AF14" s="1" t="s">
        <v>57</v>
      </c>
      <c r="AG14" s="1" t="s">
        <v>89</v>
      </c>
      <c r="AJ14" s="1" t="s">
        <v>99</v>
      </c>
      <c r="AW14" s="1" t="s">
        <v>170</v>
      </c>
      <c r="AX14" s="1" t="s">
        <v>171</v>
      </c>
      <c r="AY14" s="1" t="s">
        <v>172</v>
      </c>
      <c r="AZ14" s="1" t="s">
        <v>173</v>
      </c>
      <c r="BB14" s="1" t="s">
        <v>95</v>
      </c>
      <c r="BE14" s="1" t="s">
        <v>174</v>
      </c>
    </row>
    <row r="15" spans="1:58" x14ac:dyDescent="0.2">
      <c r="A15" s="1" t="s">
        <v>175</v>
      </c>
      <c r="B15" s="1" t="e">
        <f>VLOOKUP(Table14[[#This Row],[Full Name]],[2]!senate_staff[#Data],1,0)</f>
        <v>#N/A</v>
      </c>
      <c r="J15" s="1" t="s">
        <v>138</v>
      </c>
      <c r="K15" s="1" t="s">
        <v>139</v>
      </c>
      <c r="L15" s="1" t="s">
        <v>87</v>
      </c>
      <c r="AF15" s="1" t="s">
        <v>57</v>
      </c>
      <c r="AG15" s="1" t="s">
        <v>89</v>
      </c>
      <c r="AJ15" s="1" t="s">
        <v>90</v>
      </c>
      <c r="AW15" s="1" t="s">
        <v>176</v>
      </c>
      <c r="AX15" s="1" t="s">
        <v>177</v>
      </c>
      <c r="AY15" s="1" t="s">
        <v>178</v>
      </c>
      <c r="AZ15" s="1" t="s">
        <v>179</v>
      </c>
      <c r="BB15" s="1" t="s">
        <v>95</v>
      </c>
      <c r="BE15" s="1" t="s">
        <v>180</v>
      </c>
    </row>
    <row r="16" spans="1:58" x14ac:dyDescent="0.2">
      <c r="A16" s="1" t="s">
        <v>181</v>
      </c>
      <c r="B16" s="1" t="e">
        <f>VLOOKUP(Table14[[#This Row],[Full Name]],[2]!senate_staff[#Data],1,0)</f>
        <v>#N/A</v>
      </c>
      <c r="K16" s="1" t="s">
        <v>106</v>
      </c>
      <c r="AF16" s="1" t="s">
        <v>57</v>
      </c>
      <c r="AG16" s="1" t="s">
        <v>89</v>
      </c>
      <c r="AJ16" s="1" t="s">
        <v>99</v>
      </c>
      <c r="AW16" s="1" t="s">
        <v>182</v>
      </c>
      <c r="AX16" s="1" t="s">
        <v>183</v>
      </c>
      <c r="AY16" s="1" t="s">
        <v>184</v>
      </c>
      <c r="AZ16" s="1" t="s">
        <v>185</v>
      </c>
      <c r="BB16" s="1" t="s">
        <v>95</v>
      </c>
      <c r="BE16" s="1" t="s">
        <v>186</v>
      </c>
    </row>
    <row r="17" spans="1:57" x14ac:dyDescent="0.2">
      <c r="A17" s="1" t="s">
        <v>187</v>
      </c>
      <c r="B17" s="1" t="e">
        <f>VLOOKUP(Table14[[#This Row],[Full Name]],[2]!senate_staff[#Data],1,0)</f>
        <v>#N/A</v>
      </c>
      <c r="J17" s="1" t="s">
        <v>145</v>
      </c>
      <c r="K17" s="1" t="s">
        <v>146</v>
      </c>
      <c r="L17" s="1" t="s">
        <v>131</v>
      </c>
      <c r="AF17" s="1" t="s">
        <v>57</v>
      </c>
      <c r="AG17" s="1" t="s">
        <v>89</v>
      </c>
      <c r="AJ17" s="1" t="s">
        <v>90</v>
      </c>
      <c r="AW17" s="1" t="s">
        <v>188</v>
      </c>
      <c r="AX17" s="1" t="s">
        <v>189</v>
      </c>
      <c r="AY17" s="1" t="s">
        <v>190</v>
      </c>
      <c r="AZ17" s="1" t="s">
        <v>135</v>
      </c>
      <c r="BB17" s="1" t="s">
        <v>95</v>
      </c>
      <c r="BE17" s="1" t="s">
        <v>191</v>
      </c>
    </row>
    <row r="18" spans="1:57" x14ac:dyDescent="0.2">
      <c r="A18" s="1" t="s">
        <v>192</v>
      </c>
      <c r="B18" s="1" t="e">
        <f>VLOOKUP(Table14[[#This Row],[Full Name]],[2]!senate_staff[#Data],1,0)</f>
        <v>#N/A</v>
      </c>
      <c r="J18" s="1" t="s">
        <v>145</v>
      </c>
      <c r="K18" s="1" t="s">
        <v>146</v>
      </c>
      <c r="L18" s="1" t="s">
        <v>87</v>
      </c>
      <c r="AF18" s="1" t="s">
        <v>57</v>
      </c>
      <c r="AG18" s="1" t="s">
        <v>89</v>
      </c>
      <c r="AJ18" s="1" t="s">
        <v>90</v>
      </c>
      <c r="AW18" s="1" t="s">
        <v>193</v>
      </c>
      <c r="AX18" s="1" t="s">
        <v>194</v>
      </c>
      <c r="AY18" s="1" t="s">
        <v>195</v>
      </c>
      <c r="AZ18" s="1" t="s">
        <v>196</v>
      </c>
      <c r="BB18" s="1" t="s">
        <v>95</v>
      </c>
      <c r="BE18" s="1" t="s">
        <v>197</v>
      </c>
    </row>
    <row r="19" spans="1:57" x14ac:dyDescent="0.2">
      <c r="A19" s="1" t="s">
        <v>198</v>
      </c>
      <c r="B19" s="1" t="e">
        <f>VLOOKUP(Table14[[#This Row],[Full Name]],[2]!senate_staff[#Data],1,0)</f>
        <v>#N/A</v>
      </c>
      <c r="J19" s="1" t="s">
        <v>199</v>
      </c>
      <c r="K19" s="1" t="s">
        <v>200</v>
      </c>
      <c r="L19" s="1" t="s">
        <v>87</v>
      </c>
      <c r="AF19" s="1" t="s">
        <v>57</v>
      </c>
      <c r="AG19" s="1" t="s">
        <v>89</v>
      </c>
      <c r="AJ19" s="1" t="s">
        <v>90</v>
      </c>
      <c r="AW19" s="1" t="s">
        <v>201</v>
      </c>
      <c r="AX19" s="1" t="s">
        <v>202</v>
      </c>
      <c r="AY19" s="1" t="s">
        <v>203</v>
      </c>
      <c r="AZ19" s="1" t="s">
        <v>204</v>
      </c>
      <c r="BB19" s="1" t="s">
        <v>95</v>
      </c>
      <c r="BE19" s="1" t="s">
        <v>205</v>
      </c>
    </row>
    <row r="20" spans="1:57" x14ac:dyDescent="0.2">
      <c r="A20" s="1" t="s">
        <v>206</v>
      </c>
      <c r="B20" s="1" t="e">
        <f>VLOOKUP(Table14[[#This Row],[Full Name]],[2]!senate_staff[#Data],1,0)</f>
        <v>#N/A</v>
      </c>
      <c r="J20" s="1" t="s">
        <v>207</v>
      </c>
      <c r="K20" s="1" t="s">
        <v>208</v>
      </c>
      <c r="L20" s="1" t="s">
        <v>87</v>
      </c>
      <c r="AF20" s="1" t="s">
        <v>57</v>
      </c>
      <c r="AG20" s="1" t="s">
        <v>89</v>
      </c>
      <c r="AJ20" s="1" t="s">
        <v>90</v>
      </c>
      <c r="AW20" s="1" t="s">
        <v>209</v>
      </c>
      <c r="AX20" s="1" t="s">
        <v>210</v>
      </c>
      <c r="AY20" s="1" t="s">
        <v>211</v>
      </c>
      <c r="AZ20" s="1" t="s">
        <v>212</v>
      </c>
      <c r="BB20" s="1" t="s">
        <v>95</v>
      </c>
      <c r="BE20" s="1" t="s">
        <v>213</v>
      </c>
    </row>
    <row r="21" spans="1:57" x14ac:dyDescent="0.2">
      <c r="A21" s="1" t="s">
        <v>214</v>
      </c>
      <c r="B21" s="1" t="e">
        <f>VLOOKUP(Table14[[#This Row],[Full Name]],[2]!senate_staff[#Data],1,0)</f>
        <v>#N/A</v>
      </c>
      <c r="J21" s="1" t="s">
        <v>207</v>
      </c>
      <c r="K21" s="1" t="s">
        <v>208</v>
      </c>
      <c r="L21" s="1" t="s">
        <v>87</v>
      </c>
      <c r="AF21" s="1" t="s">
        <v>57</v>
      </c>
      <c r="AG21" s="1" t="s">
        <v>89</v>
      </c>
      <c r="AJ21" s="1" t="s">
        <v>90</v>
      </c>
      <c r="AW21" s="1" t="s">
        <v>215</v>
      </c>
      <c r="AX21" s="1" t="s">
        <v>216</v>
      </c>
      <c r="AY21" s="1" t="s">
        <v>217</v>
      </c>
      <c r="AZ21" s="1" t="s">
        <v>218</v>
      </c>
      <c r="BB21" s="1" t="s">
        <v>95</v>
      </c>
      <c r="BE21" s="1" t="s">
        <v>219</v>
      </c>
    </row>
    <row r="22" spans="1:57" x14ac:dyDescent="0.2">
      <c r="A22" s="1" t="s">
        <v>220</v>
      </c>
      <c r="B22" s="1" t="e">
        <f>VLOOKUP(Table14[[#This Row],[Full Name]],[2]!senate_staff[#Data],1,0)</f>
        <v>#N/A</v>
      </c>
      <c r="J22" s="1" t="s">
        <v>221</v>
      </c>
      <c r="K22" s="1" t="s">
        <v>222</v>
      </c>
      <c r="L22" s="1" t="s">
        <v>87</v>
      </c>
      <c r="AF22" s="1" t="s">
        <v>57</v>
      </c>
      <c r="AG22" s="1" t="s">
        <v>89</v>
      </c>
      <c r="AJ22" s="1" t="s">
        <v>90</v>
      </c>
      <c r="AW22" s="1" t="s">
        <v>223</v>
      </c>
      <c r="AX22" s="1" t="s">
        <v>224</v>
      </c>
      <c r="AY22" s="1" t="s">
        <v>225</v>
      </c>
      <c r="AZ22" s="1" t="s">
        <v>226</v>
      </c>
      <c r="BB22" s="1" t="s">
        <v>95</v>
      </c>
      <c r="BE22" s="1" t="s">
        <v>227</v>
      </c>
    </row>
    <row r="23" spans="1:57" x14ac:dyDescent="0.2">
      <c r="A23" s="1" t="s">
        <v>228</v>
      </c>
      <c r="B23" s="1" t="e">
        <f>VLOOKUP(Table14[[#This Row],[Full Name]],[2]!senate_staff[#Data],1,0)</f>
        <v>#N/A</v>
      </c>
      <c r="K23" s="1" t="s">
        <v>229</v>
      </c>
      <c r="AF23" s="1" t="s">
        <v>57</v>
      </c>
      <c r="AG23" s="1" t="s">
        <v>89</v>
      </c>
      <c r="AJ23" s="1" t="s">
        <v>99</v>
      </c>
      <c r="AW23" s="1" t="s">
        <v>230</v>
      </c>
      <c r="AX23" s="1" t="s">
        <v>231</v>
      </c>
      <c r="AY23" s="1" t="s">
        <v>232</v>
      </c>
      <c r="AZ23" s="1" t="s">
        <v>233</v>
      </c>
      <c r="BB23" s="1" t="s">
        <v>95</v>
      </c>
      <c r="BE23" s="1" t="s">
        <v>234</v>
      </c>
    </row>
    <row r="24" spans="1:57" x14ac:dyDescent="0.2">
      <c r="A24" s="1" t="s">
        <v>235</v>
      </c>
      <c r="B24" s="1" t="e">
        <f>VLOOKUP(Table14[[#This Row],[Full Name]],[2]!senate_staff[#Data],1,0)</f>
        <v>#N/A</v>
      </c>
      <c r="K24" s="1" t="s">
        <v>106</v>
      </c>
      <c r="AF24" s="1" t="s">
        <v>57</v>
      </c>
      <c r="AG24" s="1" t="s">
        <v>89</v>
      </c>
      <c r="AJ24" s="1" t="s">
        <v>99</v>
      </c>
      <c r="AW24" s="1" t="s">
        <v>236</v>
      </c>
      <c r="AX24" s="1" t="s">
        <v>237</v>
      </c>
      <c r="AY24" s="1" t="s">
        <v>238</v>
      </c>
      <c r="AZ24" s="1" t="s">
        <v>173</v>
      </c>
      <c r="BB24" s="1" t="s">
        <v>95</v>
      </c>
      <c r="BE24" s="1" t="s">
        <v>239</v>
      </c>
    </row>
    <row r="25" spans="1:57" x14ac:dyDescent="0.2">
      <c r="A25" s="1" t="s">
        <v>240</v>
      </c>
      <c r="B25" s="1" t="e">
        <f>VLOOKUP(Table14[[#This Row],[Full Name]],[2]!senate_staff[#Data],1,0)</f>
        <v>#N/A</v>
      </c>
      <c r="J25" s="1" t="s">
        <v>199</v>
      </c>
      <c r="K25" s="1" t="s">
        <v>200</v>
      </c>
      <c r="L25" s="1" t="s">
        <v>131</v>
      </c>
      <c r="AF25" s="1" t="s">
        <v>57</v>
      </c>
      <c r="AG25" s="1" t="s">
        <v>89</v>
      </c>
      <c r="AJ25" s="1" t="s">
        <v>90</v>
      </c>
      <c r="AK25" s="1" t="s">
        <v>91</v>
      </c>
      <c r="AW25" s="1" t="s">
        <v>241</v>
      </c>
      <c r="AX25" s="1" t="s">
        <v>242</v>
      </c>
      <c r="AY25" s="1" t="s">
        <v>243</v>
      </c>
      <c r="AZ25" s="1" t="s">
        <v>244</v>
      </c>
      <c r="BB25" s="1" t="s">
        <v>95</v>
      </c>
      <c r="BE25" s="1" t="s">
        <v>245</v>
      </c>
    </row>
    <row r="26" spans="1:57" x14ac:dyDescent="0.2">
      <c r="A26" s="1" t="s">
        <v>246</v>
      </c>
      <c r="B26" s="1" t="e">
        <f>VLOOKUP(Table14[[#This Row],[Full Name]],[2]!senate_staff[#Data],1,0)</f>
        <v>#N/A</v>
      </c>
      <c r="K26" s="1" t="s">
        <v>106</v>
      </c>
      <c r="AF26" s="1" t="s">
        <v>57</v>
      </c>
      <c r="AG26" s="1" t="s">
        <v>89</v>
      </c>
      <c r="AJ26" s="1" t="s">
        <v>99</v>
      </c>
      <c r="AW26" s="1" t="s">
        <v>247</v>
      </c>
      <c r="AX26" s="1" t="s">
        <v>248</v>
      </c>
      <c r="AY26" s="1" t="s">
        <v>249</v>
      </c>
      <c r="AZ26" s="1" t="s">
        <v>250</v>
      </c>
      <c r="BB26" s="1" t="s">
        <v>95</v>
      </c>
      <c r="BE26" s="1" t="s">
        <v>251</v>
      </c>
    </row>
    <row r="27" spans="1:57" x14ac:dyDescent="0.2">
      <c r="A27" s="1" t="s">
        <v>252</v>
      </c>
      <c r="B27" s="1" t="e">
        <f>VLOOKUP(Table14[[#This Row],[Full Name]],[2]!senate_staff[#Data],1,0)</f>
        <v>#N/A</v>
      </c>
      <c r="K27" s="1" t="s">
        <v>253</v>
      </c>
      <c r="AF27" s="1" t="s">
        <v>57</v>
      </c>
      <c r="AG27" s="1" t="s">
        <v>89</v>
      </c>
      <c r="AJ27" s="1" t="s">
        <v>99</v>
      </c>
      <c r="AW27" s="1" t="s">
        <v>254</v>
      </c>
      <c r="AX27" s="1" t="s">
        <v>255</v>
      </c>
      <c r="AY27" s="1" t="s">
        <v>256</v>
      </c>
      <c r="AZ27" s="1" t="s">
        <v>257</v>
      </c>
      <c r="BB27" s="1" t="s">
        <v>95</v>
      </c>
      <c r="BE27" s="1" t="s">
        <v>258</v>
      </c>
    </row>
    <row r="28" spans="1:57" x14ac:dyDescent="0.2">
      <c r="A28" s="1" t="s">
        <v>259</v>
      </c>
      <c r="B28" s="1" t="e">
        <f>VLOOKUP(Table14[[#This Row],[Full Name]],[2]!senate_staff[#Data],1,0)</f>
        <v>#N/A</v>
      </c>
      <c r="J28" s="1" t="s">
        <v>260</v>
      </c>
      <c r="K28" s="1" t="s">
        <v>261</v>
      </c>
      <c r="L28" s="1" t="s">
        <v>87</v>
      </c>
      <c r="AF28" s="1" t="s">
        <v>57</v>
      </c>
      <c r="AG28" s="1" t="s">
        <v>89</v>
      </c>
      <c r="AJ28" s="1" t="s">
        <v>90</v>
      </c>
      <c r="AW28" s="1" t="s">
        <v>262</v>
      </c>
      <c r="AX28" s="1" t="s">
        <v>263</v>
      </c>
      <c r="AY28" s="1" t="s">
        <v>264</v>
      </c>
      <c r="AZ28" s="1" t="s">
        <v>265</v>
      </c>
      <c r="BB28" s="1" t="s">
        <v>95</v>
      </c>
      <c r="BE28" s="1" t="s">
        <v>266</v>
      </c>
    </row>
    <row r="29" spans="1:57" x14ac:dyDescent="0.2">
      <c r="A29" s="1" t="s">
        <v>267</v>
      </c>
      <c r="B29" s="1" t="e">
        <f>VLOOKUP(Table14[[#This Row],[Full Name]],[2]!senate_staff[#Data],1,0)</f>
        <v>#N/A</v>
      </c>
      <c r="J29" s="1" t="s">
        <v>260</v>
      </c>
      <c r="K29" s="1" t="s">
        <v>261</v>
      </c>
      <c r="L29" s="1" t="s">
        <v>87</v>
      </c>
      <c r="AF29" s="1" t="s">
        <v>57</v>
      </c>
      <c r="AG29" s="1" t="s">
        <v>89</v>
      </c>
      <c r="AJ29" s="1" t="s">
        <v>90</v>
      </c>
      <c r="AW29" s="1" t="s">
        <v>268</v>
      </c>
      <c r="AX29" s="1" t="s">
        <v>269</v>
      </c>
      <c r="AY29" s="1" t="s">
        <v>270</v>
      </c>
      <c r="AZ29" s="1" t="s">
        <v>271</v>
      </c>
      <c r="BB29" s="1" t="s">
        <v>95</v>
      </c>
      <c r="BE29" s="1" t="s">
        <v>272</v>
      </c>
    </row>
    <row r="30" spans="1:57" x14ac:dyDescent="0.2">
      <c r="A30" s="1" t="s">
        <v>273</v>
      </c>
      <c r="B30" s="1" t="e">
        <f>VLOOKUP(Table14[[#This Row],[Full Name]],[2]!senate_staff[#Data],1,0)</f>
        <v>#N/A</v>
      </c>
      <c r="K30" s="1" t="s">
        <v>253</v>
      </c>
      <c r="AF30" s="1" t="s">
        <v>57</v>
      </c>
      <c r="AG30" s="1" t="s">
        <v>89</v>
      </c>
      <c r="AJ30" s="1" t="s">
        <v>99</v>
      </c>
      <c r="AW30" s="1" t="s">
        <v>274</v>
      </c>
      <c r="AX30" s="1" t="s">
        <v>275</v>
      </c>
      <c r="AY30" s="1" t="s">
        <v>276</v>
      </c>
      <c r="AZ30" s="1" t="s">
        <v>277</v>
      </c>
      <c r="BB30" s="1" t="s">
        <v>95</v>
      </c>
      <c r="BE30" s="1" t="s">
        <v>278</v>
      </c>
    </row>
    <row r="31" spans="1:57" x14ac:dyDescent="0.2">
      <c r="A31" s="1" t="s">
        <v>279</v>
      </c>
      <c r="B31" s="1" t="e">
        <f>VLOOKUP(Table14[[#This Row],[Full Name]],[2]!senate_staff[#Data],1,0)</f>
        <v>#N/A</v>
      </c>
      <c r="K31" s="1" t="s">
        <v>280</v>
      </c>
      <c r="AF31" s="1" t="s">
        <v>57</v>
      </c>
      <c r="AG31" s="1" t="s">
        <v>89</v>
      </c>
      <c r="AJ31" s="1" t="s">
        <v>99</v>
      </c>
      <c r="AW31" s="1" t="s">
        <v>281</v>
      </c>
      <c r="AX31" s="1" t="s">
        <v>282</v>
      </c>
      <c r="AY31" s="1" t="s">
        <v>283</v>
      </c>
      <c r="AZ31" s="1" t="s">
        <v>284</v>
      </c>
      <c r="BB31" s="1" t="s">
        <v>95</v>
      </c>
      <c r="BE31" s="1" t="s">
        <v>285</v>
      </c>
    </row>
    <row r="32" spans="1:57" x14ac:dyDescent="0.2">
      <c r="A32" s="1" t="s">
        <v>286</v>
      </c>
      <c r="B32" s="1" t="e">
        <f>VLOOKUP(Table14[[#This Row],[Full Name]],[2]!senate_staff[#Data],1,0)</f>
        <v>#N/A</v>
      </c>
      <c r="K32" s="1" t="s">
        <v>280</v>
      </c>
      <c r="AF32" s="1" t="s">
        <v>57</v>
      </c>
      <c r="AG32" s="1" t="s">
        <v>89</v>
      </c>
      <c r="AJ32" s="1" t="s">
        <v>99</v>
      </c>
      <c r="AW32" s="1" t="s">
        <v>287</v>
      </c>
      <c r="AX32" s="1" t="s">
        <v>288</v>
      </c>
      <c r="AY32" s="1" t="s">
        <v>142</v>
      </c>
      <c r="AZ32" s="1" t="s">
        <v>289</v>
      </c>
      <c r="BB32" s="1" t="s">
        <v>95</v>
      </c>
      <c r="BE32" s="1" t="s">
        <v>290</v>
      </c>
    </row>
    <row r="33" spans="1:57" x14ac:dyDescent="0.2">
      <c r="A33" s="1" t="s">
        <v>291</v>
      </c>
      <c r="B33" s="1" t="e">
        <f>VLOOKUP(Table14[[#This Row],[Full Name]],[2]!senate_staff[#Data],1,0)</f>
        <v>#N/A</v>
      </c>
      <c r="J33" s="1" t="s">
        <v>85</v>
      </c>
      <c r="K33" s="1" t="s">
        <v>86</v>
      </c>
      <c r="L33" s="1" t="s">
        <v>87</v>
      </c>
      <c r="AF33" s="1" t="s">
        <v>57</v>
      </c>
      <c r="AG33" s="1" t="s">
        <v>89</v>
      </c>
      <c r="AJ33" s="1" t="s">
        <v>90</v>
      </c>
      <c r="AW33" s="1" t="s">
        <v>292</v>
      </c>
      <c r="AX33" s="1" t="s">
        <v>293</v>
      </c>
      <c r="AY33" s="1" t="s">
        <v>294</v>
      </c>
      <c r="AZ33" s="1" t="s">
        <v>295</v>
      </c>
      <c r="BB33" s="1" t="s">
        <v>95</v>
      </c>
      <c r="BE33" s="1" t="s">
        <v>296</v>
      </c>
    </row>
    <row r="34" spans="1:57" x14ac:dyDescent="0.2">
      <c r="A34" s="1" t="s">
        <v>297</v>
      </c>
      <c r="B34" s="1" t="e">
        <f>VLOOKUP(Table14[[#This Row],[Full Name]],[2]!senate_staff[#Data],1,0)</f>
        <v>#N/A</v>
      </c>
      <c r="J34" s="1" t="s">
        <v>221</v>
      </c>
      <c r="K34" s="1" t="s">
        <v>222</v>
      </c>
      <c r="L34" s="1" t="s">
        <v>87</v>
      </c>
      <c r="AF34" s="1" t="s">
        <v>57</v>
      </c>
      <c r="AG34" s="1" t="s">
        <v>89</v>
      </c>
      <c r="AJ34" s="1" t="s">
        <v>90</v>
      </c>
      <c r="AW34" s="1" t="s">
        <v>298</v>
      </c>
      <c r="AX34" s="1" t="s">
        <v>299</v>
      </c>
      <c r="AY34" s="1" t="s">
        <v>300</v>
      </c>
      <c r="AZ34" s="1" t="s">
        <v>301</v>
      </c>
      <c r="BB34" s="1" t="s">
        <v>95</v>
      </c>
      <c r="BE34" s="1" t="s">
        <v>302</v>
      </c>
    </row>
    <row r="35" spans="1:57" x14ac:dyDescent="0.2">
      <c r="A35" s="1" t="s">
        <v>303</v>
      </c>
      <c r="B35" s="1" t="e">
        <f>VLOOKUP(Table14[[#This Row],[Full Name]],[2]!senate_staff[#Data],1,0)</f>
        <v>#N/A</v>
      </c>
      <c r="J35" s="1" t="s">
        <v>304</v>
      </c>
      <c r="K35" s="1" t="s">
        <v>305</v>
      </c>
      <c r="L35" s="1" t="s">
        <v>87</v>
      </c>
      <c r="R35" s="1" t="s">
        <v>306</v>
      </c>
      <c r="AF35" s="1" t="s">
        <v>57</v>
      </c>
      <c r="AG35" s="1" t="s">
        <v>89</v>
      </c>
      <c r="AJ35" s="1" t="s">
        <v>90</v>
      </c>
      <c r="AK35" s="1" t="s">
        <v>91</v>
      </c>
      <c r="AW35" s="1" t="s">
        <v>307</v>
      </c>
      <c r="AX35" s="1" t="s">
        <v>308</v>
      </c>
      <c r="AY35" s="1" t="s">
        <v>309</v>
      </c>
      <c r="AZ35" s="1" t="s">
        <v>244</v>
      </c>
      <c r="BB35" s="1" t="s">
        <v>95</v>
      </c>
      <c r="BE35" s="1" t="s">
        <v>310</v>
      </c>
    </row>
    <row r="36" spans="1:57" x14ac:dyDescent="0.2">
      <c r="A36" s="1" t="s">
        <v>311</v>
      </c>
      <c r="B36" s="1" t="e">
        <f>VLOOKUP(Table14[[#This Row],[Full Name]],[2]!senate_staff[#Data],1,0)</f>
        <v>#N/A</v>
      </c>
      <c r="J36" s="1" t="s">
        <v>304</v>
      </c>
      <c r="K36" s="1" t="s">
        <v>305</v>
      </c>
      <c r="L36" s="1" t="s">
        <v>87</v>
      </c>
      <c r="R36" s="1" t="s">
        <v>312</v>
      </c>
      <c r="AF36" s="1" t="s">
        <v>57</v>
      </c>
      <c r="AG36" s="1" t="s">
        <v>89</v>
      </c>
      <c r="AJ36" s="1" t="s">
        <v>90</v>
      </c>
      <c r="AK36" s="1" t="s">
        <v>91</v>
      </c>
      <c r="AW36" s="1" t="s">
        <v>313</v>
      </c>
      <c r="AX36" s="1" t="s">
        <v>314</v>
      </c>
      <c r="AY36" s="1" t="s">
        <v>315</v>
      </c>
      <c r="AZ36" s="1" t="s">
        <v>316</v>
      </c>
      <c r="BB36" s="1" t="s">
        <v>95</v>
      </c>
      <c r="BE36" s="1" t="s">
        <v>317</v>
      </c>
    </row>
    <row r="37" spans="1:57" x14ac:dyDescent="0.2">
      <c r="A37" s="1" t="s">
        <v>318</v>
      </c>
      <c r="B37" s="1" t="e">
        <f>VLOOKUP(Table14[[#This Row],[Full Name]],[2]!senate_staff[#Data],1,0)</f>
        <v>#N/A</v>
      </c>
      <c r="J37" s="1" t="s">
        <v>319</v>
      </c>
      <c r="K37" s="1" t="s">
        <v>320</v>
      </c>
      <c r="L37" s="1" t="s">
        <v>131</v>
      </c>
      <c r="AF37" s="1" t="s">
        <v>57</v>
      </c>
      <c r="AG37" s="1" t="s">
        <v>89</v>
      </c>
      <c r="AJ37" s="1" t="s">
        <v>90</v>
      </c>
      <c r="AW37" s="1" t="s">
        <v>321</v>
      </c>
      <c r="AX37" s="1" t="s">
        <v>322</v>
      </c>
      <c r="AY37" s="1" t="s">
        <v>323</v>
      </c>
      <c r="AZ37" s="1" t="s">
        <v>135</v>
      </c>
      <c r="BB37" s="1" t="s">
        <v>95</v>
      </c>
      <c r="BE37" s="1" t="s">
        <v>324</v>
      </c>
    </row>
    <row r="38" spans="1:57" x14ac:dyDescent="0.2">
      <c r="A38" s="1" t="s">
        <v>325</v>
      </c>
      <c r="B38" s="1" t="e">
        <f>VLOOKUP(Table14[[#This Row],[Full Name]],[2]!senate_staff[#Data],1,0)</f>
        <v>#N/A</v>
      </c>
      <c r="J38" s="1" t="s">
        <v>326</v>
      </c>
      <c r="K38" s="1" t="s">
        <v>327</v>
      </c>
      <c r="L38" s="1" t="s">
        <v>87</v>
      </c>
      <c r="AF38" s="1" t="s">
        <v>57</v>
      </c>
      <c r="AG38" s="1" t="s">
        <v>89</v>
      </c>
      <c r="AJ38" s="1" t="s">
        <v>90</v>
      </c>
      <c r="AW38" s="1" t="s">
        <v>328</v>
      </c>
      <c r="AX38" s="1" t="s">
        <v>329</v>
      </c>
      <c r="AY38" s="1" t="s">
        <v>330</v>
      </c>
      <c r="AZ38" s="1" t="s">
        <v>331</v>
      </c>
      <c r="BB38" s="1" t="s">
        <v>95</v>
      </c>
      <c r="BE38" s="1" t="s">
        <v>332</v>
      </c>
    </row>
    <row r="39" spans="1:57" x14ac:dyDescent="0.2">
      <c r="A39" s="1" t="s">
        <v>333</v>
      </c>
      <c r="B39" s="1" t="e">
        <f>VLOOKUP(Table14[[#This Row],[Full Name]],[2]!senate_staff[#Data],1,0)</f>
        <v>#N/A</v>
      </c>
      <c r="J39" s="1" t="s">
        <v>326</v>
      </c>
      <c r="K39" s="1" t="s">
        <v>327</v>
      </c>
      <c r="L39" s="1" t="s">
        <v>87</v>
      </c>
      <c r="AF39" s="1" t="s">
        <v>57</v>
      </c>
      <c r="AG39" s="1" t="s">
        <v>89</v>
      </c>
      <c r="AJ39" s="1" t="s">
        <v>90</v>
      </c>
      <c r="AW39" s="1" t="s">
        <v>334</v>
      </c>
      <c r="AX39" s="1" t="s">
        <v>335</v>
      </c>
      <c r="AY39" s="1" t="s">
        <v>336</v>
      </c>
      <c r="AZ39" s="1" t="s">
        <v>337</v>
      </c>
      <c r="BB39" s="1" t="s">
        <v>95</v>
      </c>
      <c r="BE39" s="1" t="s">
        <v>338</v>
      </c>
    </row>
    <row r="40" spans="1:57" x14ac:dyDescent="0.2">
      <c r="A40" s="1" t="s">
        <v>339</v>
      </c>
      <c r="B40" s="1" t="e">
        <f>VLOOKUP(Table14[[#This Row],[Full Name]],[2]!senate_staff[#Data],1,0)</f>
        <v>#N/A</v>
      </c>
      <c r="J40" s="1" t="s">
        <v>340</v>
      </c>
      <c r="K40" s="1" t="s">
        <v>341</v>
      </c>
      <c r="L40" s="1" t="s">
        <v>87</v>
      </c>
      <c r="AF40" s="1" t="s">
        <v>57</v>
      </c>
      <c r="AG40" s="1" t="s">
        <v>89</v>
      </c>
      <c r="AJ40" s="1" t="s">
        <v>90</v>
      </c>
      <c r="AW40" s="1" t="s">
        <v>342</v>
      </c>
      <c r="AX40" s="1" t="s">
        <v>343</v>
      </c>
      <c r="AY40" s="1" t="s">
        <v>344</v>
      </c>
      <c r="AZ40" s="1" t="s">
        <v>345</v>
      </c>
      <c r="BB40" s="1" t="s">
        <v>95</v>
      </c>
      <c r="BE40" s="1" t="s">
        <v>346</v>
      </c>
    </row>
    <row r="41" spans="1:57" x14ac:dyDescent="0.2">
      <c r="A41" s="1" t="s">
        <v>347</v>
      </c>
      <c r="B41" s="1" t="e">
        <f>VLOOKUP(Table14[[#This Row],[Full Name]],[2]!senate_staff[#Data],1,0)</f>
        <v>#N/A</v>
      </c>
      <c r="J41" s="1" t="s">
        <v>304</v>
      </c>
      <c r="K41" s="1" t="s">
        <v>305</v>
      </c>
      <c r="L41" s="1" t="s">
        <v>87</v>
      </c>
      <c r="AF41" s="1" t="s">
        <v>57</v>
      </c>
      <c r="AG41" s="1" t="s">
        <v>89</v>
      </c>
      <c r="AJ41" s="1" t="s">
        <v>90</v>
      </c>
      <c r="AK41" s="1" t="s">
        <v>348</v>
      </c>
      <c r="AW41" s="1" t="s">
        <v>349</v>
      </c>
      <c r="AX41" s="1" t="s">
        <v>350</v>
      </c>
      <c r="AY41" s="1" t="s">
        <v>351</v>
      </c>
      <c r="AZ41" s="1" t="s">
        <v>348</v>
      </c>
      <c r="BB41" s="1" t="s">
        <v>95</v>
      </c>
      <c r="BE41" s="1" t="s">
        <v>352</v>
      </c>
    </row>
    <row r="42" spans="1:57" x14ac:dyDescent="0.2">
      <c r="A42" s="1" t="s">
        <v>353</v>
      </c>
      <c r="B42" s="1" t="e">
        <f>VLOOKUP(Table14[[#This Row],[Full Name]],[2]!senate_staff[#Data],1,0)</f>
        <v>#N/A</v>
      </c>
      <c r="J42" s="1" t="s">
        <v>354</v>
      </c>
      <c r="K42" s="1" t="s">
        <v>355</v>
      </c>
      <c r="L42" s="1" t="s">
        <v>131</v>
      </c>
      <c r="AF42" s="1" t="s">
        <v>57</v>
      </c>
      <c r="AG42" s="1" t="s">
        <v>89</v>
      </c>
      <c r="AJ42" s="1" t="s">
        <v>90</v>
      </c>
      <c r="AW42" s="1" t="s">
        <v>356</v>
      </c>
      <c r="AX42" s="1" t="s">
        <v>357</v>
      </c>
      <c r="AY42" s="1" t="s">
        <v>358</v>
      </c>
      <c r="AZ42" s="1" t="s">
        <v>331</v>
      </c>
      <c r="BB42" s="1" t="s">
        <v>95</v>
      </c>
      <c r="BE42" s="1" t="s">
        <v>359</v>
      </c>
    </row>
    <row r="43" spans="1:57" x14ac:dyDescent="0.2">
      <c r="A43" s="1" t="s">
        <v>360</v>
      </c>
      <c r="B43" s="1" t="e">
        <f>VLOOKUP(Table14[[#This Row],[Full Name]],[2]!senate_staff[#Data],1,0)</f>
        <v>#N/A</v>
      </c>
      <c r="K43" s="1" t="s">
        <v>361</v>
      </c>
      <c r="AF43" s="1" t="s">
        <v>57</v>
      </c>
      <c r="AG43" s="1" t="s">
        <v>89</v>
      </c>
      <c r="AJ43" s="1" t="s">
        <v>99</v>
      </c>
      <c r="AW43" s="1" t="s">
        <v>362</v>
      </c>
      <c r="AX43" s="1" t="s">
        <v>363</v>
      </c>
      <c r="AY43" s="1" t="s">
        <v>364</v>
      </c>
      <c r="AZ43" s="1" t="s">
        <v>365</v>
      </c>
      <c r="BB43" s="1" t="s">
        <v>95</v>
      </c>
      <c r="BE43" s="1" t="s">
        <v>366</v>
      </c>
    </row>
    <row r="44" spans="1:57" x14ac:dyDescent="0.2">
      <c r="A44" s="1" t="s">
        <v>367</v>
      </c>
      <c r="B44" s="1" t="e">
        <f>VLOOKUP(Table14[[#This Row],[Full Name]],[2]!senate_staff[#Data],1,0)</f>
        <v>#N/A</v>
      </c>
      <c r="J44" s="1" t="s">
        <v>319</v>
      </c>
      <c r="K44" s="1" t="s">
        <v>320</v>
      </c>
      <c r="L44" s="1" t="s">
        <v>87</v>
      </c>
      <c r="AF44" s="1" t="s">
        <v>57</v>
      </c>
      <c r="AG44" s="1" t="s">
        <v>89</v>
      </c>
      <c r="AJ44" s="1" t="s">
        <v>90</v>
      </c>
      <c r="AW44" s="1" t="s">
        <v>368</v>
      </c>
      <c r="AX44" s="1" t="s">
        <v>369</v>
      </c>
      <c r="AY44" s="1" t="s">
        <v>370</v>
      </c>
      <c r="AZ44" s="1" t="s">
        <v>371</v>
      </c>
      <c r="BB44" s="1" t="s">
        <v>95</v>
      </c>
      <c r="BE44" s="1" t="s">
        <v>372</v>
      </c>
    </row>
    <row r="45" spans="1:57" x14ac:dyDescent="0.2">
      <c r="A45" s="1" t="s">
        <v>373</v>
      </c>
      <c r="B45" s="1" t="e">
        <f>VLOOKUP(Table14[[#This Row],[Full Name]],[2]!senate_staff[#Data],1,0)</f>
        <v>#N/A</v>
      </c>
      <c r="K45" s="1" t="s">
        <v>361</v>
      </c>
      <c r="AF45" s="1" t="s">
        <v>57</v>
      </c>
      <c r="AG45" s="1" t="s">
        <v>89</v>
      </c>
      <c r="AJ45" s="1" t="s">
        <v>99</v>
      </c>
      <c r="AW45" s="1" t="s">
        <v>374</v>
      </c>
      <c r="AX45" s="1" t="s">
        <v>375</v>
      </c>
      <c r="AY45" s="1" t="s">
        <v>376</v>
      </c>
      <c r="AZ45" s="1" t="s">
        <v>295</v>
      </c>
      <c r="BB45" s="1" t="s">
        <v>95</v>
      </c>
      <c r="BE45" s="1" t="s">
        <v>377</v>
      </c>
    </row>
    <row r="46" spans="1:57" x14ac:dyDescent="0.2">
      <c r="A46" s="1" t="s">
        <v>378</v>
      </c>
      <c r="B46" s="1" t="e">
        <f>VLOOKUP(Table14[[#This Row],[Full Name]],[2]!senate_staff[#Data],1,0)</f>
        <v>#N/A</v>
      </c>
      <c r="J46" s="1" t="s">
        <v>354</v>
      </c>
      <c r="K46" s="1" t="s">
        <v>355</v>
      </c>
      <c r="L46" s="1" t="s">
        <v>87</v>
      </c>
      <c r="AF46" s="1" t="s">
        <v>57</v>
      </c>
      <c r="AG46" s="1" t="s">
        <v>89</v>
      </c>
      <c r="AJ46" s="1" t="s">
        <v>90</v>
      </c>
      <c r="AW46" s="1" t="s">
        <v>379</v>
      </c>
      <c r="AX46" s="1" t="s">
        <v>380</v>
      </c>
      <c r="AY46" s="1" t="s">
        <v>381</v>
      </c>
      <c r="AZ46" s="1" t="s">
        <v>301</v>
      </c>
      <c r="BB46" s="1" t="s">
        <v>95</v>
      </c>
      <c r="BE46" s="1" t="s">
        <v>382</v>
      </c>
    </row>
    <row r="47" spans="1:57" x14ac:dyDescent="0.2">
      <c r="A47" s="1" t="s">
        <v>383</v>
      </c>
      <c r="B47" s="1" t="e">
        <f>VLOOKUP(Table14[[#This Row],[Full Name]],[2]!senate_staff[#Data],1,0)</f>
        <v>#N/A</v>
      </c>
      <c r="J47" s="1" t="s">
        <v>319</v>
      </c>
      <c r="K47" s="1" t="s">
        <v>320</v>
      </c>
      <c r="L47" s="1" t="s">
        <v>131</v>
      </c>
      <c r="AF47" s="1" t="s">
        <v>57</v>
      </c>
      <c r="AG47" s="1" t="s">
        <v>89</v>
      </c>
      <c r="AJ47" s="1" t="s">
        <v>90</v>
      </c>
      <c r="AW47" s="1" t="s">
        <v>384</v>
      </c>
      <c r="AX47" s="1" t="s">
        <v>385</v>
      </c>
      <c r="AY47" s="1" t="s">
        <v>386</v>
      </c>
      <c r="AZ47" s="1" t="s">
        <v>387</v>
      </c>
      <c r="BB47" s="1" t="s">
        <v>95</v>
      </c>
      <c r="BE47" s="1" t="s">
        <v>388</v>
      </c>
    </row>
    <row r="48" spans="1:57" x14ac:dyDescent="0.2">
      <c r="A48" s="1" t="s">
        <v>389</v>
      </c>
      <c r="B48" s="1" t="e">
        <f>VLOOKUP(Table14[[#This Row],[Full Name]],[2]!senate_staff[#Data],1,0)</f>
        <v>#N/A</v>
      </c>
      <c r="J48" s="1" t="s">
        <v>390</v>
      </c>
      <c r="K48" s="1" t="s">
        <v>391</v>
      </c>
      <c r="L48" s="1" t="s">
        <v>87</v>
      </c>
      <c r="AF48" s="1" t="s">
        <v>57</v>
      </c>
      <c r="AG48" s="1" t="s">
        <v>89</v>
      </c>
      <c r="AJ48" s="1" t="s">
        <v>90</v>
      </c>
      <c r="AW48" s="1" t="s">
        <v>392</v>
      </c>
      <c r="AX48" s="1" t="s">
        <v>393</v>
      </c>
      <c r="AY48" s="1" t="s">
        <v>394</v>
      </c>
      <c r="AZ48" s="1" t="s">
        <v>135</v>
      </c>
      <c r="BB48" s="1" t="s">
        <v>95</v>
      </c>
      <c r="BE48" s="1" t="s">
        <v>395</v>
      </c>
    </row>
    <row r="49" spans="1:57" x14ac:dyDescent="0.2">
      <c r="A49" s="1" t="s">
        <v>396</v>
      </c>
      <c r="B49" s="1" t="e">
        <f>VLOOKUP(Table14[[#This Row],[Full Name]],[2]!senate_staff[#Data],1,0)</f>
        <v>#N/A</v>
      </c>
      <c r="J49" s="1" t="s">
        <v>390</v>
      </c>
      <c r="K49" s="1" t="s">
        <v>391</v>
      </c>
      <c r="L49" s="1" t="s">
        <v>87</v>
      </c>
      <c r="AF49" s="1" t="s">
        <v>57</v>
      </c>
      <c r="AG49" s="1" t="s">
        <v>89</v>
      </c>
      <c r="AJ49" s="1" t="s">
        <v>90</v>
      </c>
      <c r="AW49" s="1" t="s">
        <v>397</v>
      </c>
      <c r="AX49" s="1" t="s">
        <v>398</v>
      </c>
      <c r="AY49" s="1" t="s">
        <v>399</v>
      </c>
      <c r="AZ49" s="1" t="s">
        <v>301</v>
      </c>
      <c r="BB49" s="1" t="s">
        <v>95</v>
      </c>
      <c r="BE49" s="1" t="s">
        <v>400</v>
      </c>
    </row>
    <row r="50" spans="1:57" x14ac:dyDescent="0.2">
      <c r="A50" s="1" t="s">
        <v>401</v>
      </c>
      <c r="B50" s="1" t="e">
        <f>VLOOKUP(Table14[[#This Row],[Full Name]],[2]!senate_staff[#Data],1,0)</f>
        <v>#N/A</v>
      </c>
      <c r="J50" s="1" t="s">
        <v>402</v>
      </c>
      <c r="K50" s="1" t="s">
        <v>403</v>
      </c>
      <c r="L50" s="1" t="s">
        <v>87</v>
      </c>
      <c r="AF50" s="1" t="s">
        <v>57</v>
      </c>
      <c r="AG50" s="1" t="s">
        <v>89</v>
      </c>
      <c r="AJ50" s="1" t="s">
        <v>90</v>
      </c>
      <c r="AW50" s="1" t="s">
        <v>404</v>
      </c>
      <c r="AX50" s="1" t="s">
        <v>405</v>
      </c>
      <c r="AY50" s="1" t="s">
        <v>406</v>
      </c>
      <c r="AZ50" s="1" t="s">
        <v>407</v>
      </c>
      <c r="BB50" s="1" t="s">
        <v>95</v>
      </c>
      <c r="BE50" s="1" t="s">
        <v>408</v>
      </c>
    </row>
    <row r="51" spans="1:57" x14ac:dyDescent="0.2">
      <c r="A51" s="1" t="s">
        <v>409</v>
      </c>
      <c r="B51" s="1" t="e">
        <f>VLOOKUP(Table14[[#This Row],[Full Name]],[2]!senate_staff[#Data],1,0)</f>
        <v>#N/A</v>
      </c>
      <c r="J51" s="1" t="s">
        <v>410</v>
      </c>
      <c r="K51" s="1" t="s">
        <v>411</v>
      </c>
      <c r="L51" s="1" t="s">
        <v>87</v>
      </c>
      <c r="AF51" s="1" t="s">
        <v>57</v>
      </c>
      <c r="AG51" s="1" t="s">
        <v>89</v>
      </c>
      <c r="AJ51" s="1" t="s">
        <v>90</v>
      </c>
      <c r="AW51" s="1" t="s">
        <v>412</v>
      </c>
      <c r="AX51" s="1" t="s">
        <v>413</v>
      </c>
      <c r="AY51" s="1" t="s">
        <v>414</v>
      </c>
      <c r="AZ51" s="1" t="s">
        <v>415</v>
      </c>
      <c r="BB51" s="1" t="s">
        <v>95</v>
      </c>
      <c r="BE51" s="1" t="s">
        <v>416</v>
      </c>
    </row>
    <row r="52" spans="1:57" x14ac:dyDescent="0.2">
      <c r="A52" s="1" t="s">
        <v>417</v>
      </c>
      <c r="B52" s="1" t="e">
        <f>VLOOKUP(Table14[[#This Row],[Full Name]],[2]!senate_staff[#Data],1,0)</f>
        <v>#N/A</v>
      </c>
      <c r="J52" s="1" t="s">
        <v>410</v>
      </c>
      <c r="K52" s="1" t="s">
        <v>411</v>
      </c>
      <c r="L52" s="1" t="s">
        <v>131</v>
      </c>
      <c r="AF52" s="1" t="s">
        <v>57</v>
      </c>
      <c r="AG52" s="1" t="s">
        <v>89</v>
      </c>
      <c r="AJ52" s="1" t="s">
        <v>90</v>
      </c>
      <c r="AW52" s="1" t="s">
        <v>418</v>
      </c>
      <c r="AX52" s="1" t="s">
        <v>419</v>
      </c>
      <c r="AY52" s="1" t="s">
        <v>420</v>
      </c>
      <c r="AZ52" s="1" t="s">
        <v>421</v>
      </c>
      <c r="BB52" s="1" t="s">
        <v>95</v>
      </c>
      <c r="BE52" s="1" t="s">
        <v>422</v>
      </c>
    </row>
    <row r="53" spans="1:57" x14ac:dyDescent="0.2">
      <c r="A53" s="1" t="s">
        <v>423</v>
      </c>
      <c r="B53" s="1" t="e">
        <f>VLOOKUP(Table14[[#This Row],[Full Name]],[2]!senate_staff[#Data],1,0)</f>
        <v>#N/A</v>
      </c>
      <c r="J53" s="1" t="s">
        <v>410</v>
      </c>
      <c r="K53" s="1" t="s">
        <v>411</v>
      </c>
      <c r="L53" s="1" t="s">
        <v>87</v>
      </c>
      <c r="AF53" s="1" t="s">
        <v>57</v>
      </c>
      <c r="AG53" s="1" t="s">
        <v>89</v>
      </c>
      <c r="AJ53" s="1" t="s">
        <v>90</v>
      </c>
      <c r="AW53" s="1" t="s">
        <v>424</v>
      </c>
      <c r="AX53" s="1" t="s">
        <v>425</v>
      </c>
      <c r="AY53" s="1" t="s">
        <v>426</v>
      </c>
      <c r="AZ53" s="1" t="s">
        <v>427</v>
      </c>
      <c r="BB53" s="1" t="s">
        <v>95</v>
      </c>
      <c r="BE53" s="1" t="s">
        <v>428</v>
      </c>
    </row>
    <row r="54" spans="1:57" x14ac:dyDescent="0.2">
      <c r="A54" s="1" t="s">
        <v>429</v>
      </c>
      <c r="B54" s="1" t="e">
        <f>VLOOKUP(Table14[[#This Row],[Full Name]],[2]!senate_staff[#Data],1,0)</f>
        <v>#N/A</v>
      </c>
      <c r="J54" s="1" t="s">
        <v>430</v>
      </c>
      <c r="K54" s="1" t="s">
        <v>431</v>
      </c>
      <c r="L54" s="1" t="s">
        <v>87</v>
      </c>
      <c r="AF54" s="1" t="s">
        <v>57</v>
      </c>
      <c r="AG54" s="1" t="s">
        <v>89</v>
      </c>
      <c r="AJ54" s="1" t="s">
        <v>90</v>
      </c>
      <c r="AW54" s="1" t="s">
        <v>432</v>
      </c>
      <c r="AX54" s="1" t="s">
        <v>433</v>
      </c>
      <c r="AY54" s="1" t="s">
        <v>434</v>
      </c>
      <c r="AZ54" s="1" t="s">
        <v>156</v>
      </c>
      <c r="BB54" s="1" t="s">
        <v>95</v>
      </c>
      <c r="BE54" s="1" t="s">
        <v>435</v>
      </c>
    </row>
    <row r="55" spans="1:57" x14ac:dyDescent="0.2">
      <c r="A55" s="1" t="s">
        <v>436</v>
      </c>
      <c r="B55" s="1" t="e">
        <f>VLOOKUP(Table14[[#This Row],[Full Name]],[2]!senate_staff[#Data],1,0)</f>
        <v>#N/A</v>
      </c>
      <c r="K55" s="1" t="s">
        <v>361</v>
      </c>
      <c r="AF55" s="1" t="s">
        <v>57</v>
      </c>
      <c r="AG55" s="1" t="s">
        <v>89</v>
      </c>
      <c r="AJ55" s="1" t="s">
        <v>99</v>
      </c>
      <c r="AW55" s="1" t="s">
        <v>437</v>
      </c>
      <c r="AX55" s="1" t="s">
        <v>438</v>
      </c>
      <c r="AY55" s="1" t="s">
        <v>439</v>
      </c>
      <c r="AZ55" s="1" t="s">
        <v>337</v>
      </c>
      <c r="BB55" s="1" t="s">
        <v>95</v>
      </c>
      <c r="BE55" s="1" t="s">
        <v>440</v>
      </c>
    </row>
    <row r="56" spans="1:57" x14ac:dyDescent="0.2">
      <c r="A56" s="1" t="s">
        <v>441</v>
      </c>
      <c r="B56" s="1" t="e">
        <f>VLOOKUP(Table14[[#This Row],[Full Name]],[2]!senate_staff[#Data],1,0)</f>
        <v>#N/A</v>
      </c>
      <c r="J56" s="1" t="s">
        <v>430</v>
      </c>
      <c r="K56" s="1" t="s">
        <v>431</v>
      </c>
      <c r="L56" s="1" t="s">
        <v>87</v>
      </c>
      <c r="AF56" s="1" t="s">
        <v>57</v>
      </c>
      <c r="AG56" s="1" t="s">
        <v>89</v>
      </c>
      <c r="AJ56" s="1" t="s">
        <v>90</v>
      </c>
      <c r="AW56" s="1" t="s">
        <v>442</v>
      </c>
      <c r="AX56" s="1" t="s">
        <v>443</v>
      </c>
      <c r="AY56" s="1" t="s">
        <v>444</v>
      </c>
      <c r="AZ56" s="1" t="s">
        <v>445</v>
      </c>
      <c r="BB56" s="1" t="s">
        <v>95</v>
      </c>
      <c r="BE56" s="1" t="s">
        <v>446</v>
      </c>
    </row>
    <row r="57" spans="1:57" x14ac:dyDescent="0.2">
      <c r="A57" s="1" t="s">
        <v>447</v>
      </c>
      <c r="B57" s="1" t="e">
        <f>VLOOKUP(Table14[[#This Row],[Full Name]],[2]!senate_staff[#Data],1,0)</f>
        <v>#N/A</v>
      </c>
      <c r="K57" s="1" t="s">
        <v>361</v>
      </c>
      <c r="AF57" s="1" t="s">
        <v>57</v>
      </c>
      <c r="AG57" s="1" t="s">
        <v>89</v>
      </c>
      <c r="AJ57" s="1" t="s">
        <v>99</v>
      </c>
      <c r="AW57" s="1" t="s">
        <v>448</v>
      </c>
      <c r="AX57" s="1" t="s">
        <v>449</v>
      </c>
      <c r="AY57" s="1" t="s">
        <v>450</v>
      </c>
      <c r="AZ57" s="1" t="s">
        <v>365</v>
      </c>
      <c r="BB57" s="1" t="s">
        <v>95</v>
      </c>
      <c r="BE57" s="1" t="s">
        <v>451</v>
      </c>
    </row>
    <row r="58" spans="1:57" x14ac:dyDescent="0.2">
      <c r="A58" s="1" t="s">
        <v>452</v>
      </c>
      <c r="B58" s="1" t="e">
        <f>VLOOKUP(Table14[[#This Row],[Full Name]],[2]!senate_staff[#Data],1,0)</f>
        <v>#N/A</v>
      </c>
      <c r="J58" s="1" t="s">
        <v>453</v>
      </c>
      <c r="K58" s="1" t="s">
        <v>454</v>
      </c>
      <c r="L58" s="1" t="s">
        <v>87</v>
      </c>
      <c r="AF58" s="1" t="s">
        <v>57</v>
      </c>
      <c r="AG58" s="1" t="s">
        <v>89</v>
      </c>
      <c r="AJ58" s="1" t="s">
        <v>90</v>
      </c>
      <c r="AW58" s="1" t="s">
        <v>455</v>
      </c>
      <c r="AX58" s="1" t="s">
        <v>456</v>
      </c>
      <c r="AY58" s="1" t="s">
        <v>457</v>
      </c>
      <c r="AZ58" s="1" t="s">
        <v>458</v>
      </c>
      <c r="BB58" s="1" t="s">
        <v>95</v>
      </c>
      <c r="BE58" s="1" t="s">
        <v>459</v>
      </c>
    </row>
    <row r="59" spans="1:57" x14ac:dyDescent="0.2">
      <c r="A59" s="1" t="s">
        <v>460</v>
      </c>
      <c r="B59" s="1" t="e">
        <f>VLOOKUP(Table14[[#This Row],[Full Name]],[2]!senate_staff[#Data],1,0)</f>
        <v>#N/A</v>
      </c>
      <c r="J59" s="1" t="s">
        <v>461</v>
      </c>
      <c r="L59" s="1" t="s">
        <v>131</v>
      </c>
      <c r="AF59" s="1" t="s">
        <v>57</v>
      </c>
      <c r="AG59" s="1" t="s">
        <v>89</v>
      </c>
      <c r="AJ59" s="1" t="s">
        <v>90</v>
      </c>
      <c r="AW59" s="1" t="s">
        <v>462</v>
      </c>
      <c r="AX59" s="1" t="s">
        <v>463</v>
      </c>
      <c r="AY59" s="1" t="s">
        <v>464</v>
      </c>
      <c r="AZ59" s="1" t="s">
        <v>257</v>
      </c>
      <c r="BB59" s="1" t="s">
        <v>95</v>
      </c>
      <c r="BE59" s="1" t="s">
        <v>465</v>
      </c>
    </row>
    <row r="60" spans="1:57" x14ac:dyDescent="0.2">
      <c r="A60" s="1" t="s">
        <v>466</v>
      </c>
      <c r="B60" s="1" t="e">
        <f>VLOOKUP(Table14[[#This Row],[Full Name]],[2]!senate_staff[#Data],1,0)</f>
        <v>#N/A</v>
      </c>
      <c r="J60" s="1" t="s">
        <v>467</v>
      </c>
      <c r="K60" s="1" t="s">
        <v>468</v>
      </c>
      <c r="L60" s="1" t="s">
        <v>87</v>
      </c>
      <c r="AF60" s="1" t="s">
        <v>57</v>
      </c>
      <c r="AG60" s="1" t="s">
        <v>89</v>
      </c>
      <c r="AJ60" s="1" t="s">
        <v>90</v>
      </c>
      <c r="AW60" s="1" t="s">
        <v>469</v>
      </c>
      <c r="AX60" s="1" t="s">
        <v>470</v>
      </c>
      <c r="AY60" s="1" t="s">
        <v>471</v>
      </c>
      <c r="AZ60" s="1" t="s">
        <v>427</v>
      </c>
      <c r="BB60" s="1" t="s">
        <v>95</v>
      </c>
      <c r="BE60" s="1" t="s">
        <v>472</v>
      </c>
    </row>
    <row r="61" spans="1:57" x14ac:dyDescent="0.2">
      <c r="A61" s="1" t="s">
        <v>473</v>
      </c>
      <c r="B61" s="1" t="e">
        <f>VLOOKUP(Table14[[#This Row],[Full Name]],[2]!senate_staff[#Data],1,0)</f>
        <v>#N/A</v>
      </c>
      <c r="K61" s="1" t="s">
        <v>361</v>
      </c>
      <c r="AF61" s="1" t="s">
        <v>57</v>
      </c>
      <c r="AG61" s="1" t="s">
        <v>89</v>
      </c>
      <c r="AJ61" s="1" t="s">
        <v>99</v>
      </c>
      <c r="AW61" s="1" t="s">
        <v>474</v>
      </c>
      <c r="AX61" s="1" t="s">
        <v>475</v>
      </c>
      <c r="AY61" s="1" t="s">
        <v>476</v>
      </c>
      <c r="AZ61" s="1" t="s">
        <v>477</v>
      </c>
      <c r="BB61" s="1" t="s">
        <v>95</v>
      </c>
      <c r="BE61" s="1" t="s">
        <v>478</v>
      </c>
    </row>
    <row r="62" spans="1:57" x14ac:dyDescent="0.2">
      <c r="A62" s="1" t="s">
        <v>479</v>
      </c>
      <c r="B62" s="1" t="e">
        <f>VLOOKUP(Table14[[#This Row],[Full Name]],[2]!senate_staff[#Data],1,0)</f>
        <v>#N/A</v>
      </c>
      <c r="K62" s="1" t="s">
        <v>361</v>
      </c>
      <c r="AF62" s="1" t="s">
        <v>57</v>
      </c>
      <c r="AG62" s="1" t="s">
        <v>89</v>
      </c>
      <c r="AJ62" s="1" t="s">
        <v>99</v>
      </c>
      <c r="AW62" s="1" t="s">
        <v>480</v>
      </c>
      <c r="AX62" s="1" t="s">
        <v>481</v>
      </c>
      <c r="AY62" s="1" t="s">
        <v>482</v>
      </c>
      <c r="AZ62" s="1" t="s">
        <v>365</v>
      </c>
      <c r="BB62" s="1" t="s">
        <v>95</v>
      </c>
      <c r="BE62" s="1" t="s">
        <v>483</v>
      </c>
    </row>
    <row r="63" spans="1:57" x14ac:dyDescent="0.2">
      <c r="A63" s="1" t="s">
        <v>484</v>
      </c>
      <c r="B63" s="1" t="e">
        <f>VLOOKUP(Table14[[#This Row],[Full Name]],[2]!senate_staff[#Data],1,0)</f>
        <v>#N/A</v>
      </c>
      <c r="J63" s="1" t="s">
        <v>467</v>
      </c>
      <c r="K63" s="1" t="s">
        <v>468</v>
      </c>
      <c r="L63" s="1" t="s">
        <v>87</v>
      </c>
      <c r="AF63" s="1" t="s">
        <v>57</v>
      </c>
      <c r="AG63" s="1" t="s">
        <v>89</v>
      </c>
      <c r="AJ63" s="1" t="s">
        <v>90</v>
      </c>
      <c r="AW63" s="1" t="s">
        <v>485</v>
      </c>
      <c r="AX63" s="1" t="s">
        <v>486</v>
      </c>
      <c r="AY63" s="1" t="s">
        <v>487</v>
      </c>
      <c r="AZ63" s="1" t="s">
        <v>488</v>
      </c>
      <c r="BB63" s="1" t="s">
        <v>95</v>
      </c>
      <c r="BE63" s="1" t="s">
        <v>489</v>
      </c>
    </row>
    <row r="64" spans="1:57" x14ac:dyDescent="0.2">
      <c r="A64" s="1" t="s">
        <v>490</v>
      </c>
      <c r="B64" s="1" t="e">
        <f>VLOOKUP(Table14[[#This Row],[Full Name]],[2]!senate_staff[#Data],1,0)</f>
        <v>#N/A</v>
      </c>
      <c r="J64" s="1" t="s">
        <v>453</v>
      </c>
      <c r="K64" s="1" t="s">
        <v>454</v>
      </c>
      <c r="L64" s="1" t="s">
        <v>87</v>
      </c>
      <c r="AF64" s="1" t="s">
        <v>57</v>
      </c>
      <c r="AG64" s="1" t="s">
        <v>89</v>
      </c>
      <c r="AJ64" s="1" t="s">
        <v>90</v>
      </c>
      <c r="AW64" s="1" t="s">
        <v>491</v>
      </c>
      <c r="AX64" s="1" t="s">
        <v>492</v>
      </c>
      <c r="AY64" s="1" t="s">
        <v>493</v>
      </c>
      <c r="AZ64" s="1" t="s">
        <v>494</v>
      </c>
      <c r="BB64" s="1" t="s">
        <v>95</v>
      </c>
      <c r="BE64" s="1" t="s">
        <v>495</v>
      </c>
    </row>
    <row r="65" spans="1:57" x14ac:dyDescent="0.2">
      <c r="A65" s="1" t="s">
        <v>496</v>
      </c>
      <c r="B65" s="1" t="e">
        <f>VLOOKUP(Table14[[#This Row],[Full Name]],[2]!senate_staff[#Data],1,0)</f>
        <v>#N/A</v>
      </c>
      <c r="J65" s="1" t="s">
        <v>467</v>
      </c>
      <c r="K65" s="1" t="s">
        <v>468</v>
      </c>
      <c r="L65" s="1" t="s">
        <v>131</v>
      </c>
      <c r="AF65" s="1" t="s">
        <v>57</v>
      </c>
      <c r="AG65" s="1" t="s">
        <v>89</v>
      </c>
      <c r="AJ65" s="1" t="s">
        <v>90</v>
      </c>
      <c r="AW65" s="1" t="s">
        <v>497</v>
      </c>
      <c r="AX65" s="1" t="s">
        <v>498</v>
      </c>
      <c r="AY65" s="1" t="s">
        <v>499</v>
      </c>
      <c r="AZ65" s="1" t="s">
        <v>488</v>
      </c>
      <c r="BB65" s="1" t="s">
        <v>95</v>
      </c>
      <c r="BE65" s="1" t="s">
        <v>500</v>
      </c>
    </row>
    <row r="66" spans="1:57" x14ac:dyDescent="0.2">
      <c r="A66" s="1" t="s">
        <v>501</v>
      </c>
      <c r="B66" s="1" t="e">
        <f>VLOOKUP(Table14[[#This Row],[Full Name]],[2]!senate_staff[#Data],1,0)</f>
        <v>#N/A</v>
      </c>
      <c r="J66" s="1" t="s">
        <v>467</v>
      </c>
      <c r="K66" s="1" t="s">
        <v>468</v>
      </c>
      <c r="L66" s="1" t="s">
        <v>87</v>
      </c>
      <c r="AF66" s="1" t="s">
        <v>57</v>
      </c>
      <c r="AG66" s="1" t="s">
        <v>89</v>
      </c>
      <c r="AJ66" s="1" t="s">
        <v>90</v>
      </c>
      <c r="AW66" s="1" t="s">
        <v>502</v>
      </c>
      <c r="AX66" s="1" t="s">
        <v>503</v>
      </c>
      <c r="AY66" s="1" t="s">
        <v>504</v>
      </c>
      <c r="AZ66" s="1" t="s">
        <v>427</v>
      </c>
      <c r="BB66" s="1" t="s">
        <v>95</v>
      </c>
      <c r="BE66" s="1" t="s">
        <v>505</v>
      </c>
    </row>
    <row r="67" spans="1:57" x14ac:dyDescent="0.2">
      <c r="A67" s="1" t="s">
        <v>506</v>
      </c>
      <c r="B67" s="1" t="e">
        <f>VLOOKUP(Table14[[#This Row],[Full Name]],[2]!senate_staff[#Data],1,0)</f>
        <v>#N/A</v>
      </c>
      <c r="J67" s="1" t="s">
        <v>507</v>
      </c>
      <c r="K67" s="1" t="s">
        <v>508</v>
      </c>
      <c r="L67" s="1" t="s">
        <v>131</v>
      </c>
      <c r="AF67" s="1" t="s">
        <v>57</v>
      </c>
      <c r="AG67" s="1" t="s">
        <v>89</v>
      </c>
      <c r="AJ67" s="1" t="s">
        <v>90</v>
      </c>
      <c r="AW67" s="1" t="s">
        <v>509</v>
      </c>
      <c r="AX67" s="1" t="s">
        <v>510</v>
      </c>
      <c r="AY67" s="1" t="s">
        <v>511</v>
      </c>
      <c r="AZ67" s="1" t="s">
        <v>512</v>
      </c>
      <c r="BB67" s="1" t="s">
        <v>95</v>
      </c>
      <c r="BE67" s="1" t="s">
        <v>513</v>
      </c>
    </row>
    <row r="68" spans="1:57" x14ac:dyDescent="0.2">
      <c r="A68" s="1" t="s">
        <v>514</v>
      </c>
      <c r="B68" s="1" t="e">
        <f>VLOOKUP(Table14[[#This Row],[Full Name]],[2]!senate_staff[#Data],1,0)</f>
        <v>#N/A</v>
      </c>
      <c r="J68" s="1" t="s">
        <v>467</v>
      </c>
      <c r="K68" s="1" t="s">
        <v>468</v>
      </c>
      <c r="L68" s="1" t="s">
        <v>87</v>
      </c>
      <c r="AF68" s="1" t="s">
        <v>57</v>
      </c>
      <c r="AG68" s="1" t="s">
        <v>89</v>
      </c>
      <c r="AJ68" s="1" t="s">
        <v>90</v>
      </c>
      <c r="AW68" s="1" t="s">
        <v>515</v>
      </c>
      <c r="AX68" s="1" t="s">
        <v>516</v>
      </c>
      <c r="AY68" s="1" t="s">
        <v>517</v>
      </c>
      <c r="AZ68" s="1" t="s">
        <v>427</v>
      </c>
      <c r="BB68" s="1" t="s">
        <v>95</v>
      </c>
      <c r="BE68" s="1" t="s">
        <v>518</v>
      </c>
    </row>
    <row r="69" spans="1:57" x14ac:dyDescent="0.2">
      <c r="A69" s="1" t="s">
        <v>519</v>
      </c>
      <c r="B69" s="1" t="e">
        <f>VLOOKUP(Table14[[#This Row],[Full Name]],[2]!senate_staff[#Data],1,0)</f>
        <v>#N/A</v>
      </c>
      <c r="K69" s="1" t="s">
        <v>520</v>
      </c>
      <c r="AF69" s="1" t="s">
        <v>57</v>
      </c>
      <c r="AG69" s="1" t="s">
        <v>89</v>
      </c>
      <c r="AJ69" s="1" t="s">
        <v>99</v>
      </c>
      <c r="AW69" s="1" t="s">
        <v>521</v>
      </c>
      <c r="AX69" s="1" t="s">
        <v>522</v>
      </c>
      <c r="AY69" s="1" t="s">
        <v>523</v>
      </c>
      <c r="AZ69" s="1" t="s">
        <v>524</v>
      </c>
      <c r="BB69" s="1" t="s">
        <v>95</v>
      </c>
      <c r="BE69" s="1" t="s">
        <v>525</v>
      </c>
    </row>
    <row r="70" spans="1:57" x14ac:dyDescent="0.2">
      <c r="A70" s="1" t="s">
        <v>526</v>
      </c>
      <c r="B70" s="1" t="e">
        <f>VLOOKUP(Table14[[#This Row],[Full Name]],[2]!senate_staff[#Data],1,0)</f>
        <v>#N/A</v>
      </c>
      <c r="K70" s="1" t="s">
        <v>361</v>
      </c>
      <c r="AF70" s="1" t="s">
        <v>57</v>
      </c>
      <c r="AG70" s="1" t="s">
        <v>89</v>
      </c>
      <c r="AJ70" s="1" t="s">
        <v>99</v>
      </c>
      <c r="AW70" s="1" t="s">
        <v>527</v>
      </c>
      <c r="AX70" s="1" t="s">
        <v>528</v>
      </c>
      <c r="AY70" s="1" t="s">
        <v>529</v>
      </c>
      <c r="AZ70" s="1" t="s">
        <v>337</v>
      </c>
      <c r="BB70" s="1" t="s">
        <v>95</v>
      </c>
      <c r="BE70" s="1" t="s">
        <v>530</v>
      </c>
    </row>
    <row r="71" spans="1:57" x14ac:dyDescent="0.2">
      <c r="A71" s="1" t="s">
        <v>531</v>
      </c>
      <c r="B71" s="1" t="e">
        <f>VLOOKUP(Table14[[#This Row],[Full Name]],[2]!senate_staff[#Data],1,0)</f>
        <v>#N/A</v>
      </c>
      <c r="K71" s="1" t="s">
        <v>520</v>
      </c>
      <c r="AF71" s="1" t="s">
        <v>57</v>
      </c>
      <c r="AG71" s="1" t="s">
        <v>89</v>
      </c>
      <c r="AJ71" s="1" t="s">
        <v>99</v>
      </c>
      <c r="AW71" s="1" t="s">
        <v>532</v>
      </c>
      <c r="AX71" s="1" t="s">
        <v>533</v>
      </c>
      <c r="AY71" s="1" t="s">
        <v>534</v>
      </c>
      <c r="AZ71" s="1" t="s">
        <v>535</v>
      </c>
      <c r="BB71" s="1" t="s">
        <v>95</v>
      </c>
      <c r="BE71" s="1" t="s">
        <v>536</v>
      </c>
    </row>
    <row r="72" spans="1:57" x14ac:dyDescent="0.2">
      <c r="A72" s="1" t="s">
        <v>537</v>
      </c>
      <c r="B72" s="1" t="e">
        <f>VLOOKUP(Table14[[#This Row],[Full Name]],[2]!senate_staff[#Data],1,0)</f>
        <v>#N/A</v>
      </c>
      <c r="J72" s="1" t="s">
        <v>467</v>
      </c>
      <c r="K72" s="1" t="s">
        <v>468</v>
      </c>
      <c r="L72" s="1" t="s">
        <v>87</v>
      </c>
      <c r="AF72" s="1" t="s">
        <v>57</v>
      </c>
      <c r="AG72" s="1" t="s">
        <v>89</v>
      </c>
      <c r="AJ72" s="1" t="s">
        <v>90</v>
      </c>
      <c r="AW72" s="1" t="s">
        <v>538</v>
      </c>
      <c r="AX72" s="1" t="s">
        <v>539</v>
      </c>
      <c r="AY72" s="1" t="s">
        <v>540</v>
      </c>
      <c r="AZ72" s="1" t="s">
        <v>427</v>
      </c>
      <c r="BB72" s="1" t="s">
        <v>95</v>
      </c>
      <c r="BE72" s="1" t="s">
        <v>541</v>
      </c>
    </row>
    <row r="73" spans="1:57" x14ac:dyDescent="0.2">
      <c r="A73" s="1" t="s">
        <v>542</v>
      </c>
      <c r="B73" s="1" t="e">
        <f>VLOOKUP(Table14[[#This Row],[Full Name]],[2]!senate_staff[#Data],1,0)</f>
        <v>#N/A</v>
      </c>
      <c r="J73" s="1" t="s">
        <v>467</v>
      </c>
      <c r="K73" s="1" t="s">
        <v>468</v>
      </c>
      <c r="L73" s="1" t="s">
        <v>87</v>
      </c>
      <c r="AF73" s="1" t="s">
        <v>57</v>
      </c>
      <c r="AG73" s="1" t="s">
        <v>89</v>
      </c>
      <c r="AJ73" s="1" t="s">
        <v>90</v>
      </c>
      <c r="AW73" s="1" t="s">
        <v>543</v>
      </c>
      <c r="AX73" s="1" t="s">
        <v>544</v>
      </c>
      <c r="AY73" s="1" t="s">
        <v>545</v>
      </c>
      <c r="AZ73" s="1" t="s">
        <v>427</v>
      </c>
      <c r="BB73" s="1" t="s">
        <v>95</v>
      </c>
      <c r="BE73" s="1" t="s">
        <v>546</v>
      </c>
    </row>
    <row r="74" spans="1:57" x14ac:dyDescent="0.2">
      <c r="A74" s="1" t="s">
        <v>547</v>
      </c>
      <c r="B74" s="1" t="e">
        <f>VLOOKUP(Table14[[#This Row],[Full Name]],[2]!senate_staff[#Data],1,0)</f>
        <v>#N/A</v>
      </c>
      <c r="K74" s="1" t="s">
        <v>361</v>
      </c>
      <c r="AF74" s="1" t="s">
        <v>57</v>
      </c>
      <c r="AG74" s="1" t="s">
        <v>89</v>
      </c>
      <c r="AJ74" s="1" t="s">
        <v>99</v>
      </c>
      <c r="AW74" s="1" t="s">
        <v>548</v>
      </c>
      <c r="AX74" s="1" t="s">
        <v>549</v>
      </c>
      <c r="AY74" s="1" t="s">
        <v>550</v>
      </c>
      <c r="AZ74" s="1" t="s">
        <v>551</v>
      </c>
      <c r="BB74" s="1" t="s">
        <v>95</v>
      </c>
      <c r="BE74" s="1" t="s">
        <v>552</v>
      </c>
    </row>
    <row r="75" spans="1:57" x14ac:dyDescent="0.2">
      <c r="A75" s="1" t="s">
        <v>553</v>
      </c>
      <c r="B75" s="1" t="e">
        <f>VLOOKUP(Table14[[#This Row],[Full Name]],[2]!senate_staff[#Data],1,0)</f>
        <v>#N/A</v>
      </c>
      <c r="K75" s="1" t="s">
        <v>554</v>
      </c>
      <c r="AF75" s="1" t="s">
        <v>57</v>
      </c>
      <c r="AG75" s="1" t="s">
        <v>89</v>
      </c>
      <c r="AJ75" s="1" t="s">
        <v>99</v>
      </c>
      <c r="AW75" s="1" t="s">
        <v>555</v>
      </c>
      <c r="AX75" s="1" t="s">
        <v>556</v>
      </c>
      <c r="AY75" s="1" t="s">
        <v>557</v>
      </c>
      <c r="AZ75" s="1" t="s">
        <v>558</v>
      </c>
      <c r="BB75" s="1" t="s">
        <v>95</v>
      </c>
      <c r="BE75" s="1" t="s">
        <v>559</v>
      </c>
    </row>
    <row r="76" spans="1:57" x14ac:dyDescent="0.2">
      <c r="A76" s="1" t="s">
        <v>560</v>
      </c>
      <c r="B76" s="1" t="e">
        <f>VLOOKUP(Table14[[#This Row],[Full Name]],[2]!senate_staff[#Data],1,0)</f>
        <v>#N/A</v>
      </c>
      <c r="J76" s="1" t="s">
        <v>561</v>
      </c>
      <c r="K76" s="1" t="s">
        <v>562</v>
      </c>
      <c r="L76" s="1" t="s">
        <v>87</v>
      </c>
      <c r="AF76" s="1" t="s">
        <v>57</v>
      </c>
      <c r="AG76" s="1" t="s">
        <v>89</v>
      </c>
      <c r="AJ76" s="1" t="s">
        <v>90</v>
      </c>
      <c r="AW76" s="1" t="s">
        <v>563</v>
      </c>
      <c r="AX76" s="1" t="s">
        <v>564</v>
      </c>
      <c r="AY76" s="1" t="s">
        <v>565</v>
      </c>
      <c r="AZ76" s="1" t="s">
        <v>150</v>
      </c>
      <c r="BB76" s="1" t="s">
        <v>95</v>
      </c>
      <c r="BE76" s="1" t="s">
        <v>566</v>
      </c>
    </row>
    <row r="77" spans="1:57" x14ac:dyDescent="0.2">
      <c r="A77" s="1" t="s">
        <v>567</v>
      </c>
      <c r="B77" s="1" t="e">
        <f>VLOOKUP(Table14[[#This Row],[Full Name]],[2]!senate_staff[#Data],1,0)</f>
        <v>#N/A</v>
      </c>
      <c r="J77" s="1" t="s">
        <v>568</v>
      </c>
      <c r="K77" s="1" t="s">
        <v>569</v>
      </c>
      <c r="L77" s="1" t="s">
        <v>87</v>
      </c>
      <c r="AF77" s="1" t="s">
        <v>57</v>
      </c>
      <c r="AG77" s="1" t="s">
        <v>89</v>
      </c>
      <c r="AJ77" s="1" t="s">
        <v>90</v>
      </c>
      <c r="AW77" s="1" t="s">
        <v>570</v>
      </c>
      <c r="AX77" s="1" t="s">
        <v>571</v>
      </c>
      <c r="AY77" s="1" t="s">
        <v>572</v>
      </c>
      <c r="AZ77" s="1" t="s">
        <v>135</v>
      </c>
      <c r="BB77" s="1" t="s">
        <v>95</v>
      </c>
      <c r="BE77" s="1" t="s">
        <v>573</v>
      </c>
    </row>
    <row r="78" spans="1:57" x14ac:dyDescent="0.2">
      <c r="A78" s="1" t="s">
        <v>574</v>
      </c>
      <c r="B78" s="1" t="e">
        <f>VLOOKUP(Table14[[#This Row],[Full Name]],[2]!senate_staff[#Data],1,0)</f>
        <v>#N/A</v>
      </c>
      <c r="J78" s="1" t="s">
        <v>561</v>
      </c>
      <c r="K78" s="1" t="s">
        <v>562</v>
      </c>
      <c r="L78" s="1" t="s">
        <v>87</v>
      </c>
      <c r="AF78" s="1" t="s">
        <v>57</v>
      </c>
      <c r="AG78" s="1" t="s">
        <v>89</v>
      </c>
      <c r="AJ78" s="1" t="s">
        <v>90</v>
      </c>
      <c r="AW78" s="1" t="s">
        <v>575</v>
      </c>
      <c r="AX78" s="1" t="s">
        <v>576</v>
      </c>
      <c r="AY78" s="1" t="s">
        <v>315</v>
      </c>
      <c r="AZ78" s="1" t="s">
        <v>204</v>
      </c>
      <c r="BB78" s="1" t="s">
        <v>95</v>
      </c>
      <c r="BE78" s="1" t="s">
        <v>577</v>
      </c>
    </row>
    <row r="79" spans="1:57" x14ac:dyDescent="0.2">
      <c r="A79" s="1" t="s">
        <v>578</v>
      </c>
      <c r="B79" s="1" t="e">
        <f>VLOOKUP(Table14[[#This Row],[Full Name]],[2]!senate_staff[#Data],1,0)</f>
        <v>#N/A</v>
      </c>
      <c r="J79" s="1" t="s">
        <v>579</v>
      </c>
      <c r="K79" s="1" t="s">
        <v>580</v>
      </c>
      <c r="L79" s="1" t="s">
        <v>87</v>
      </c>
      <c r="AF79" s="1" t="s">
        <v>57</v>
      </c>
      <c r="AG79" s="1" t="s">
        <v>89</v>
      </c>
      <c r="AJ79" s="1" t="s">
        <v>90</v>
      </c>
      <c r="AW79" s="1" t="s">
        <v>581</v>
      </c>
      <c r="AX79" s="1" t="s">
        <v>582</v>
      </c>
      <c r="AY79" s="1" t="s">
        <v>583</v>
      </c>
      <c r="AZ79" s="1" t="s">
        <v>584</v>
      </c>
      <c r="BB79" s="1" t="s">
        <v>95</v>
      </c>
      <c r="BE79" s="1" t="s">
        <v>585</v>
      </c>
    </row>
    <row r="80" spans="1:57" x14ac:dyDescent="0.2">
      <c r="A80" s="1" t="s">
        <v>586</v>
      </c>
      <c r="B80" s="1" t="e">
        <f>VLOOKUP(Table14[[#This Row],[Full Name]],[2]!senate_staff[#Data],1,0)</f>
        <v>#N/A</v>
      </c>
      <c r="J80" s="1" t="s">
        <v>430</v>
      </c>
      <c r="K80" s="1" t="s">
        <v>431</v>
      </c>
      <c r="L80" s="1" t="s">
        <v>87</v>
      </c>
      <c r="AF80" s="1" t="s">
        <v>57</v>
      </c>
      <c r="AG80" s="1" t="s">
        <v>89</v>
      </c>
      <c r="AJ80" s="1" t="s">
        <v>90</v>
      </c>
      <c r="AW80" s="1" t="s">
        <v>587</v>
      </c>
      <c r="AX80" s="1" t="s">
        <v>588</v>
      </c>
      <c r="AY80" s="1" t="s">
        <v>589</v>
      </c>
      <c r="AZ80" s="1" t="s">
        <v>156</v>
      </c>
      <c r="BB80" s="1" t="s">
        <v>95</v>
      </c>
      <c r="BE80" s="1" t="s">
        <v>590</v>
      </c>
    </row>
    <row r="81" spans="1:57" x14ac:dyDescent="0.2">
      <c r="A81" s="1" t="s">
        <v>591</v>
      </c>
      <c r="B81" s="1" t="e">
        <f>VLOOKUP(Table14[[#This Row],[Full Name]],[2]!senate_staff[#Data],1,0)</f>
        <v>#N/A</v>
      </c>
      <c r="J81" s="1" t="s">
        <v>430</v>
      </c>
      <c r="K81" s="1" t="s">
        <v>431</v>
      </c>
      <c r="L81" s="1" t="s">
        <v>87</v>
      </c>
      <c r="R81" s="1" t="s">
        <v>592</v>
      </c>
      <c r="AF81" s="1" t="s">
        <v>57</v>
      </c>
      <c r="AG81" s="1" t="s">
        <v>89</v>
      </c>
      <c r="AJ81" s="1" t="s">
        <v>90</v>
      </c>
      <c r="AK81" s="1" t="s">
        <v>91</v>
      </c>
      <c r="AW81" s="1" t="s">
        <v>593</v>
      </c>
      <c r="AX81" s="1" t="s">
        <v>594</v>
      </c>
      <c r="AY81" s="1" t="s">
        <v>595</v>
      </c>
      <c r="AZ81" s="1" t="s">
        <v>244</v>
      </c>
      <c r="BB81" s="1" t="s">
        <v>95</v>
      </c>
      <c r="BE81" s="1" t="s">
        <v>596</v>
      </c>
    </row>
    <row r="82" spans="1:57" x14ac:dyDescent="0.2">
      <c r="A82" s="1" t="s">
        <v>597</v>
      </c>
      <c r="B82" s="1" t="e">
        <f>VLOOKUP(Table14[[#This Row],[Full Name]],[2]!senate_staff[#Data],1,0)</f>
        <v>#N/A</v>
      </c>
      <c r="E82" s="1" t="s">
        <v>598</v>
      </c>
      <c r="J82" s="1" t="s">
        <v>453</v>
      </c>
      <c r="K82" s="1" t="s">
        <v>454</v>
      </c>
      <c r="AB82" s="1" t="s">
        <v>599</v>
      </c>
      <c r="AC82" s="1" t="s">
        <v>600</v>
      </c>
      <c r="AF82" s="1" t="s">
        <v>57</v>
      </c>
      <c r="AG82" s="1" t="s">
        <v>89</v>
      </c>
      <c r="AJ82" s="1" t="s">
        <v>90</v>
      </c>
      <c r="AK82" s="1" t="s">
        <v>91</v>
      </c>
      <c r="AW82" s="1" t="s">
        <v>597</v>
      </c>
      <c r="AX82" s="1" t="s">
        <v>601</v>
      </c>
      <c r="AY82" s="1" t="s">
        <v>602</v>
      </c>
      <c r="BB82" s="1" t="s">
        <v>95</v>
      </c>
      <c r="BE82" s="1" t="s">
        <v>603</v>
      </c>
    </row>
    <row r="83" spans="1:57" x14ac:dyDescent="0.2">
      <c r="A83" s="1" t="s">
        <v>604</v>
      </c>
      <c r="B83" s="1" t="e">
        <f>VLOOKUP(Table14[[#This Row],[Full Name]],[2]!senate_staff[#Data],1,0)</f>
        <v>#N/A</v>
      </c>
      <c r="J83" s="1" t="s">
        <v>605</v>
      </c>
      <c r="K83" s="1" t="s">
        <v>606</v>
      </c>
      <c r="L83" s="1" t="s">
        <v>87</v>
      </c>
      <c r="AF83" s="1" t="s">
        <v>57</v>
      </c>
      <c r="AG83" s="1" t="s">
        <v>89</v>
      </c>
      <c r="AJ83" s="1" t="s">
        <v>90</v>
      </c>
      <c r="AW83" s="1" t="s">
        <v>607</v>
      </c>
      <c r="AX83" s="1" t="s">
        <v>608</v>
      </c>
      <c r="AY83" s="1" t="s">
        <v>609</v>
      </c>
      <c r="AZ83" s="1" t="s">
        <v>173</v>
      </c>
      <c r="BB83" s="1" t="s">
        <v>95</v>
      </c>
      <c r="BE83" s="1" t="s">
        <v>610</v>
      </c>
    </row>
    <row r="84" spans="1:57" x14ac:dyDescent="0.2">
      <c r="A84" s="1" t="s">
        <v>611</v>
      </c>
      <c r="B84" s="1" t="e">
        <f>VLOOKUP(Table14[[#This Row],[Full Name]],[2]!senate_staff[#Data],1,0)</f>
        <v>#N/A</v>
      </c>
      <c r="J84" s="1" t="s">
        <v>430</v>
      </c>
      <c r="K84" s="1" t="s">
        <v>431</v>
      </c>
      <c r="L84" s="1" t="s">
        <v>87</v>
      </c>
      <c r="AF84" s="1" t="s">
        <v>57</v>
      </c>
      <c r="AG84" s="1" t="s">
        <v>89</v>
      </c>
      <c r="AJ84" s="1" t="s">
        <v>90</v>
      </c>
      <c r="AW84" s="1" t="s">
        <v>612</v>
      </c>
      <c r="AX84" s="1" t="s">
        <v>613</v>
      </c>
      <c r="AY84" s="1" t="s">
        <v>614</v>
      </c>
      <c r="AZ84" s="1" t="s">
        <v>156</v>
      </c>
      <c r="BB84" s="1" t="s">
        <v>95</v>
      </c>
      <c r="BE84" s="1" t="s">
        <v>615</v>
      </c>
    </row>
    <row r="85" spans="1:57" x14ac:dyDescent="0.2">
      <c r="A85" s="1" t="s">
        <v>616</v>
      </c>
      <c r="B85" s="1" t="e">
        <f>VLOOKUP(Table14[[#This Row],[Full Name]],[2]!senate_staff[#Data],1,0)</f>
        <v>#N/A</v>
      </c>
      <c r="J85" s="1" t="s">
        <v>430</v>
      </c>
      <c r="K85" s="1" t="s">
        <v>431</v>
      </c>
      <c r="L85" s="1" t="s">
        <v>87</v>
      </c>
      <c r="AF85" s="1" t="s">
        <v>57</v>
      </c>
      <c r="AG85" s="1" t="s">
        <v>89</v>
      </c>
      <c r="AJ85" s="1" t="s">
        <v>90</v>
      </c>
      <c r="AW85" s="1" t="s">
        <v>617</v>
      </c>
      <c r="AX85" s="1" t="s">
        <v>618</v>
      </c>
      <c r="AY85" s="1" t="s">
        <v>619</v>
      </c>
      <c r="AZ85" s="1" t="s">
        <v>156</v>
      </c>
      <c r="BB85" s="1" t="s">
        <v>95</v>
      </c>
      <c r="BE85" s="1" t="s">
        <v>620</v>
      </c>
    </row>
    <row r="86" spans="1:57" x14ac:dyDescent="0.2">
      <c r="A86" s="1" t="s">
        <v>621</v>
      </c>
      <c r="B86" s="1" t="e">
        <f>VLOOKUP(Table14[[#This Row],[Full Name]],[2]!senate_staff[#Data],1,0)</f>
        <v>#N/A</v>
      </c>
      <c r="J86" s="1" t="s">
        <v>622</v>
      </c>
      <c r="K86" s="1" t="s">
        <v>623</v>
      </c>
      <c r="L86" s="1" t="s">
        <v>87</v>
      </c>
      <c r="AF86" s="1" t="s">
        <v>57</v>
      </c>
      <c r="AG86" s="1" t="s">
        <v>89</v>
      </c>
      <c r="AJ86" s="1" t="s">
        <v>90</v>
      </c>
      <c r="AW86" s="1" t="s">
        <v>624</v>
      </c>
      <c r="AX86" s="1" t="s">
        <v>625</v>
      </c>
      <c r="AY86" s="1" t="s">
        <v>626</v>
      </c>
      <c r="AZ86" s="1" t="s">
        <v>337</v>
      </c>
      <c r="BB86" s="1" t="s">
        <v>95</v>
      </c>
      <c r="BE86" s="1" t="s">
        <v>627</v>
      </c>
    </row>
    <row r="87" spans="1:57" x14ac:dyDescent="0.2">
      <c r="A87" s="1" t="s">
        <v>628</v>
      </c>
      <c r="B87" s="1" t="e">
        <f>VLOOKUP(Table14[[#This Row],[Full Name]],[2]!senate_staff[#Data],1,0)</f>
        <v>#N/A</v>
      </c>
      <c r="J87" s="1" t="s">
        <v>629</v>
      </c>
      <c r="K87" s="1" t="s">
        <v>630</v>
      </c>
      <c r="L87" s="1" t="s">
        <v>131</v>
      </c>
      <c r="AF87" s="1" t="s">
        <v>57</v>
      </c>
      <c r="AG87" s="1" t="s">
        <v>89</v>
      </c>
      <c r="AJ87" s="1" t="s">
        <v>90</v>
      </c>
      <c r="AW87" s="1" t="s">
        <v>631</v>
      </c>
      <c r="AX87" s="1" t="s">
        <v>632</v>
      </c>
      <c r="AY87" s="1" t="s">
        <v>633</v>
      </c>
      <c r="AZ87" s="1" t="s">
        <v>634</v>
      </c>
      <c r="BB87" s="1" t="s">
        <v>95</v>
      </c>
      <c r="BE87" s="1" t="s">
        <v>635</v>
      </c>
    </row>
    <row r="88" spans="1:57" x14ac:dyDescent="0.2">
      <c r="A88" s="1" t="s">
        <v>636</v>
      </c>
      <c r="B88" s="1" t="e">
        <f>VLOOKUP(Table14[[#This Row],[Full Name]],[2]!senate_staff[#Data],1,0)</f>
        <v>#N/A</v>
      </c>
      <c r="K88" s="1" t="s">
        <v>361</v>
      </c>
      <c r="AF88" s="1" t="s">
        <v>57</v>
      </c>
      <c r="AG88" s="1" t="s">
        <v>89</v>
      </c>
      <c r="AJ88" s="1" t="s">
        <v>99</v>
      </c>
      <c r="AW88" s="1" t="s">
        <v>637</v>
      </c>
      <c r="AX88" s="1" t="s">
        <v>638</v>
      </c>
      <c r="AY88" s="1" t="s">
        <v>639</v>
      </c>
      <c r="AZ88" s="1" t="s">
        <v>488</v>
      </c>
      <c r="BB88" s="1" t="s">
        <v>95</v>
      </c>
      <c r="BE88" s="1" t="s">
        <v>640</v>
      </c>
    </row>
    <row r="89" spans="1:57" x14ac:dyDescent="0.2">
      <c r="A89" s="1" t="s">
        <v>641</v>
      </c>
      <c r="B89" s="1" t="e">
        <f>VLOOKUP(Table14[[#This Row],[Full Name]],[2]!senate_staff[#Data],1,0)</f>
        <v>#N/A</v>
      </c>
      <c r="K89" s="1" t="s">
        <v>361</v>
      </c>
      <c r="AF89" s="1" t="s">
        <v>57</v>
      </c>
      <c r="AG89" s="1" t="s">
        <v>89</v>
      </c>
      <c r="AJ89" s="1" t="s">
        <v>99</v>
      </c>
      <c r="AW89" s="1" t="s">
        <v>642</v>
      </c>
      <c r="AX89" s="1" t="s">
        <v>643</v>
      </c>
      <c r="AY89" s="1" t="s">
        <v>644</v>
      </c>
      <c r="AZ89" s="1" t="s">
        <v>645</v>
      </c>
      <c r="BB89" s="1" t="s">
        <v>95</v>
      </c>
      <c r="BE89" s="1" t="s">
        <v>646</v>
      </c>
    </row>
    <row r="90" spans="1:57" x14ac:dyDescent="0.2">
      <c r="A90" s="1" t="s">
        <v>647</v>
      </c>
      <c r="B90" s="1" t="e">
        <f>VLOOKUP(Table14[[#This Row],[Full Name]],[2]!senate_staff[#Data],1,0)</f>
        <v>#N/A</v>
      </c>
      <c r="J90" s="1" t="s">
        <v>629</v>
      </c>
      <c r="K90" s="1" t="s">
        <v>630</v>
      </c>
      <c r="L90" s="1" t="s">
        <v>131</v>
      </c>
      <c r="AF90" s="1" t="s">
        <v>57</v>
      </c>
      <c r="AG90" s="1" t="s">
        <v>89</v>
      </c>
      <c r="AJ90" s="1" t="s">
        <v>90</v>
      </c>
      <c r="AW90" s="1" t="s">
        <v>648</v>
      </c>
      <c r="AX90" s="1" t="s">
        <v>649</v>
      </c>
      <c r="AY90" s="1" t="s">
        <v>650</v>
      </c>
      <c r="AZ90" s="1" t="s">
        <v>535</v>
      </c>
      <c r="BB90" s="1" t="s">
        <v>95</v>
      </c>
      <c r="BE90" s="1" t="s">
        <v>651</v>
      </c>
    </row>
    <row r="91" spans="1:57" x14ac:dyDescent="0.2">
      <c r="A91" s="1" t="s">
        <v>652</v>
      </c>
      <c r="B91" s="1" t="e">
        <f>VLOOKUP(Table14[[#This Row],[Full Name]],[2]!senate_staff[#Data],1,0)</f>
        <v>#N/A</v>
      </c>
      <c r="J91" s="1" t="s">
        <v>622</v>
      </c>
      <c r="K91" s="1" t="s">
        <v>623</v>
      </c>
      <c r="L91" s="1" t="s">
        <v>87</v>
      </c>
      <c r="R91" s="1" t="s">
        <v>653</v>
      </c>
      <c r="AF91" s="1" t="s">
        <v>57</v>
      </c>
      <c r="AG91" s="1" t="s">
        <v>89</v>
      </c>
      <c r="AJ91" s="1" t="s">
        <v>90</v>
      </c>
      <c r="AK91" s="1" t="s">
        <v>91</v>
      </c>
      <c r="AW91" s="1" t="s">
        <v>654</v>
      </c>
      <c r="AX91" s="1" t="s">
        <v>655</v>
      </c>
      <c r="AY91" s="1" t="s">
        <v>656</v>
      </c>
      <c r="AZ91" s="1" t="s">
        <v>337</v>
      </c>
      <c r="BB91" s="1" t="s">
        <v>95</v>
      </c>
      <c r="BE91" s="1" t="s">
        <v>657</v>
      </c>
    </row>
    <row r="92" spans="1:57" x14ac:dyDescent="0.2">
      <c r="A92" s="1" t="s">
        <v>658</v>
      </c>
      <c r="B92" s="1" t="e">
        <f>VLOOKUP(Table14[[#This Row],[Full Name]],[2]!senate_staff[#Data],1,0)</f>
        <v>#N/A</v>
      </c>
      <c r="K92" s="1" t="s">
        <v>554</v>
      </c>
      <c r="AF92" s="1" t="s">
        <v>57</v>
      </c>
      <c r="AG92" s="1" t="s">
        <v>89</v>
      </c>
      <c r="AJ92" s="1" t="s">
        <v>99</v>
      </c>
      <c r="AW92" s="1" t="s">
        <v>659</v>
      </c>
      <c r="AX92" s="1" t="s">
        <v>660</v>
      </c>
      <c r="AY92" s="1" t="s">
        <v>661</v>
      </c>
      <c r="AZ92" s="1" t="s">
        <v>524</v>
      </c>
      <c r="BB92" s="1" t="s">
        <v>95</v>
      </c>
      <c r="BE92" s="1" t="s">
        <v>662</v>
      </c>
    </row>
    <row r="93" spans="1:57" x14ac:dyDescent="0.2">
      <c r="A93" s="1" t="s">
        <v>663</v>
      </c>
      <c r="B93" s="1" t="e">
        <f>VLOOKUP(Table14[[#This Row],[Full Name]],[2]!senate_staff[#Data],1,0)</f>
        <v>#N/A</v>
      </c>
      <c r="K93" s="1" t="s">
        <v>554</v>
      </c>
      <c r="AF93" s="1" t="s">
        <v>57</v>
      </c>
      <c r="AG93" s="1" t="s">
        <v>89</v>
      </c>
      <c r="AJ93" s="1" t="s">
        <v>99</v>
      </c>
      <c r="AW93" s="1" t="s">
        <v>664</v>
      </c>
      <c r="AX93" s="1" t="s">
        <v>665</v>
      </c>
      <c r="AY93" s="1" t="s">
        <v>666</v>
      </c>
      <c r="AZ93" s="1" t="s">
        <v>667</v>
      </c>
      <c r="BB93" s="1" t="s">
        <v>95</v>
      </c>
      <c r="BE93" s="1" t="s">
        <v>668</v>
      </c>
    </row>
    <row r="94" spans="1:57" x14ac:dyDescent="0.2">
      <c r="A94" s="1" t="s">
        <v>669</v>
      </c>
      <c r="B94" s="1" t="e">
        <f>VLOOKUP(Table14[[#This Row],[Full Name]],[2]!senate_staff[#Data],1,0)</f>
        <v>#N/A</v>
      </c>
      <c r="J94" s="1" t="s">
        <v>430</v>
      </c>
      <c r="K94" s="1" t="s">
        <v>431</v>
      </c>
      <c r="L94" s="1" t="s">
        <v>131</v>
      </c>
      <c r="AF94" s="1" t="s">
        <v>57</v>
      </c>
      <c r="AG94" s="1" t="s">
        <v>89</v>
      </c>
      <c r="AJ94" s="1" t="s">
        <v>90</v>
      </c>
      <c r="AW94" s="1" t="s">
        <v>670</v>
      </c>
      <c r="AX94" s="1" t="s">
        <v>671</v>
      </c>
      <c r="AY94" s="1" t="s">
        <v>672</v>
      </c>
      <c r="AZ94" s="1" t="s">
        <v>156</v>
      </c>
      <c r="BB94" s="1" t="s">
        <v>95</v>
      </c>
      <c r="BE94" s="1" t="s">
        <v>673</v>
      </c>
    </row>
    <row r="95" spans="1:57" x14ac:dyDescent="0.2">
      <c r="A95" s="1" t="s">
        <v>674</v>
      </c>
      <c r="B95" s="1" t="e">
        <f>VLOOKUP(Table14[[#This Row],[Full Name]],[2]!senate_staff[#Data],1,0)</f>
        <v>#N/A</v>
      </c>
      <c r="J95" s="1" t="s">
        <v>605</v>
      </c>
      <c r="K95" s="1" t="s">
        <v>606</v>
      </c>
      <c r="L95" s="1" t="s">
        <v>87</v>
      </c>
      <c r="AF95" s="1" t="s">
        <v>57</v>
      </c>
      <c r="AG95" s="1" t="s">
        <v>89</v>
      </c>
      <c r="AJ95" s="1" t="s">
        <v>90</v>
      </c>
      <c r="AW95" s="1" t="s">
        <v>675</v>
      </c>
      <c r="AX95" s="1" t="s">
        <v>676</v>
      </c>
      <c r="AY95" s="1" t="s">
        <v>677</v>
      </c>
      <c r="AZ95" s="1" t="s">
        <v>196</v>
      </c>
      <c r="BB95" s="1" t="s">
        <v>95</v>
      </c>
      <c r="BE95" s="1" t="s">
        <v>678</v>
      </c>
    </row>
    <row r="96" spans="1:57" x14ac:dyDescent="0.2">
      <c r="A96" s="1" t="s">
        <v>679</v>
      </c>
      <c r="B96" s="1" t="e">
        <f>VLOOKUP(Table14[[#This Row],[Full Name]],[2]!senate_staff[#Data],1,0)</f>
        <v>#N/A</v>
      </c>
      <c r="J96" s="1" t="s">
        <v>467</v>
      </c>
      <c r="K96" s="1" t="s">
        <v>468</v>
      </c>
      <c r="L96" s="1" t="s">
        <v>87</v>
      </c>
      <c r="AF96" s="1" t="s">
        <v>57</v>
      </c>
      <c r="AG96" s="1" t="s">
        <v>89</v>
      </c>
      <c r="AJ96" s="1" t="s">
        <v>90</v>
      </c>
      <c r="AW96" s="1" t="s">
        <v>680</v>
      </c>
      <c r="AX96" s="1" t="s">
        <v>681</v>
      </c>
      <c r="AY96" s="1" t="s">
        <v>682</v>
      </c>
      <c r="AZ96" s="1" t="s">
        <v>427</v>
      </c>
      <c r="BB96" s="1" t="s">
        <v>95</v>
      </c>
      <c r="BE96" s="1" t="s">
        <v>683</v>
      </c>
    </row>
    <row r="97" spans="1:57" x14ac:dyDescent="0.2">
      <c r="A97" s="1" t="s">
        <v>684</v>
      </c>
      <c r="B97" s="1" t="e">
        <f>VLOOKUP(Table14[[#This Row],[Full Name]],[2]!senate_staff[#Data],1,0)</f>
        <v>#N/A</v>
      </c>
      <c r="J97" s="1" t="s">
        <v>467</v>
      </c>
      <c r="K97" s="1" t="s">
        <v>468</v>
      </c>
      <c r="L97" s="1" t="s">
        <v>131</v>
      </c>
      <c r="AF97" s="1" t="s">
        <v>57</v>
      </c>
      <c r="AG97" s="1" t="s">
        <v>89</v>
      </c>
      <c r="AJ97" s="1" t="s">
        <v>90</v>
      </c>
      <c r="AW97" s="1" t="s">
        <v>685</v>
      </c>
      <c r="AX97" s="1" t="s">
        <v>686</v>
      </c>
      <c r="AY97" s="1" t="s">
        <v>687</v>
      </c>
      <c r="AZ97" s="1" t="s">
        <v>135</v>
      </c>
      <c r="BB97" s="1" t="s">
        <v>95</v>
      </c>
      <c r="BE97" s="1" t="s">
        <v>688</v>
      </c>
    </row>
    <row r="98" spans="1:57" x14ac:dyDescent="0.2">
      <c r="A98" s="1" t="s">
        <v>689</v>
      </c>
      <c r="B98" s="1" t="e">
        <f>VLOOKUP(Table14[[#This Row],[Full Name]],[2]!senate_staff[#Data],1,0)</f>
        <v>#N/A</v>
      </c>
      <c r="J98" s="1" t="s">
        <v>605</v>
      </c>
      <c r="K98" s="1" t="s">
        <v>606</v>
      </c>
      <c r="L98" s="1" t="s">
        <v>87</v>
      </c>
      <c r="AF98" s="1" t="s">
        <v>57</v>
      </c>
      <c r="AG98" s="1" t="s">
        <v>89</v>
      </c>
      <c r="AJ98" s="1" t="s">
        <v>90</v>
      </c>
      <c r="AW98" s="1" t="s">
        <v>690</v>
      </c>
      <c r="AX98" s="1" t="s">
        <v>691</v>
      </c>
      <c r="AY98" s="1" t="s">
        <v>692</v>
      </c>
      <c r="AZ98" s="1" t="s">
        <v>150</v>
      </c>
      <c r="BB98" s="1" t="s">
        <v>95</v>
      </c>
      <c r="BE98" s="1" t="s">
        <v>693</v>
      </c>
    </row>
    <row r="99" spans="1:57" x14ac:dyDescent="0.2">
      <c r="A99" s="1" t="s">
        <v>694</v>
      </c>
      <c r="B99" s="1" t="e">
        <f>VLOOKUP(Table14[[#This Row],[Full Name]],[2]!senate_staff[#Data],1,0)</f>
        <v>#N/A</v>
      </c>
      <c r="J99" s="1" t="s">
        <v>467</v>
      </c>
      <c r="K99" s="1" t="s">
        <v>468</v>
      </c>
      <c r="L99" s="1" t="s">
        <v>87</v>
      </c>
      <c r="AF99" s="1" t="s">
        <v>57</v>
      </c>
      <c r="AG99" s="1" t="s">
        <v>89</v>
      </c>
      <c r="AJ99" s="1" t="s">
        <v>90</v>
      </c>
      <c r="AW99" s="1" t="s">
        <v>695</v>
      </c>
      <c r="AX99" s="1" t="s">
        <v>696</v>
      </c>
      <c r="AY99" s="1" t="s">
        <v>697</v>
      </c>
      <c r="AZ99" s="1" t="s">
        <v>427</v>
      </c>
      <c r="BB99" s="1" t="s">
        <v>95</v>
      </c>
      <c r="BE99" s="1" t="s">
        <v>698</v>
      </c>
    </row>
    <row r="100" spans="1:57" x14ac:dyDescent="0.2">
      <c r="A100" s="1" t="s">
        <v>699</v>
      </c>
      <c r="B100" s="1" t="e">
        <f>VLOOKUP(Table14[[#This Row],[Full Name]],[2]!senate_staff[#Data],1,0)</f>
        <v>#N/A</v>
      </c>
      <c r="J100" s="1" t="s">
        <v>605</v>
      </c>
      <c r="K100" s="1" t="s">
        <v>606</v>
      </c>
      <c r="L100" s="1" t="s">
        <v>87</v>
      </c>
      <c r="AF100" s="1" t="s">
        <v>57</v>
      </c>
      <c r="AG100" s="1" t="s">
        <v>89</v>
      </c>
      <c r="AJ100" s="1" t="s">
        <v>90</v>
      </c>
      <c r="AW100" s="1" t="s">
        <v>700</v>
      </c>
      <c r="AX100" s="1" t="s">
        <v>701</v>
      </c>
      <c r="AY100" s="1" t="s">
        <v>493</v>
      </c>
      <c r="AZ100" s="1" t="s">
        <v>204</v>
      </c>
      <c r="BB100" s="1" t="s">
        <v>95</v>
      </c>
      <c r="BE100" s="1" t="s">
        <v>702</v>
      </c>
    </row>
    <row r="101" spans="1:57" x14ac:dyDescent="0.2">
      <c r="A101" s="1" t="s">
        <v>703</v>
      </c>
      <c r="B101" s="1" t="e">
        <f>VLOOKUP(Table14[[#This Row],[Full Name]],[2]!senate_staff[#Data],1,0)</f>
        <v>#N/A</v>
      </c>
      <c r="K101" s="1" t="s">
        <v>704</v>
      </c>
      <c r="AF101" s="1" t="s">
        <v>57</v>
      </c>
      <c r="AG101" s="1" t="s">
        <v>89</v>
      </c>
      <c r="AJ101" s="1" t="s">
        <v>99</v>
      </c>
      <c r="AW101" s="1" t="s">
        <v>705</v>
      </c>
      <c r="AX101" s="1" t="s">
        <v>706</v>
      </c>
      <c r="AY101" s="1" t="s">
        <v>707</v>
      </c>
      <c r="AZ101" s="1" t="s">
        <v>708</v>
      </c>
      <c r="BB101" s="1" t="s">
        <v>95</v>
      </c>
      <c r="BE101" s="1" t="s">
        <v>709</v>
      </c>
    </row>
    <row r="102" spans="1:57" x14ac:dyDescent="0.2">
      <c r="A102" s="1" t="s">
        <v>710</v>
      </c>
      <c r="B102" s="1" t="e">
        <f>VLOOKUP(Table14[[#This Row],[Full Name]],[2]!senate_staff[#Data],1,0)</f>
        <v>#N/A</v>
      </c>
      <c r="J102" s="1" t="s">
        <v>467</v>
      </c>
      <c r="K102" s="1" t="s">
        <v>468</v>
      </c>
      <c r="L102" s="1" t="s">
        <v>87</v>
      </c>
      <c r="AF102" s="1" t="s">
        <v>57</v>
      </c>
      <c r="AG102" s="1" t="s">
        <v>89</v>
      </c>
      <c r="AJ102" s="1" t="s">
        <v>90</v>
      </c>
      <c r="AW102" s="1" t="s">
        <v>711</v>
      </c>
      <c r="AX102" s="1" t="s">
        <v>712</v>
      </c>
      <c r="AY102" s="1" t="s">
        <v>713</v>
      </c>
      <c r="AZ102" s="1" t="s">
        <v>427</v>
      </c>
      <c r="BB102" s="1" t="s">
        <v>95</v>
      </c>
      <c r="BE102" s="1" t="s">
        <v>714</v>
      </c>
    </row>
    <row r="103" spans="1:57" x14ac:dyDescent="0.2">
      <c r="A103" s="1" t="s">
        <v>715</v>
      </c>
      <c r="B103" s="1" t="e">
        <f>VLOOKUP(Table14[[#This Row],[Full Name]],[2]!senate_staff[#Data],1,0)</f>
        <v>#N/A</v>
      </c>
      <c r="J103" s="1" t="s">
        <v>467</v>
      </c>
      <c r="K103" s="1" t="s">
        <v>468</v>
      </c>
      <c r="L103" s="1" t="s">
        <v>87</v>
      </c>
      <c r="AF103" s="1" t="s">
        <v>57</v>
      </c>
      <c r="AG103" s="1" t="s">
        <v>89</v>
      </c>
      <c r="AJ103" s="1" t="s">
        <v>90</v>
      </c>
      <c r="AW103" s="1" t="s">
        <v>716</v>
      </c>
      <c r="AX103" s="1" t="s">
        <v>717</v>
      </c>
      <c r="AY103" s="1" t="s">
        <v>718</v>
      </c>
      <c r="AZ103" s="1" t="s">
        <v>719</v>
      </c>
      <c r="BB103" s="1" t="s">
        <v>95</v>
      </c>
      <c r="BE103" s="1" t="s">
        <v>720</v>
      </c>
    </row>
    <row r="104" spans="1:57" x14ac:dyDescent="0.2">
      <c r="A104" s="1" t="s">
        <v>721</v>
      </c>
      <c r="B104" s="1" t="e">
        <f>VLOOKUP(Table14[[#This Row],[Full Name]],[2]!senate_staff[#Data],1,0)</f>
        <v>#N/A</v>
      </c>
      <c r="J104" s="1" t="s">
        <v>722</v>
      </c>
      <c r="K104" s="1" t="s">
        <v>723</v>
      </c>
      <c r="L104" s="1" t="s">
        <v>131</v>
      </c>
      <c r="AF104" s="1" t="s">
        <v>57</v>
      </c>
      <c r="AG104" s="1" t="s">
        <v>89</v>
      </c>
      <c r="AJ104" s="1" t="s">
        <v>90</v>
      </c>
      <c r="AW104" s="1" t="s">
        <v>724</v>
      </c>
      <c r="AX104" s="1" t="s">
        <v>725</v>
      </c>
      <c r="AY104" s="1" t="s">
        <v>726</v>
      </c>
      <c r="AZ104" s="1" t="s">
        <v>727</v>
      </c>
      <c r="BB104" s="1" t="s">
        <v>95</v>
      </c>
      <c r="BE104" s="1" t="s">
        <v>728</v>
      </c>
    </row>
    <row r="105" spans="1:57" x14ac:dyDescent="0.2">
      <c r="A105" s="1" t="s">
        <v>729</v>
      </c>
      <c r="B105" s="1" t="e">
        <f>VLOOKUP(Table14[[#This Row],[Full Name]],[2]!senate_staff[#Data],1,0)</f>
        <v>#N/A</v>
      </c>
      <c r="J105" s="1" t="s">
        <v>730</v>
      </c>
      <c r="K105" s="1" t="s">
        <v>731</v>
      </c>
      <c r="L105" s="1" t="s">
        <v>87</v>
      </c>
      <c r="AF105" s="1" t="s">
        <v>57</v>
      </c>
      <c r="AG105" s="1" t="s">
        <v>89</v>
      </c>
      <c r="AJ105" s="1" t="s">
        <v>90</v>
      </c>
      <c r="AW105" s="1" t="s">
        <v>732</v>
      </c>
      <c r="AX105" s="1" t="s">
        <v>733</v>
      </c>
      <c r="AY105" s="1" t="s">
        <v>734</v>
      </c>
      <c r="AZ105" s="1" t="s">
        <v>735</v>
      </c>
      <c r="BB105" s="1" t="s">
        <v>95</v>
      </c>
      <c r="BE105" s="1" t="s">
        <v>736</v>
      </c>
    </row>
    <row r="106" spans="1:57" x14ac:dyDescent="0.2">
      <c r="A106" s="1" t="s">
        <v>737</v>
      </c>
      <c r="B106" s="1" t="e">
        <f>VLOOKUP(Table14[[#This Row],[Full Name]],[2]!senate_staff[#Data],1,0)</f>
        <v>#N/A</v>
      </c>
      <c r="J106" s="1" t="s">
        <v>722</v>
      </c>
      <c r="K106" s="1" t="s">
        <v>723</v>
      </c>
      <c r="L106" s="1" t="s">
        <v>87</v>
      </c>
      <c r="AF106" s="1" t="s">
        <v>57</v>
      </c>
      <c r="AG106" s="1" t="s">
        <v>89</v>
      </c>
      <c r="AJ106" s="1" t="s">
        <v>90</v>
      </c>
      <c r="AW106" s="1" t="s">
        <v>738</v>
      </c>
      <c r="AX106" s="1" t="s">
        <v>739</v>
      </c>
      <c r="AY106" s="1" t="s">
        <v>740</v>
      </c>
      <c r="AZ106" s="1" t="s">
        <v>741</v>
      </c>
      <c r="BB106" s="1" t="s">
        <v>95</v>
      </c>
      <c r="BE106" s="1" t="s">
        <v>742</v>
      </c>
    </row>
    <row r="107" spans="1:57" x14ac:dyDescent="0.2">
      <c r="A107" s="1" t="s">
        <v>743</v>
      </c>
      <c r="B107" s="1" t="e">
        <f>VLOOKUP(Table14[[#This Row],[Full Name]],[2]!senate_staff[#Data],1,0)</f>
        <v>#N/A</v>
      </c>
      <c r="K107" s="1" t="s">
        <v>554</v>
      </c>
      <c r="AF107" s="1" t="s">
        <v>57</v>
      </c>
      <c r="AG107" s="1" t="s">
        <v>89</v>
      </c>
      <c r="AJ107" s="1" t="s">
        <v>99</v>
      </c>
      <c r="AW107" s="1" t="s">
        <v>744</v>
      </c>
      <c r="AX107" s="1" t="s">
        <v>745</v>
      </c>
      <c r="AY107" s="1" t="s">
        <v>746</v>
      </c>
      <c r="AZ107" s="1" t="s">
        <v>477</v>
      </c>
      <c r="BB107" s="1" t="s">
        <v>95</v>
      </c>
      <c r="BE107" s="1" t="s">
        <v>747</v>
      </c>
    </row>
    <row r="108" spans="1:57" x14ac:dyDescent="0.2">
      <c r="A108" s="1" t="s">
        <v>748</v>
      </c>
      <c r="B108" s="1" t="e">
        <f>VLOOKUP(Table14[[#This Row],[Full Name]],[2]!senate_staff[#Data],1,0)</f>
        <v>#N/A</v>
      </c>
      <c r="J108" s="1" t="s">
        <v>730</v>
      </c>
      <c r="K108" s="1" t="s">
        <v>731</v>
      </c>
      <c r="L108" s="1" t="s">
        <v>87</v>
      </c>
      <c r="AF108" s="1" t="s">
        <v>57</v>
      </c>
      <c r="AG108" s="1" t="s">
        <v>89</v>
      </c>
      <c r="AJ108" s="1" t="s">
        <v>90</v>
      </c>
      <c r="AW108" s="1" t="s">
        <v>749</v>
      </c>
      <c r="AX108" s="1" t="s">
        <v>750</v>
      </c>
      <c r="AY108" s="1" t="s">
        <v>751</v>
      </c>
      <c r="AZ108" s="1" t="s">
        <v>135</v>
      </c>
      <c r="BB108" s="1" t="s">
        <v>95</v>
      </c>
      <c r="BE108" s="1" t="s">
        <v>752</v>
      </c>
    </row>
    <row r="109" spans="1:57" x14ac:dyDescent="0.2">
      <c r="A109" s="1" t="s">
        <v>753</v>
      </c>
      <c r="B109" s="1" t="e">
        <f>VLOOKUP(Table14[[#This Row],[Full Name]],[2]!senate_staff[#Data],1,0)</f>
        <v>#N/A</v>
      </c>
      <c r="J109" s="1" t="s">
        <v>730</v>
      </c>
      <c r="K109" s="1" t="s">
        <v>731</v>
      </c>
      <c r="L109" s="1" t="s">
        <v>131</v>
      </c>
      <c r="AF109" s="1" t="s">
        <v>57</v>
      </c>
      <c r="AG109" s="1" t="s">
        <v>89</v>
      </c>
      <c r="AJ109" s="1" t="s">
        <v>90</v>
      </c>
      <c r="AW109" s="1" t="s">
        <v>754</v>
      </c>
      <c r="AX109" s="1" t="s">
        <v>755</v>
      </c>
      <c r="AY109" s="1" t="s">
        <v>756</v>
      </c>
      <c r="AZ109" s="1" t="s">
        <v>477</v>
      </c>
      <c r="BB109" s="1" t="s">
        <v>95</v>
      </c>
      <c r="BE109" s="1" t="s">
        <v>757</v>
      </c>
    </row>
    <row r="110" spans="1:57" x14ac:dyDescent="0.2">
      <c r="A110" s="1" t="s">
        <v>758</v>
      </c>
      <c r="B110" s="1" t="e">
        <f>VLOOKUP(Table14[[#This Row],[Full Name]],[2]!senate_staff[#Data],1,0)</f>
        <v>#N/A</v>
      </c>
      <c r="J110" s="1" t="s">
        <v>722</v>
      </c>
      <c r="K110" s="1" t="s">
        <v>723</v>
      </c>
      <c r="L110" s="1" t="s">
        <v>87</v>
      </c>
      <c r="AF110" s="1" t="s">
        <v>57</v>
      </c>
      <c r="AG110" s="1" t="s">
        <v>89</v>
      </c>
      <c r="AJ110" s="1" t="s">
        <v>90</v>
      </c>
      <c r="AW110" s="1" t="s">
        <v>759</v>
      </c>
      <c r="AX110" s="1" t="s">
        <v>760</v>
      </c>
      <c r="AY110" s="1" t="s">
        <v>761</v>
      </c>
      <c r="AZ110" s="1" t="s">
        <v>741</v>
      </c>
      <c r="BB110" s="1" t="s">
        <v>95</v>
      </c>
      <c r="BE110" s="1" t="s">
        <v>762</v>
      </c>
    </row>
    <row r="111" spans="1:57" x14ac:dyDescent="0.2">
      <c r="A111" s="1" t="s">
        <v>763</v>
      </c>
      <c r="B111" s="1" t="e">
        <f>VLOOKUP(Table14[[#This Row],[Full Name]],[2]!senate_staff[#Data],1,0)</f>
        <v>#N/A</v>
      </c>
      <c r="J111" s="1" t="s">
        <v>722</v>
      </c>
      <c r="K111" s="1" t="s">
        <v>723</v>
      </c>
      <c r="L111" s="1" t="s">
        <v>87</v>
      </c>
      <c r="AF111" s="1" t="s">
        <v>57</v>
      </c>
      <c r="AG111" s="1" t="s">
        <v>89</v>
      </c>
      <c r="AJ111" s="1" t="s">
        <v>90</v>
      </c>
      <c r="AW111" s="1" t="s">
        <v>764</v>
      </c>
      <c r="AX111" s="1" t="s">
        <v>765</v>
      </c>
      <c r="AY111" s="1" t="s">
        <v>766</v>
      </c>
      <c r="AZ111" s="1" t="s">
        <v>767</v>
      </c>
      <c r="BB111" s="1" t="s">
        <v>95</v>
      </c>
      <c r="BE111" s="1" t="s">
        <v>768</v>
      </c>
    </row>
    <row r="112" spans="1:57" x14ac:dyDescent="0.2">
      <c r="A112" s="1" t="s">
        <v>769</v>
      </c>
      <c r="B112" s="1" t="e">
        <f>VLOOKUP(Table14[[#This Row],[Full Name]],[2]!senate_staff[#Data],1,0)</f>
        <v>#N/A</v>
      </c>
      <c r="J112" s="1" t="s">
        <v>467</v>
      </c>
      <c r="K112" s="1" t="s">
        <v>468</v>
      </c>
      <c r="L112" s="1" t="s">
        <v>87</v>
      </c>
      <c r="AF112" s="1" t="s">
        <v>57</v>
      </c>
      <c r="AG112" s="1" t="s">
        <v>89</v>
      </c>
      <c r="AJ112" s="1" t="s">
        <v>90</v>
      </c>
      <c r="AW112" s="1" t="s">
        <v>770</v>
      </c>
      <c r="AX112" s="1" t="s">
        <v>771</v>
      </c>
      <c r="AY112" s="1" t="s">
        <v>772</v>
      </c>
      <c r="AZ112" s="1" t="s">
        <v>427</v>
      </c>
      <c r="BB112" s="1" t="s">
        <v>95</v>
      </c>
      <c r="BE112" s="1" t="s">
        <v>773</v>
      </c>
    </row>
    <row r="113" spans="1:57" x14ac:dyDescent="0.2">
      <c r="A113" s="1" t="s">
        <v>774</v>
      </c>
      <c r="B113" s="1" t="e">
        <f>VLOOKUP(Table14[[#This Row],[Full Name]],[2]!senate_staff[#Data],1,0)</f>
        <v>#N/A</v>
      </c>
      <c r="J113" s="1" t="s">
        <v>467</v>
      </c>
      <c r="K113" s="1" t="s">
        <v>468</v>
      </c>
      <c r="L113" s="1" t="s">
        <v>87</v>
      </c>
      <c r="AF113" s="1" t="s">
        <v>57</v>
      </c>
      <c r="AG113" s="1" t="s">
        <v>89</v>
      </c>
      <c r="AJ113" s="1" t="s">
        <v>90</v>
      </c>
      <c r="AW113" s="1" t="s">
        <v>775</v>
      </c>
      <c r="AX113" s="1" t="s">
        <v>776</v>
      </c>
      <c r="AY113" s="1" t="s">
        <v>487</v>
      </c>
      <c r="AZ113" s="1" t="s">
        <v>488</v>
      </c>
      <c r="BB113" s="1" t="s">
        <v>95</v>
      </c>
      <c r="BE113" s="1" t="s">
        <v>777</v>
      </c>
    </row>
    <row r="114" spans="1:57" x14ac:dyDescent="0.2">
      <c r="A114" s="1" t="s">
        <v>778</v>
      </c>
      <c r="B114" s="1" t="e">
        <f>VLOOKUP(Table14[[#This Row],[Full Name]],[2]!senate_staff[#Data],1,0)</f>
        <v>#N/A</v>
      </c>
      <c r="J114" s="1" t="s">
        <v>722</v>
      </c>
      <c r="K114" s="1" t="s">
        <v>723</v>
      </c>
      <c r="L114" s="1" t="s">
        <v>131</v>
      </c>
      <c r="AF114" s="1" t="s">
        <v>57</v>
      </c>
      <c r="AG114" s="1" t="s">
        <v>89</v>
      </c>
      <c r="AJ114" s="1" t="s">
        <v>90</v>
      </c>
      <c r="AW114" s="1" t="s">
        <v>779</v>
      </c>
      <c r="AX114" s="1" t="s">
        <v>780</v>
      </c>
      <c r="AY114" s="1" t="s">
        <v>781</v>
      </c>
      <c r="AZ114" s="1" t="s">
        <v>782</v>
      </c>
      <c r="BB114" s="1" t="s">
        <v>95</v>
      </c>
      <c r="BE114" s="1" t="s">
        <v>783</v>
      </c>
    </row>
    <row r="115" spans="1:57" x14ac:dyDescent="0.2">
      <c r="A115" s="1" t="s">
        <v>784</v>
      </c>
      <c r="B115" s="1" t="e">
        <f>VLOOKUP(Table14[[#This Row],[Full Name]],[2]!senate_staff[#Data],1,0)</f>
        <v>#N/A</v>
      </c>
      <c r="K115" s="1" t="s">
        <v>554</v>
      </c>
      <c r="AF115" s="1" t="s">
        <v>57</v>
      </c>
      <c r="AG115" s="1" t="s">
        <v>89</v>
      </c>
      <c r="AJ115" s="1" t="s">
        <v>99</v>
      </c>
      <c r="AW115" s="1" t="s">
        <v>785</v>
      </c>
      <c r="AX115" s="1" t="s">
        <v>786</v>
      </c>
      <c r="AY115" s="1" t="s">
        <v>787</v>
      </c>
      <c r="AZ115" s="1" t="s">
        <v>337</v>
      </c>
      <c r="BB115" s="1" t="s">
        <v>95</v>
      </c>
      <c r="BE115" s="1" t="s">
        <v>788</v>
      </c>
    </row>
    <row r="116" spans="1:57" x14ac:dyDescent="0.2">
      <c r="A116" s="1" t="s">
        <v>789</v>
      </c>
      <c r="B116" s="1" t="e">
        <f>VLOOKUP(Table14[[#This Row],[Full Name]],[2]!senate_staff[#Data],1,0)</f>
        <v>#N/A</v>
      </c>
      <c r="J116" s="1" t="s">
        <v>579</v>
      </c>
      <c r="K116" s="1" t="s">
        <v>580</v>
      </c>
      <c r="L116" s="1" t="s">
        <v>87</v>
      </c>
      <c r="AF116" s="1" t="s">
        <v>57</v>
      </c>
      <c r="AG116" s="1" t="s">
        <v>89</v>
      </c>
      <c r="AJ116" s="1" t="s">
        <v>90</v>
      </c>
      <c r="AW116" s="1" t="s">
        <v>790</v>
      </c>
      <c r="AX116" s="1" t="s">
        <v>791</v>
      </c>
      <c r="AY116" s="1" t="s">
        <v>792</v>
      </c>
      <c r="AZ116" s="1" t="s">
        <v>793</v>
      </c>
      <c r="BB116" s="1" t="s">
        <v>95</v>
      </c>
      <c r="BE116" s="1" t="s">
        <v>794</v>
      </c>
    </row>
    <row r="117" spans="1:57" x14ac:dyDescent="0.2">
      <c r="A117" s="1" t="s">
        <v>795</v>
      </c>
      <c r="B117" s="1" t="e">
        <f>VLOOKUP(Table14[[#This Row],[Full Name]],[2]!senate_staff[#Data],1,0)</f>
        <v>#N/A</v>
      </c>
      <c r="K117" s="1" t="s">
        <v>796</v>
      </c>
      <c r="AF117" s="1" t="s">
        <v>57</v>
      </c>
      <c r="AG117" s="1" t="s">
        <v>89</v>
      </c>
      <c r="AJ117" s="1" t="s">
        <v>99</v>
      </c>
      <c r="AW117" s="1" t="s">
        <v>797</v>
      </c>
      <c r="AX117" s="1" t="s">
        <v>798</v>
      </c>
      <c r="AY117" s="1" t="s">
        <v>799</v>
      </c>
      <c r="AZ117" s="1" t="s">
        <v>800</v>
      </c>
      <c r="BB117" s="1" t="s">
        <v>95</v>
      </c>
      <c r="BE117" s="1" t="s">
        <v>801</v>
      </c>
    </row>
    <row r="118" spans="1:57" x14ac:dyDescent="0.2">
      <c r="A118" s="1" t="s">
        <v>802</v>
      </c>
      <c r="B118" s="1" t="e">
        <f>VLOOKUP(Table14[[#This Row],[Full Name]],[2]!senate_staff[#Data],1,0)</f>
        <v>#N/A</v>
      </c>
      <c r="K118" s="1" t="s">
        <v>803</v>
      </c>
      <c r="AF118" s="1" t="s">
        <v>57</v>
      </c>
      <c r="AG118" s="1" t="s">
        <v>89</v>
      </c>
      <c r="AJ118" s="1" t="s">
        <v>99</v>
      </c>
      <c r="AW118" s="1" t="s">
        <v>804</v>
      </c>
      <c r="AX118" s="1" t="s">
        <v>805</v>
      </c>
      <c r="AY118" s="1" t="s">
        <v>806</v>
      </c>
      <c r="AZ118" s="1" t="s">
        <v>807</v>
      </c>
      <c r="BB118" s="1" t="s">
        <v>95</v>
      </c>
      <c r="BE118" s="1" t="s">
        <v>808</v>
      </c>
    </row>
    <row r="119" spans="1:57" x14ac:dyDescent="0.2">
      <c r="A119" s="1" t="s">
        <v>809</v>
      </c>
      <c r="B119" s="1" t="e">
        <f>VLOOKUP(Table14[[#This Row],[Full Name]],[2]!senate_staff[#Data],1,0)</f>
        <v>#N/A</v>
      </c>
      <c r="K119" s="1" t="s">
        <v>803</v>
      </c>
      <c r="AF119" s="1" t="s">
        <v>57</v>
      </c>
      <c r="AG119" s="1" t="s">
        <v>89</v>
      </c>
      <c r="AJ119" s="1" t="s">
        <v>99</v>
      </c>
      <c r="AW119" s="1" t="s">
        <v>810</v>
      </c>
      <c r="AX119" s="1" t="s">
        <v>811</v>
      </c>
      <c r="AY119" s="1" t="s">
        <v>812</v>
      </c>
      <c r="AZ119" s="1" t="s">
        <v>807</v>
      </c>
      <c r="BB119" s="1" t="s">
        <v>95</v>
      </c>
      <c r="BE119" s="1" t="s">
        <v>813</v>
      </c>
    </row>
    <row r="120" spans="1:57" x14ac:dyDescent="0.2">
      <c r="A120" s="1" t="s">
        <v>814</v>
      </c>
      <c r="B120" s="1" t="e">
        <f>VLOOKUP(Table14[[#This Row],[Full Name]],[2]!senate_staff[#Data],1,0)</f>
        <v>#N/A</v>
      </c>
      <c r="K120" s="1" t="s">
        <v>803</v>
      </c>
      <c r="AF120" s="1" t="s">
        <v>57</v>
      </c>
      <c r="AG120" s="1" t="s">
        <v>89</v>
      </c>
      <c r="AJ120" s="1" t="s">
        <v>99</v>
      </c>
      <c r="AW120" s="1" t="s">
        <v>815</v>
      </c>
      <c r="AX120" s="1" t="s">
        <v>816</v>
      </c>
      <c r="AY120" s="1" t="s">
        <v>817</v>
      </c>
      <c r="AZ120" s="1" t="s">
        <v>807</v>
      </c>
      <c r="BB120" s="1" t="s">
        <v>95</v>
      </c>
      <c r="BE120" s="1" t="s">
        <v>818</v>
      </c>
    </row>
    <row r="121" spans="1:57" x14ac:dyDescent="0.2">
      <c r="A121" s="1" t="s">
        <v>819</v>
      </c>
      <c r="B121" s="1" t="e">
        <f>VLOOKUP(Table14[[#This Row],[Full Name]],[2]!senate_staff[#Data],1,0)</f>
        <v>#N/A</v>
      </c>
      <c r="J121" s="1" t="s">
        <v>605</v>
      </c>
      <c r="K121" s="1" t="s">
        <v>606</v>
      </c>
      <c r="L121" s="1" t="s">
        <v>87</v>
      </c>
      <c r="AF121" s="1" t="s">
        <v>57</v>
      </c>
      <c r="AG121" s="1" t="s">
        <v>89</v>
      </c>
      <c r="AJ121" s="1" t="s">
        <v>90</v>
      </c>
      <c r="AW121" s="1" t="s">
        <v>820</v>
      </c>
      <c r="AX121" s="1" t="s">
        <v>821</v>
      </c>
      <c r="AY121" s="1" t="s">
        <v>120</v>
      </c>
      <c r="AZ121" s="1" t="s">
        <v>173</v>
      </c>
      <c r="BB121" s="1" t="s">
        <v>95</v>
      </c>
      <c r="BE121" s="1" t="s">
        <v>822</v>
      </c>
    </row>
    <row r="122" spans="1:57" x14ac:dyDescent="0.2">
      <c r="A122" s="1" t="s">
        <v>823</v>
      </c>
      <c r="B122" s="1" t="e">
        <f>VLOOKUP(Table14[[#This Row],[Full Name]],[2]!senate_staff[#Data],1,0)</f>
        <v>#N/A</v>
      </c>
      <c r="K122" s="1" t="s">
        <v>796</v>
      </c>
      <c r="AF122" s="1" t="s">
        <v>57</v>
      </c>
      <c r="AG122" s="1" t="s">
        <v>89</v>
      </c>
      <c r="AJ122" s="1" t="s">
        <v>99</v>
      </c>
      <c r="AW122" s="1" t="s">
        <v>824</v>
      </c>
      <c r="AX122" s="1" t="s">
        <v>825</v>
      </c>
      <c r="AY122" s="1" t="s">
        <v>826</v>
      </c>
      <c r="AZ122" s="1" t="s">
        <v>827</v>
      </c>
      <c r="BB122" s="1" t="s">
        <v>95</v>
      </c>
      <c r="BE122" s="1" t="s">
        <v>828</v>
      </c>
    </row>
    <row r="123" spans="1:57" x14ac:dyDescent="0.2">
      <c r="A123" s="1" t="s">
        <v>829</v>
      </c>
      <c r="B123" s="1" t="e">
        <f>VLOOKUP(Table14[[#This Row],[Full Name]],[2]!senate_staff[#Data],1,0)</f>
        <v>#N/A</v>
      </c>
      <c r="K123" s="1" t="s">
        <v>830</v>
      </c>
      <c r="AF123" s="1" t="s">
        <v>57</v>
      </c>
      <c r="AG123" s="1" t="s">
        <v>89</v>
      </c>
      <c r="AJ123" s="1" t="s">
        <v>99</v>
      </c>
      <c r="AW123" s="1" t="s">
        <v>831</v>
      </c>
      <c r="AX123" s="1" t="s">
        <v>832</v>
      </c>
      <c r="AY123" s="1" t="s">
        <v>833</v>
      </c>
      <c r="AZ123" s="1" t="s">
        <v>834</v>
      </c>
      <c r="BB123" s="1" t="s">
        <v>95</v>
      </c>
      <c r="BE123" s="1" t="s">
        <v>835</v>
      </c>
    </row>
    <row r="124" spans="1:57" x14ac:dyDescent="0.2">
      <c r="A124" s="1" t="s">
        <v>836</v>
      </c>
      <c r="B124" s="1" t="e">
        <f>VLOOKUP(Table14[[#This Row],[Full Name]],[2]!senate_staff[#Data],1,0)</f>
        <v>#N/A</v>
      </c>
      <c r="K124" s="1" t="s">
        <v>803</v>
      </c>
      <c r="AF124" s="1" t="s">
        <v>57</v>
      </c>
      <c r="AG124" s="1" t="s">
        <v>89</v>
      </c>
      <c r="AJ124" s="1" t="s">
        <v>99</v>
      </c>
      <c r="AW124" s="1" t="s">
        <v>837</v>
      </c>
      <c r="AX124" s="1" t="s">
        <v>838</v>
      </c>
      <c r="AY124" s="1" t="s">
        <v>839</v>
      </c>
      <c r="AZ124" s="1" t="s">
        <v>807</v>
      </c>
      <c r="BB124" s="1" t="s">
        <v>95</v>
      </c>
      <c r="BE124" s="1" t="s">
        <v>840</v>
      </c>
    </row>
    <row r="125" spans="1:57" x14ac:dyDescent="0.2">
      <c r="A125" s="1" t="s">
        <v>841</v>
      </c>
      <c r="B125" s="1" t="e">
        <f>VLOOKUP(Table14[[#This Row],[Full Name]],[2]!senate_staff[#Data],1,0)</f>
        <v>#N/A</v>
      </c>
      <c r="J125" s="1" t="s">
        <v>842</v>
      </c>
      <c r="K125" s="1" t="s">
        <v>843</v>
      </c>
      <c r="L125" s="1" t="s">
        <v>87</v>
      </c>
      <c r="AF125" s="1" t="s">
        <v>57</v>
      </c>
      <c r="AG125" s="1" t="s">
        <v>89</v>
      </c>
      <c r="AJ125" s="1" t="s">
        <v>90</v>
      </c>
      <c r="AW125" s="1" t="s">
        <v>844</v>
      </c>
      <c r="AX125" s="1" t="s">
        <v>845</v>
      </c>
      <c r="AY125" s="1" t="s">
        <v>846</v>
      </c>
      <c r="AZ125" s="1" t="s">
        <v>847</v>
      </c>
      <c r="BB125" s="1" t="s">
        <v>95</v>
      </c>
      <c r="BE125" s="1" t="s">
        <v>848</v>
      </c>
    </row>
    <row r="126" spans="1:57" x14ac:dyDescent="0.2">
      <c r="A126" s="1" t="s">
        <v>849</v>
      </c>
      <c r="B126" s="1" t="e">
        <f>VLOOKUP(Table14[[#This Row],[Full Name]],[2]!senate_staff[#Data],1,0)</f>
        <v>#N/A</v>
      </c>
      <c r="K126" s="1" t="s">
        <v>803</v>
      </c>
      <c r="AF126" s="1" t="s">
        <v>57</v>
      </c>
      <c r="AG126" s="1" t="s">
        <v>89</v>
      </c>
      <c r="AJ126" s="1" t="s">
        <v>99</v>
      </c>
      <c r="AW126" s="1" t="s">
        <v>850</v>
      </c>
      <c r="AX126" s="1" t="s">
        <v>851</v>
      </c>
      <c r="AY126" s="1" t="s">
        <v>852</v>
      </c>
      <c r="AZ126" s="1" t="s">
        <v>807</v>
      </c>
      <c r="BB126" s="1" t="s">
        <v>95</v>
      </c>
      <c r="BE126" s="1" t="s">
        <v>853</v>
      </c>
    </row>
    <row r="127" spans="1:57" x14ac:dyDescent="0.2">
      <c r="A127" s="1" t="s">
        <v>854</v>
      </c>
      <c r="B127" s="1" t="e">
        <f>VLOOKUP(Table14[[#This Row],[Full Name]],[2]!senate_staff[#Data],1,0)</f>
        <v>#N/A</v>
      </c>
      <c r="J127" s="1" t="s">
        <v>605</v>
      </c>
      <c r="K127" s="1" t="s">
        <v>606</v>
      </c>
      <c r="L127" s="1" t="s">
        <v>87</v>
      </c>
      <c r="AF127" s="1" t="s">
        <v>57</v>
      </c>
      <c r="AG127" s="1" t="s">
        <v>89</v>
      </c>
      <c r="AJ127" s="1" t="s">
        <v>90</v>
      </c>
      <c r="AW127" s="1" t="s">
        <v>855</v>
      </c>
      <c r="AX127" s="1" t="s">
        <v>856</v>
      </c>
      <c r="AY127" s="1" t="s">
        <v>857</v>
      </c>
      <c r="AZ127" s="1" t="s">
        <v>858</v>
      </c>
      <c r="BB127" s="1" t="s">
        <v>95</v>
      </c>
      <c r="BE127" s="1" t="s">
        <v>859</v>
      </c>
    </row>
    <row r="128" spans="1:57" x14ac:dyDescent="0.2">
      <c r="A128" s="1" t="s">
        <v>860</v>
      </c>
      <c r="B128" s="1" t="e">
        <f>VLOOKUP(Table14[[#This Row],[Full Name]],[2]!senate_staff[#Data],1,0)</f>
        <v>#N/A</v>
      </c>
      <c r="J128" s="1" t="s">
        <v>605</v>
      </c>
      <c r="K128" s="1" t="s">
        <v>606</v>
      </c>
      <c r="L128" s="1" t="s">
        <v>87</v>
      </c>
      <c r="AF128" s="1" t="s">
        <v>57</v>
      </c>
      <c r="AG128" s="1" t="s">
        <v>89</v>
      </c>
      <c r="AJ128" s="1" t="s">
        <v>90</v>
      </c>
      <c r="AW128" s="1" t="s">
        <v>861</v>
      </c>
      <c r="AX128" s="1" t="s">
        <v>862</v>
      </c>
      <c r="AY128" s="1" t="s">
        <v>863</v>
      </c>
      <c r="AZ128" s="1" t="s">
        <v>204</v>
      </c>
      <c r="BB128" s="1" t="s">
        <v>95</v>
      </c>
      <c r="BE128" s="1" t="s">
        <v>864</v>
      </c>
    </row>
    <row r="129" spans="1:57" x14ac:dyDescent="0.2">
      <c r="A129" s="1" t="s">
        <v>865</v>
      </c>
      <c r="B129" s="1" t="e">
        <f>VLOOKUP(Table14[[#This Row],[Full Name]],[2]!senate_staff[#Data],1,0)</f>
        <v>#N/A</v>
      </c>
      <c r="J129" s="1" t="s">
        <v>605</v>
      </c>
      <c r="K129" s="1" t="s">
        <v>606</v>
      </c>
      <c r="L129" s="1" t="s">
        <v>87</v>
      </c>
      <c r="AF129" s="1" t="s">
        <v>57</v>
      </c>
      <c r="AG129" s="1" t="s">
        <v>89</v>
      </c>
      <c r="AJ129" s="1" t="s">
        <v>90</v>
      </c>
      <c r="AW129" s="1" t="s">
        <v>866</v>
      </c>
      <c r="AX129" s="1" t="s">
        <v>867</v>
      </c>
      <c r="AY129" s="1" t="s">
        <v>868</v>
      </c>
      <c r="AZ129" s="1" t="s">
        <v>869</v>
      </c>
      <c r="BB129" s="1" t="s">
        <v>95</v>
      </c>
      <c r="BE129" s="1" t="s">
        <v>870</v>
      </c>
    </row>
    <row r="130" spans="1:57" x14ac:dyDescent="0.2">
      <c r="A130" s="1" t="s">
        <v>871</v>
      </c>
      <c r="B130" s="1" t="e">
        <f>VLOOKUP(Table14[[#This Row],[Full Name]],[2]!senate_staff[#Data],1,0)</f>
        <v>#N/A</v>
      </c>
      <c r="J130" s="1" t="s">
        <v>842</v>
      </c>
      <c r="K130" s="1" t="s">
        <v>843</v>
      </c>
      <c r="L130" s="1" t="s">
        <v>87</v>
      </c>
      <c r="AF130" s="1" t="s">
        <v>57</v>
      </c>
      <c r="AG130" s="1" t="s">
        <v>89</v>
      </c>
      <c r="AJ130" s="1" t="s">
        <v>90</v>
      </c>
      <c r="AW130" s="1" t="s">
        <v>872</v>
      </c>
      <c r="AX130" s="1" t="s">
        <v>873</v>
      </c>
      <c r="AY130" s="1" t="s">
        <v>874</v>
      </c>
      <c r="AZ130" s="1" t="s">
        <v>204</v>
      </c>
      <c r="BB130" s="1" t="s">
        <v>95</v>
      </c>
      <c r="BE130" s="1" t="s">
        <v>875</v>
      </c>
    </row>
    <row r="131" spans="1:57" x14ac:dyDescent="0.2">
      <c r="A131" s="1" t="s">
        <v>876</v>
      </c>
      <c r="B131" s="1" t="e">
        <f>VLOOKUP(Table14[[#This Row],[Full Name]],[2]!senate_staff[#Data],1,0)</f>
        <v>#N/A</v>
      </c>
      <c r="K131" s="1" t="s">
        <v>803</v>
      </c>
      <c r="AF131" s="1" t="s">
        <v>57</v>
      </c>
      <c r="AG131" s="1" t="s">
        <v>89</v>
      </c>
      <c r="AJ131" s="1" t="s">
        <v>99</v>
      </c>
      <c r="AW131" s="1" t="s">
        <v>877</v>
      </c>
      <c r="AX131" s="1" t="s">
        <v>878</v>
      </c>
      <c r="AY131" s="1" t="s">
        <v>879</v>
      </c>
      <c r="AZ131" s="1" t="s">
        <v>807</v>
      </c>
      <c r="BB131" s="1" t="s">
        <v>95</v>
      </c>
      <c r="BE131" s="1" t="s">
        <v>880</v>
      </c>
    </row>
    <row r="132" spans="1:57" x14ac:dyDescent="0.2">
      <c r="A132" s="1" t="s">
        <v>881</v>
      </c>
      <c r="B132" s="1" t="e">
        <f>VLOOKUP(Table14[[#This Row],[Full Name]],[2]!senate_staff[#Data],1,0)</f>
        <v>#N/A</v>
      </c>
      <c r="K132" s="1" t="s">
        <v>803</v>
      </c>
      <c r="AF132" s="1" t="s">
        <v>57</v>
      </c>
      <c r="AG132" s="1" t="s">
        <v>89</v>
      </c>
      <c r="AJ132" s="1" t="s">
        <v>99</v>
      </c>
      <c r="AW132" s="1" t="s">
        <v>882</v>
      </c>
      <c r="AX132" s="1" t="s">
        <v>883</v>
      </c>
      <c r="AY132" s="1" t="s">
        <v>884</v>
      </c>
      <c r="AZ132" s="1" t="s">
        <v>807</v>
      </c>
      <c r="BB132" s="1" t="s">
        <v>95</v>
      </c>
      <c r="BE132" s="1" t="s">
        <v>885</v>
      </c>
    </row>
    <row r="133" spans="1:57" x14ac:dyDescent="0.2">
      <c r="A133" s="1" t="s">
        <v>886</v>
      </c>
      <c r="B133" s="1" t="e">
        <f>VLOOKUP(Table14[[#This Row],[Full Name]],[2]!senate_staff[#Data],1,0)</f>
        <v>#N/A</v>
      </c>
      <c r="K133" s="1" t="s">
        <v>803</v>
      </c>
      <c r="AF133" s="1" t="s">
        <v>57</v>
      </c>
      <c r="AG133" s="1" t="s">
        <v>89</v>
      </c>
      <c r="AJ133" s="1" t="s">
        <v>99</v>
      </c>
      <c r="AW133" s="1" t="s">
        <v>887</v>
      </c>
      <c r="AX133" s="1" t="s">
        <v>888</v>
      </c>
      <c r="AY133" s="1" t="s">
        <v>889</v>
      </c>
      <c r="AZ133" s="1" t="s">
        <v>807</v>
      </c>
      <c r="BB133" s="1" t="s">
        <v>95</v>
      </c>
      <c r="BE133" s="1" t="s">
        <v>890</v>
      </c>
    </row>
    <row r="134" spans="1:57" x14ac:dyDescent="0.2">
      <c r="A134" s="1" t="s">
        <v>891</v>
      </c>
      <c r="B134" s="1" t="e">
        <f>VLOOKUP(Table14[[#This Row],[Full Name]],[2]!senate_staff[#Data],1,0)</f>
        <v>#N/A</v>
      </c>
      <c r="J134" s="1" t="s">
        <v>260</v>
      </c>
      <c r="K134" s="1" t="s">
        <v>261</v>
      </c>
      <c r="L134" s="1" t="s">
        <v>87</v>
      </c>
      <c r="AF134" s="1" t="s">
        <v>57</v>
      </c>
      <c r="AG134" s="1" t="s">
        <v>89</v>
      </c>
      <c r="AJ134" s="1" t="s">
        <v>90</v>
      </c>
      <c r="AW134" s="1" t="s">
        <v>892</v>
      </c>
      <c r="AX134" s="1" t="s">
        <v>893</v>
      </c>
      <c r="AY134" s="1" t="s">
        <v>894</v>
      </c>
      <c r="AZ134" s="1" t="s">
        <v>204</v>
      </c>
      <c r="BB134" s="1" t="s">
        <v>95</v>
      </c>
      <c r="BE134" s="1" t="s">
        <v>895</v>
      </c>
    </row>
    <row r="135" spans="1:57" x14ac:dyDescent="0.2">
      <c r="A135" s="1" t="s">
        <v>896</v>
      </c>
      <c r="B135" s="1" t="e">
        <f>VLOOKUP(Table14[[#This Row],[Full Name]],[2]!senate_staff[#Data],1,0)</f>
        <v>#N/A</v>
      </c>
      <c r="K135" s="1" t="s">
        <v>830</v>
      </c>
      <c r="AF135" s="1" t="s">
        <v>57</v>
      </c>
      <c r="AG135" s="1" t="s">
        <v>89</v>
      </c>
      <c r="AJ135" s="1" t="s">
        <v>99</v>
      </c>
      <c r="AW135" s="1" t="s">
        <v>897</v>
      </c>
      <c r="AX135" s="1" t="s">
        <v>898</v>
      </c>
      <c r="AY135" s="1" t="s">
        <v>899</v>
      </c>
      <c r="AZ135" s="1" t="s">
        <v>900</v>
      </c>
      <c r="BB135" s="1" t="s">
        <v>95</v>
      </c>
      <c r="BE135" s="1" t="s">
        <v>901</v>
      </c>
    </row>
    <row r="136" spans="1:57" x14ac:dyDescent="0.2">
      <c r="A136" s="1" t="s">
        <v>902</v>
      </c>
      <c r="B136" s="1" t="e">
        <f>VLOOKUP(Table14[[#This Row],[Full Name]],[2]!senate_staff[#Data],1,0)</f>
        <v>#N/A</v>
      </c>
      <c r="K136" s="1" t="s">
        <v>830</v>
      </c>
      <c r="AF136" s="1" t="s">
        <v>57</v>
      </c>
      <c r="AG136" s="1" t="s">
        <v>89</v>
      </c>
      <c r="AJ136" s="1" t="s">
        <v>99</v>
      </c>
      <c r="AW136" s="1" t="s">
        <v>903</v>
      </c>
      <c r="AX136" s="1" t="s">
        <v>904</v>
      </c>
      <c r="AY136" s="1" t="s">
        <v>905</v>
      </c>
      <c r="AZ136" s="1" t="s">
        <v>834</v>
      </c>
      <c r="BB136" s="1" t="s">
        <v>95</v>
      </c>
      <c r="BE136" s="1" t="s">
        <v>906</v>
      </c>
    </row>
    <row r="137" spans="1:57" x14ac:dyDescent="0.2">
      <c r="A137" s="1" t="s">
        <v>907</v>
      </c>
      <c r="B137" s="1" t="e">
        <f>VLOOKUP(Table14[[#This Row],[Full Name]],[2]!senate_staff[#Data],1,0)</f>
        <v>#N/A</v>
      </c>
      <c r="K137" s="1" t="s">
        <v>908</v>
      </c>
      <c r="AF137" s="1" t="s">
        <v>57</v>
      </c>
      <c r="AG137" s="1" t="s">
        <v>89</v>
      </c>
      <c r="AJ137" s="1" t="s">
        <v>99</v>
      </c>
      <c r="AW137" s="1" t="s">
        <v>909</v>
      </c>
      <c r="AX137" s="1" t="s">
        <v>910</v>
      </c>
      <c r="AY137" s="1" t="s">
        <v>911</v>
      </c>
      <c r="AZ137" s="1" t="s">
        <v>912</v>
      </c>
      <c r="BB137" s="1" t="s">
        <v>95</v>
      </c>
      <c r="BE137" s="1" t="s">
        <v>913</v>
      </c>
    </row>
    <row r="138" spans="1:57" x14ac:dyDescent="0.2">
      <c r="A138" s="1" t="s">
        <v>914</v>
      </c>
      <c r="B138" s="1" t="e">
        <f>VLOOKUP(Table14[[#This Row],[Full Name]],[2]!senate_staff[#Data],1,0)</f>
        <v>#N/A</v>
      </c>
      <c r="J138" s="1" t="s">
        <v>605</v>
      </c>
      <c r="K138" s="1" t="s">
        <v>606</v>
      </c>
      <c r="L138" s="1" t="s">
        <v>87</v>
      </c>
      <c r="AF138" s="1" t="s">
        <v>57</v>
      </c>
      <c r="AG138" s="1" t="s">
        <v>89</v>
      </c>
      <c r="AJ138" s="1" t="s">
        <v>90</v>
      </c>
      <c r="AK138" s="1" t="s">
        <v>91</v>
      </c>
      <c r="AW138" s="1" t="s">
        <v>915</v>
      </c>
      <c r="AX138" s="1" t="s">
        <v>916</v>
      </c>
      <c r="AY138" s="1" t="s">
        <v>917</v>
      </c>
      <c r="AZ138" s="1" t="s">
        <v>244</v>
      </c>
      <c r="BB138" s="1" t="s">
        <v>95</v>
      </c>
      <c r="BE138" s="1" t="s">
        <v>918</v>
      </c>
    </row>
    <row r="139" spans="1:57" x14ac:dyDescent="0.2">
      <c r="A139" s="1" t="s">
        <v>919</v>
      </c>
      <c r="B139" s="1" t="e">
        <f>VLOOKUP(Table14[[#This Row],[Full Name]],[2]!senate_staff[#Data],1,0)</f>
        <v>#N/A</v>
      </c>
      <c r="J139" s="1" t="s">
        <v>920</v>
      </c>
      <c r="K139" s="1" t="s">
        <v>921</v>
      </c>
      <c r="L139" s="1" t="s">
        <v>87</v>
      </c>
      <c r="AF139" s="1" t="s">
        <v>57</v>
      </c>
      <c r="AG139" s="1" t="s">
        <v>89</v>
      </c>
      <c r="AJ139" s="1" t="s">
        <v>90</v>
      </c>
      <c r="AW139" s="1" t="s">
        <v>922</v>
      </c>
      <c r="AX139" s="1" t="s">
        <v>923</v>
      </c>
      <c r="AY139" s="1" t="s">
        <v>924</v>
      </c>
      <c r="AZ139" s="1" t="s">
        <v>204</v>
      </c>
      <c r="BB139" s="1" t="s">
        <v>95</v>
      </c>
      <c r="BE139" s="1" t="s">
        <v>925</v>
      </c>
    </row>
    <row r="140" spans="1:57" x14ac:dyDescent="0.2">
      <c r="A140" s="1" t="s">
        <v>926</v>
      </c>
      <c r="B140" s="1" t="e">
        <f>VLOOKUP(Table14[[#This Row],[Full Name]],[2]!senate_staff[#Data],1,0)</f>
        <v>#N/A</v>
      </c>
      <c r="K140" s="1" t="s">
        <v>927</v>
      </c>
      <c r="AF140" s="1" t="s">
        <v>57</v>
      </c>
      <c r="AG140" s="1" t="s">
        <v>89</v>
      </c>
      <c r="AJ140" s="1" t="s">
        <v>99</v>
      </c>
      <c r="AW140" s="1" t="s">
        <v>928</v>
      </c>
      <c r="AX140" s="1" t="s">
        <v>510</v>
      </c>
      <c r="AY140" s="1" t="s">
        <v>929</v>
      </c>
      <c r="AZ140" s="1" t="s">
        <v>488</v>
      </c>
      <c r="BB140" s="1" t="s">
        <v>95</v>
      </c>
      <c r="BE140" s="1" t="s">
        <v>930</v>
      </c>
    </row>
    <row r="141" spans="1:57" x14ac:dyDescent="0.2">
      <c r="A141" s="1" t="s">
        <v>931</v>
      </c>
      <c r="B141" s="1" t="e">
        <f>VLOOKUP(Table14[[#This Row],[Full Name]],[2]!senate_staff[#Data],1,0)</f>
        <v>#N/A</v>
      </c>
      <c r="J141" s="1" t="s">
        <v>920</v>
      </c>
      <c r="K141" s="1" t="s">
        <v>921</v>
      </c>
      <c r="L141" s="1" t="s">
        <v>131</v>
      </c>
      <c r="AF141" s="1" t="s">
        <v>57</v>
      </c>
      <c r="AG141" s="1" t="s">
        <v>89</v>
      </c>
      <c r="AJ141" s="1" t="s">
        <v>90</v>
      </c>
      <c r="AK141" s="1" t="s">
        <v>348</v>
      </c>
      <c r="AW141" s="1" t="s">
        <v>932</v>
      </c>
      <c r="AX141" s="1" t="s">
        <v>314</v>
      </c>
      <c r="AY141" s="1" t="s">
        <v>933</v>
      </c>
      <c r="AZ141" s="1" t="s">
        <v>348</v>
      </c>
      <c r="BB141" s="1" t="s">
        <v>95</v>
      </c>
      <c r="BE141" s="1" t="s">
        <v>934</v>
      </c>
    </row>
    <row r="142" spans="1:57" x14ac:dyDescent="0.2">
      <c r="A142" s="1" t="s">
        <v>935</v>
      </c>
      <c r="B142" s="1" t="e">
        <f>VLOOKUP(Table14[[#This Row],[Full Name]],[2]!senate_staff[#Data],1,0)</f>
        <v>#N/A</v>
      </c>
      <c r="K142" s="1" t="s">
        <v>830</v>
      </c>
      <c r="AF142" s="1" t="s">
        <v>57</v>
      </c>
      <c r="AG142" s="1" t="s">
        <v>89</v>
      </c>
      <c r="AJ142" s="1" t="s">
        <v>99</v>
      </c>
      <c r="AW142" s="1" t="s">
        <v>936</v>
      </c>
      <c r="AX142" s="1" t="s">
        <v>937</v>
      </c>
      <c r="AY142" s="1" t="s">
        <v>938</v>
      </c>
      <c r="AZ142" s="1" t="s">
        <v>900</v>
      </c>
      <c r="BB142" s="1" t="s">
        <v>95</v>
      </c>
      <c r="BE142" s="1" t="s">
        <v>939</v>
      </c>
    </row>
    <row r="143" spans="1:57" x14ac:dyDescent="0.2">
      <c r="A143" s="1" t="s">
        <v>940</v>
      </c>
      <c r="B143" s="1" t="e">
        <f>VLOOKUP(Table14[[#This Row],[Full Name]],[2]!senate_staff[#Data],1,0)</f>
        <v>#N/A</v>
      </c>
      <c r="J143" s="1" t="s">
        <v>941</v>
      </c>
      <c r="K143" s="1" t="s">
        <v>942</v>
      </c>
      <c r="L143" s="1" t="s">
        <v>87</v>
      </c>
      <c r="AF143" s="1" t="s">
        <v>57</v>
      </c>
      <c r="AG143" s="1" t="s">
        <v>89</v>
      </c>
      <c r="AJ143" s="1" t="s">
        <v>90</v>
      </c>
      <c r="AW143" s="1" t="s">
        <v>943</v>
      </c>
      <c r="AX143" s="1" t="s">
        <v>944</v>
      </c>
      <c r="AY143" s="1" t="s">
        <v>945</v>
      </c>
      <c r="AZ143" s="1" t="s">
        <v>946</v>
      </c>
      <c r="BB143" s="1" t="s">
        <v>95</v>
      </c>
      <c r="BE143" s="1" t="s">
        <v>947</v>
      </c>
    </row>
    <row r="144" spans="1:57" x14ac:dyDescent="0.2">
      <c r="A144" s="1" t="s">
        <v>948</v>
      </c>
      <c r="B144" s="1" t="e">
        <f>VLOOKUP(Table14[[#This Row],[Full Name]],[2]!senate_staff[#Data],1,0)</f>
        <v>#N/A</v>
      </c>
      <c r="K144" s="1" t="s">
        <v>908</v>
      </c>
      <c r="AF144" s="1" t="s">
        <v>57</v>
      </c>
      <c r="AG144" s="1" t="s">
        <v>89</v>
      </c>
      <c r="AJ144" s="1" t="s">
        <v>99</v>
      </c>
      <c r="AW144" s="1" t="s">
        <v>949</v>
      </c>
      <c r="AX144" s="1" t="s">
        <v>950</v>
      </c>
      <c r="AY144" s="1" t="s">
        <v>951</v>
      </c>
      <c r="AZ144" s="1" t="s">
        <v>952</v>
      </c>
      <c r="BB144" s="1" t="s">
        <v>95</v>
      </c>
      <c r="BE144" s="1" t="s">
        <v>953</v>
      </c>
    </row>
    <row r="145" spans="1:57" x14ac:dyDescent="0.2">
      <c r="A145" s="1" t="s">
        <v>954</v>
      </c>
      <c r="B145" s="1" t="e">
        <f>VLOOKUP(Table14[[#This Row],[Full Name]],[2]!senate_staff[#Data],1,0)</f>
        <v>#N/A</v>
      </c>
      <c r="J145" s="1" t="s">
        <v>955</v>
      </c>
      <c r="K145" s="1" t="s">
        <v>956</v>
      </c>
      <c r="L145" s="1" t="s">
        <v>87</v>
      </c>
      <c r="AF145" s="1" t="s">
        <v>57</v>
      </c>
      <c r="AG145" s="1" t="s">
        <v>89</v>
      </c>
      <c r="AJ145" s="1" t="s">
        <v>90</v>
      </c>
      <c r="AW145" s="1" t="s">
        <v>957</v>
      </c>
      <c r="AX145" s="1" t="s">
        <v>958</v>
      </c>
      <c r="AY145" s="1" t="s">
        <v>959</v>
      </c>
      <c r="AZ145" s="1" t="s">
        <v>421</v>
      </c>
      <c r="BB145" s="1" t="s">
        <v>95</v>
      </c>
      <c r="BE145" s="1" t="s">
        <v>960</v>
      </c>
    </row>
    <row r="146" spans="1:57" x14ac:dyDescent="0.2">
      <c r="A146" s="1" t="s">
        <v>961</v>
      </c>
      <c r="B146" s="1" t="e">
        <f>VLOOKUP(Table14[[#This Row],[Full Name]],[2]!senate_staff[#Data],1,0)</f>
        <v>#N/A</v>
      </c>
      <c r="J146" s="1" t="s">
        <v>354</v>
      </c>
      <c r="K146" s="1" t="s">
        <v>355</v>
      </c>
      <c r="L146" s="1" t="s">
        <v>131</v>
      </c>
      <c r="AF146" s="1" t="s">
        <v>57</v>
      </c>
      <c r="AG146" s="1" t="s">
        <v>89</v>
      </c>
      <c r="AJ146" s="1" t="s">
        <v>90</v>
      </c>
      <c r="AW146" s="1" t="s">
        <v>962</v>
      </c>
      <c r="AX146" s="1" t="s">
        <v>963</v>
      </c>
      <c r="AY146" s="1" t="s">
        <v>964</v>
      </c>
      <c r="AZ146" s="1" t="s">
        <v>965</v>
      </c>
      <c r="BB146" s="1" t="s">
        <v>95</v>
      </c>
      <c r="BE146" s="1" t="s">
        <v>966</v>
      </c>
    </row>
    <row r="147" spans="1:57" x14ac:dyDescent="0.2">
      <c r="A147" s="1" t="s">
        <v>967</v>
      </c>
      <c r="B147" s="1" t="e">
        <f>VLOOKUP(Table14[[#This Row],[Full Name]],[2]!senate_staff[#Data],1,0)</f>
        <v>#N/A</v>
      </c>
      <c r="K147" s="1" t="s">
        <v>908</v>
      </c>
      <c r="AF147" s="1" t="s">
        <v>57</v>
      </c>
      <c r="AG147" s="1" t="s">
        <v>89</v>
      </c>
      <c r="AJ147" s="1" t="s">
        <v>99</v>
      </c>
      <c r="AW147" s="1" t="s">
        <v>968</v>
      </c>
      <c r="AX147" s="1" t="s">
        <v>969</v>
      </c>
      <c r="AY147" s="1" t="s">
        <v>970</v>
      </c>
      <c r="AZ147" s="1" t="s">
        <v>971</v>
      </c>
      <c r="BB147" s="1" t="s">
        <v>95</v>
      </c>
      <c r="BE147" s="1" t="s">
        <v>972</v>
      </c>
    </row>
    <row r="148" spans="1:57" x14ac:dyDescent="0.2">
      <c r="A148" s="1" t="s">
        <v>973</v>
      </c>
      <c r="B148" s="1" t="e">
        <f>VLOOKUP(Table14[[#This Row],[Full Name]],[2]!senate_staff[#Data],1,0)</f>
        <v>#N/A</v>
      </c>
      <c r="K148" s="1" t="s">
        <v>974</v>
      </c>
      <c r="AF148" s="1" t="s">
        <v>57</v>
      </c>
      <c r="AG148" s="1" t="s">
        <v>89</v>
      </c>
      <c r="AJ148" s="1" t="s">
        <v>99</v>
      </c>
      <c r="AW148" s="1" t="s">
        <v>975</v>
      </c>
      <c r="AX148" s="1" t="s">
        <v>976</v>
      </c>
      <c r="AY148" s="1" t="s">
        <v>879</v>
      </c>
      <c r="AZ148" s="1" t="s">
        <v>977</v>
      </c>
      <c r="BB148" s="1" t="s">
        <v>95</v>
      </c>
      <c r="BE148" s="1" t="s">
        <v>978</v>
      </c>
    </row>
    <row r="149" spans="1:57" x14ac:dyDescent="0.2">
      <c r="A149" s="1" t="s">
        <v>979</v>
      </c>
      <c r="B149" s="1" t="e">
        <f>VLOOKUP(Table14[[#This Row],[Full Name]],[2]!senate_staff[#Data],1,0)</f>
        <v>#N/A</v>
      </c>
      <c r="K149" s="1" t="s">
        <v>980</v>
      </c>
      <c r="AF149" s="1" t="s">
        <v>57</v>
      </c>
      <c r="AG149" s="1" t="s">
        <v>89</v>
      </c>
      <c r="AJ149" s="1" t="s">
        <v>99</v>
      </c>
      <c r="AW149" s="1" t="s">
        <v>981</v>
      </c>
      <c r="AX149" s="1" t="s">
        <v>982</v>
      </c>
      <c r="AY149" s="1" t="s">
        <v>983</v>
      </c>
      <c r="AZ149" s="1" t="s">
        <v>365</v>
      </c>
      <c r="BB149" s="1" t="s">
        <v>95</v>
      </c>
      <c r="BE149" s="1" t="s">
        <v>984</v>
      </c>
    </row>
    <row r="150" spans="1:57" x14ac:dyDescent="0.2">
      <c r="A150" s="1" t="s">
        <v>985</v>
      </c>
      <c r="B150" s="1" t="e">
        <f>VLOOKUP(Table14[[#This Row],[Full Name]],[2]!senate_staff[#Data],1,0)</f>
        <v>#N/A</v>
      </c>
      <c r="J150" s="1" t="s">
        <v>955</v>
      </c>
      <c r="K150" s="1" t="s">
        <v>956</v>
      </c>
      <c r="L150" s="1" t="s">
        <v>87</v>
      </c>
      <c r="AF150" s="1" t="s">
        <v>57</v>
      </c>
      <c r="AG150" s="1" t="s">
        <v>89</v>
      </c>
      <c r="AJ150" s="1" t="s">
        <v>90</v>
      </c>
      <c r="AW150" s="1" t="s">
        <v>986</v>
      </c>
      <c r="AX150" s="1" t="s">
        <v>987</v>
      </c>
      <c r="AY150" s="1" t="s">
        <v>988</v>
      </c>
      <c r="AZ150" s="1" t="s">
        <v>989</v>
      </c>
      <c r="BB150" s="1" t="s">
        <v>95</v>
      </c>
      <c r="BE150" s="1" t="s">
        <v>990</v>
      </c>
    </row>
    <row r="151" spans="1:57" x14ac:dyDescent="0.2">
      <c r="A151" s="1" t="s">
        <v>991</v>
      </c>
      <c r="B151" s="1" t="e">
        <f>VLOOKUP(Table14[[#This Row],[Full Name]],[2]!senate_staff[#Data],1,0)</f>
        <v>#N/A</v>
      </c>
      <c r="K151" s="1" t="s">
        <v>980</v>
      </c>
      <c r="AF151" s="1" t="s">
        <v>57</v>
      </c>
      <c r="AG151" s="1" t="s">
        <v>89</v>
      </c>
      <c r="AJ151" s="1" t="s">
        <v>99</v>
      </c>
      <c r="AW151" s="1" t="s">
        <v>992</v>
      </c>
      <c r="AX151" s="1" t="s">
        <v>993</v>
      </c>
      <c r="AY151" s="1" t="s">
        <v>493</v>
      </c>
      <c r="AZ151" s="1" t="s">
        <v>994</v>
      </c>
      <c r="BB151" s="1" t="s">
        <v>95</v>
      </c>
      <c r="BE151" s="1" t="s">
        <v>995</v>
      </c>
    </row>
    <row r="152" spans="1:57" x14ac:dyDescent="0.2">
      <c r="A152" s="1" t="s">
        <v>996</v>
      </c>
      <c r="B152" s="1" t="e">
        <f>VLOOKUP(Table14[[#This Row],[Full Name]],[2]!senate_staff[#Data],1,0)</f>
        <v>#N/A</v>
      </c>
      <c r="J152" s="1" t="s">
        <v>997</v>
      </c>
      <c r="K152" s="1" t="s">
        <v>998</v>
      </c>
      <c r="L152" s="1" t="s">
        <v>131</v>
      </c>
      <c r="AF152" s="1" t="s">
        <v>57</v>
      </c>
      <c r="AG152" s="1" t="s">
        <v>89</v>
      </c>
      <c r="AJ152" s="1" t="s">
        <v>90</v>
      </c>
      <c r="AW152" s="1" t="s">
        <v>999</v>
      </c>
      <c r="AX152" s="1" t="s">
        <v>1000</v>
      </c>
      <c r="AY152" s="1" t="s">
        <v>1001</v>
      </c>
      <c r="AZ152" s="1" t="s">
        <v>331</v>
      </c>
      <c r="BB152" s="1" t="s">
        <v>95</v>
      </c>
      <c r="BE152" s="1" t="s">
        <v>1002</v>
      </c>
    </row>
    <row r="153" spans="1:57" x14ac:dyDescent="0.2">
      <c r="A153" s="1" t="s">
        <v>1003</v>
      </c>
      <c r="B153" s="1" t="e">
        <f>VLOOKUP(Table14[[#This Row],[Full Name]],[2]!senate_staff[#Data],1,0)</f>
        <v>#N/A</v>
      </c>
      <c r="K153" s="1" t="s">
        <v>1004</v>
      </c>
      <c r="AF153" s="1" t="s">
        <v>57</v>
      </c>
      <c r="AG153" s="1" t="s">
        <v>89</v>
      </c>
      <c r="AJ153" s="1" t="s">
        <v>99</v>
      </c>
      <c r="AW153" s="1" t="s">
        <v>1005</v>
      </c>
      <c r="AX153" s="1" t="s">
        <v>1006</v>
      </c>
      <c r="AY153" s="1" t="s">
        <v>1007</v>
      </c>
      <c r="AZ153" s="1" t="s">
        <v>1008</v>
      </c>
      <c r="BB153" s="1" t="s">
        <v>95</v>
      </c>
      <c r="BE153" s="1" t="s">
        <v>1009</v>
      </c>
    </row>
    <row r="154" spans="1:57" x14ac:dyDescent="0.2">
      <c r="A154" s="1" t="s">
        <v>1010</v>
      </c>
      <c r="B154" s="1" t="e">
        <f>VLOOKUP(Table14[[#This Row],[Full Name]],[2]!senate_staff[#Data],1,0)</f>
        <v>#N/A</v>
      </c>
      <c r="K154" s="1" t="s">
        <v>980</v>
      </c>
      <c r="AF154" s="1" t="s">
        <v>57</v>
      </c>
      <c r="AG154" s="1" t="s">
        <v>89</v>
      </c>
      <c r="AJ154" s="1" t="s">
        <v>99</v>
      </c>
      <c r="AW154" s="1" t="s">
        <v>1011</v>
      </c>
      <c r="AX154" s="1" t="s">
        <v>1012</v>
      </c>
      <c r="AY154" s="1" t="s">
        <v>1013</v>
      </c>
      <c r="AZ154" s="1" t="s">
        <v>1014</v>
      </c>
      <c r="BB154" s="1" t="s">
        <v>95</v>
      </c>
      <c r="BE154" s="1" t="s">
        <v>1015</v>
      </c>
    </row>
    <row r="155" spans="1:57" x14ac:dyDescent="0.2">
      <c r="A155" s="1" t="s">
        <v>1016</v>
      </c>
      <c r="B155" s="1" t="e">
        <f>VLOOKUP(Table14[[#This Row],[Full Name]],[2]!senate_staff[#Data],1,0)</f>
        <v>#N/A</v>
      </c>
      <c r="K155" s="1" t="s">
        <v>980</v>
      </c>
      <c r="AF155" s="1" t="s">
        <v>57</v>
      </c>
      <c r="AG155" s="1" t="s">
        <v>89</v>
      </c>
      <c r="AJ155" s="1" t="s">
        <v>99</v>
      </c>
      <c r="AW155" s="1" t="s">
        <v>1017</v>
      </c>
      <c r="AX155" s="1" t="s">
        <v>1018</v>
      </c>
      <c r="AY155" s="1" t="s">
        <v>1019</v>
      </c>
      <c r="AZ155" s="1" t="s">
        <v>719</v>
      </c>
      <c r="BB155" s="1" t="s">
        <v>95</v>
      </c>
      <c r="BE155" s="1" t="s">
        <v>1020</v>
      </c>
    </row>
    <row r="156" spans="1:57" x14ac:dyDescent="0.2">
      <c r="A156" s="1" t="s">
        <v>1021</v>
      </c>
      <c r="B156" s="1" t="e">
        <f>VLOOKUP(Table14[[#This Row],[Full Name]],[2]!senate_staff[#Data],1,0)</f>
        <v>#N/A</v>
      </c>
      <c r="K156" s="1" t="s">
        <v>1022</v>
      </c>
      <c r="AF156" s="1" t="s">
        <v>57</v>
      </c>
      <c r="AG156" s="1" t="s">
        <v>89</v>
      </c>
      <c r="AJ156" s="1" t="s">
        <v>99</v>
      </c>
      <c r="AW156" s="1" t="s">
        <v>1023</v>
      </c>
      <c r="AX156" s="1" t="s">
        <v>1024</v>
      </c>
      <c r="AY156" s="1" t="s">
        <v>1025</v>
      </c>
      <c r="AZ156" s="1" t="s">
        <v>445</v>
      </c>
      <c r="BB156" s="1" t="s">
        <v>95</v>
      </c>
      <c r="BE156" s="1" t="s">
        <v>1026</v>
      </c>
    </row>
    <row r="157" spans="1:57" x14ac:dyDescent="0.2">
      <c r="A157" s="1" t="s">
        <v>1027</v>
      </c>
      <c r="B157" s="1" t="e">
        <f>VLOOKUP(Table14[[#This Row],[Full Name]],[2]!senate_staff[#Data],1,0)</f>
        <v>#N/A</v>
      </c>
      <c r="K157" s="1" t="s">
        <v>980</v>
      </c>
      <c r="AF157" s="1" t="s">
        <v>57</v>
      </c>
      <c r="AG157" s="1" t="s">
        <v>89</v>
      </c>
      <c r="AJ157" s="1" t="s">
        <v>99</v>
      </c>
      <c r="AW157" s="1" t="s">
        <v>1028</v>
      </c>
      <c r="AX157" s="1" t="s">
        <v>1029</v>
      </c>
      <c r="AY157" s="1" t="s">
        <v>1030</v>
      </c>
      <c r="AZ157" s="1" t="s">
        <v>719</v>
      </c>
      <c r="BB157" s="1" t="s">
        <v>95</v>
      </c>
      <c r="BE157" s="1" t="s">
        <v>1031</v>
      </c>
    </row>
    <row r="158" spans="1:57" x14ac:dyDescent="0.2">
      <c r="A158" s="1" t="s">
        <v>1032</v>
      </c>
      <c r="B158" s="1" t="e">
        <f>VLOOKUP(Table14[[#This Row],[Full Name]],[2]!senate_staff[#Data],1,0)</f>
        <v>#N/A</v>
      </c>
      <c r="J158" s="1" t="s">
        <v>568</v>
      </c>
      <c r="K158" s="1" t="s">
        <v>569</v>
      </c>
      <c r="L158" s="1" t="s">
        <v>87</v>
      </c>
      <c r="AF158" s="1" t="s">
        <v>57</v>
      </c>
      <c r="AG158" s="1" t="s">
        <v>89</v>
      </c>
      <c r="AJ158" s="1" t="s">
        <v>90</v>
      </c>
      <c r="AW158" s="1" t="s">
        <v>1033</v>
      </c>
      <c r="AX158" s="1" t="s">
        <v>1034</v>
      </c>
      <c r="AY158" s="1" t="s">
        <v>1035</v>
      </c>
      <c r="AZ158" s="1" t="s">
        <v>135</v>
      </c>
      <c r="BB158" s="1" t="s">
        <v>95</v>
      </c>
      <c r="BE158" s="1" t="s">
        <v>1036</v>
      </c>
    </row>
    <row r="159" spans="1:57" x14ac:dyDescent="0.2">
      <c r="A159" s="1" t="s">
        <v>1037</v>
      </c>
      <c r="B159" s="1" t="e">
        <f>VLOOKUP(Table14[[#This Row],[Full Name]],[2]!senate_staff[#Data],1,0)</f>
        <v>#N/A</v>
      </c>
      <c r="J159" s="1" t="s">
        <v>622</v>
      </c>
      <c r="K159" s="1" t="s">
        <v>623</v>
      </c>
      <c r="L159" s="1" t="s">
        <v>87</v>
      </c>
      <c r="AF159" s="1" t="s">
        <v>57</v>
      </c>
      <c r="AG159" s="1" t="s">
        <v>89</v>
      </c>
      <c r="AJ159" s="1" t="s">
        <v>90</v>
      </c>
      <c r="AW159" s="1" t="s">
        <v>1038</v>
      </c>
      <c r="AX159" s="1" t="s">
        <v>1039</v>
      </c>
      <c r="AY159" s="1" t="s">
        <v>1040</v>
      </c>
      <c r="AZ159" s="1" t="s">
        <v>337</v>
      </c>
      <c r="BB159" s="1" t="s">
        <v>95</v>
      </c>
      <c r="BE159" s="1" t="s">
        <v>1041</v>
      </c>
    </row>
    <row r="160" spans="1:57" x14ac:dyDescent="0.2">
      <c r="A160" s="1" t="s">
        <v>1042</v>
      </c>
      <c r="B160" s="1" t="e">
        <f>VLOOKUP(Table14[[#This Row],[Full Name]],[2]!senate_staff[#Data],1,0)</f>
        <v>#N/A</v>
      </c>
      <c r="J160" s="1" t="s">
        <v>997</v>
      </c>
      <c r="K160" s="1" t="s">
        <v>998</v>
      </c>
      <c r="L160" s="1" t="s">
        <v>131</v>
      </c>
      <c r="AF160" s="1" t="s">
        <v>57</v>
      </c>
      <c r="AG160" s="1" t="s">
        <v>89</v>
      </c>
      <c r="AJ160" s="1" t="s">
        <v>90</v>
      </c>
      <c r="AW160" s="1" t="s">
        <v>1043</v>
      </c>
      <c r="AX160" s="1" t="s">
        <v>1044</v>
      </c>
      <c r="AY160" s="1" t="s">
        <v>1045</v>
      </c>
      <c r="AZ160" s="1" t="s">
        <v>1046</v>
      </c>
      <c r="BB160" s="1" t="s">
        <v>95</v>
      </c>
      <c r="BE160" s="1" t="s">
        <v>1047</v>
      </c>
    </row>
    <row r="161" spans="1:57" x14ac:dyDescent="0.2">
      <c r="A161" s="1" t="s">
        <v>1048</v>
      </c>
      <c r="B161" s="1" t="e">
        <f>VLOOKUP(Table14[[#This Row],[Full Name]],[2]!senate_staff[#Data],1,0)</f>
        <v>#N/A</v>
      </c>
      <c r="J161" s="1" t="s">
        <v>622</v>
      </c>
      <c r="K161" s="1" t="s">
        <v>623</v>
      </c>
      <c r="L161" s="1" t="s">
        <v>87</v>
      </c>
      <c r="AF161" s="1" t="s">
        <v>57</v>
      </c>
      <c r="AG161" s="1" t="s">
        <v>89</v>
      </c>
      <c r="AJ161" s="1" t="s">
        <v>90</v>
      </c>
      <c r="AW161" s="1" t="s">
        <v>1049</v>
      </c>
      <c r="AX161" s="1" t="s">
        <v>1050</v>
      </c>
      <c r="AY161" s="1" t="s">
        <v>1051</v>
      </c>
      <c r="AZ161" s="1" t="s">
        <v>1052</v>
      </c>
      <c r="BB161" s="1" t="s">
        <v>95</v>
      </c>
      <c r="BE161" s="1" t="s">
        <v>1053</v>
      </c>
    </row>
    <row r="162" spans="1:57" x14ac:dyDescent="0.2">
      <c r="A162" s="1" t="s">
        <v>1054</v>
      </c>
      <c r="B162" s="1" t="e">
        <f>VLOOKUP(Table14[[#This Row],[Full Name]],[2]!senate_staff[#Data],1,0)</f>
        <v>#N/A</v>
      </c>
      <c r="J162" s="1" t="s">
        <v>622</v>
      </c>
      <c r="K162" s="1" t="s">
        <v>623</v>
      </c>
      <c r="L162" s="1" t="s">
        <v>131</v>
      </c>
      <c r="AF162" s="1" t="s">
        <v>57</v>
      </c>
      <c r="AG162" s="1" t="s">
        <v>89</v>
      </c>
      <c r="AJ162" s="1" t="s">
        <v>90</v>
      </c>
      <c r="AW162" s="1" t="s">
        <v>1055</v>
      </c>
      <c r="AX162" s="1" t="s">
        <v>242</v>
      </c>
      <c r="AY162" s="1" t="s">
        <v>1056</v>
      </c>
      <c r="AZ162" s="1" t="s">
        <v>257</v>
      </c>
      <c r="BB162" s="1" t="s">
        <v>95</v>
      </c>
      <c r="BE162" s="1" t="s">
        <v>1057</v>
      </c>
    </row>
    <row r="163" spans="1:57" x14ac:dyDescent="0.2">
      <c r="A163" s="1" t="s">
        <v>1058</v>
      </c>
      <c r="B163" s="1" t="e">
        <f>VLOOKUP(Table14[[#This Row],[Full Name]],[2]!senate_staff[#Data],1,0)</f>
        <v>#N/A</v>
      </c>
      <c r="J163" s="1" t="s">
        <v>722</v>
      </c>
      <c r="K163" s="1" t="s">
        <v>723</v>
      </c>
      <c r="L163" s="1" t="s">
        <v>87</v>
      </c>
      <c r="AF163" s="1" t="s">
        <v>57</v>
      </c>
      <c r="AG163" s="1" t="s">
        <v>89</v>
      </c>
      <c r="AJ163" s="1" t="s">
        <v>90</v>
      </c>
      <c r="AW163" s="1" t="s">
        <v>1059</v>
      </c>
      <c r="AX163" s="1" t="s">
        <v>1060</v>
      </c>
      <c r="AY163" s="1" t="s">
        <v>1061</v>
      </c>
      <c r="AZ163" s="1" t="s">
        <v>727</v>
      </c>
      <c r="BB163" s="1" t="s">
        <v>95</v>
      </c>
      <c r="BE163" s="1" t="s">
        <v>1062</v>
      </c>
    </row>
    <row r="164" spans="1:57" x14ac:dyDescent="0.2">
      <c r="A164" s="1" t="s">
        <v>1063</v>
      </c>
      <c r="B164" s="1" t="e">
        <f>VLOOKUP(Table14[[#This Row],[Full Name]],[2]!senate_staff[#Data],1,0)</f>
        <v>#N/A</v>
      </c>
      <c r="K164" s="1" t="s">
        <v>1064</v>
      </c>
      <c r="AF164" s="1" t="s">
        <v>57</v>
      </c>
      <c r="AG164" s="1" t="s">
        <v>89</v>
      </c>
      <c r="AJ164" s="1" t="s">
        <v>99</v>
      </c>
      <c r="AW164" s="1" t="s">
        <v>1065</v>
      </c>
      <c r="AX164" s="1" t="s">
        <v>1066</v>
      </c>
      <c r="AY164" s="1" t="s">
        <v>1067</v>
      </c>
      <c r="AZ164" s="1" t="s">
        <v>1068</v>
      </c>
      <c r="BB164" s="1" t="s">
        <v>95</v>
      </c>
      <c r="BE164" s="1" t="s">
        <v>1069</v>
      </c>
    </row>
    <row r="165" spans="1:57" x14ac:dyDescent="0.2">
      <c r="A165" s="1" t="s">
        <v>1070</v>
      </c>
      <c r="B165" s="1" t="e">
        <f>VLOOKUP(Table14[[#This Row],[Full Name]],[2]!senate_staff[#Data],1,0)</f>
        <v>#N/A</v>
      </c>
      <c r="J165" s="1" t="s">
        <v>722</v>
      </c>
      <c r="K165" s="1" t="s">
        <v>723</v>
      </c>
      <c r="L165" s="1" t="s">
        <v>87</v>
      </c>
      <c r="AF165" s="1" t="s">
        <v>57</v>
      </c>
      <c r="AG165" s="1" t="s">
        <v>89</v>
      </c>
      <c r="AJ165" s="1" t="s">
        <v>90</v>
      </c>
      <c r="AW165" s="1" t="s">
        <v>1071</v>
      </c>
      <c r="AX165" s="1" t="s">
        <v>1072</v>
      </c>
      <c r="AY165" s="1" t="s">
        <v>1073</v>
      </c>
      <c r="AZ165" s="1" t="s">
        <v>741</v>
      </c>
      <c r="BB165" s="1" t="s">
        <v>95</v>
      </c>
      <c r="BE165" s="1" t="s">
        <v>1074</v>
      </c>
    </row>
    <row r="166" spans="1:57" x14ac:dyDescent="0.2">
      <c r="A166" s="1" t="s">
        <v>1075</v>
      </c>
      <c r="B166" s="1" t="e">
        <f>VLOOKUP(Table14[[#This Row],[Full Name]],[2]!senate_staff[#Data],1,0)</f>
        <v>#N/A</v>
      </c>
      <c r="K166" s="1" t="s">
        <v>1076</v>
      </c>
      <c r="AF166" s="1" t="s">
        <v>57</v>
      </c>
      <c r="AG166" s="1" t="s">
        <v>89</v>
      </c>
      <c r="AJ166" s="1" t="s">
        <v>99</v>
      </c>
      <c r="AW166" s="1" t="s">
        <v>1077</v>
      </c>
      <c r="AX166" s="1" t="s">
        <v>1078</v>
      </c>
      <c r="AY166" s="1" t="s">
        <v>1079</v>
      </c>
      <c r="AZ166" s="1" t="s">
        <v>204</v>
      </c>
      <c r="BB166" s="1" t="s">
        <v>95</v>
      </c>
      <c r="BE166" s="1" t="s">
        <v>1080</v>
      </c>
    </row>
    <row r="167" spans="1:57" x14ac:dyDescent="0.2">
      <c r="A167" s="1" t="s">
        <v>1081</v>
      </c>
      <c r="B167" s="1" t="e">
        <f>VLOOKUP(Table14[[#This Row],[Full Name]],[2]!senate_staff[#Data],1,0)</f>
        <v>#N/A</v>
      </c>
      <c r="K167" s="1" t="s">
        <v>1076</v>
      </c>
      <c r="AF167" s="1" t="s">
        <v>57</v>
      </c>
      <c r="AG167" s="1" t="s">
        <v>89</v>
      </c>
      <c r="AJ167" s="1" t="s">
        <v>99</v>
      </c>
      <c r="AW167" s="1" t="s">
        <v>1082</v>
      </c>
      <c r="AX167" s="1" t="s">
        <v>1083</v>
      </c>
      <c r="AY167" s="1" t="s">
        <v>1084</v>
      </c>
      <c r="AZ167" s="1" t="s">
        <v>1085</v>
      </c>
      <c r="BB167" s="1" t="s">
        <v>95</v>
      </c>
      <c r="BE167" s="1" t="s">
        <v>1086</v>
      </c>
    </row>
    <row r="168" spans="1:57" x14ac:dyDescent="0.2">
      <c r="A168" s="1" t="s">
        <v>1087</v>
      </c>
      <c r="B168" s="1" t="e">
        <f>VLOOKUP(Table14[[#This Row],[Full Name]],[2]!senate_staff[#Data],1,0)</f>
        <v>#N/A</v>
      </c>
      <c r="K168" s="1" t="s">
        <v>1064</v>
      </c>
      <c r="AF168" s="1" t="s">
        <v>57</v>
      </c>
      <c r="AG168" s="1" t="s">
        <v>89</v>
      </c>
      <c r="AJ168" s="1" t="s">
        <v>99</v>
      </c>
      <c r="AW168" s="1" t="s">
        <v>1088</v>
      </c>
      <c r="AX168" s="1" t="s">
        <v>1089</v>
      </c>
      <c r="AY168" s="1" t="s">
        <v>1090</v>
      </c>
      <c r="AZ168" s="1" t="s">
        <v>1091</v>
      </c>
      <c r="BB168" s="1" t="s">
        <v>95</v>
      </c>
      <c r="BE168" s="1" t="s">
        <v>1092</v>
      </c>
    </row>
    <row r="169" spans="1:57" x14ac:dyDescent="0.2">
      <c r="A169" s="1" t="s">
        <v>1093</v>
      </c>
      <c r="B169" s="1" t="e">
        <f>VLOOKUP(Table14[[#This Row],[Full Name]],[2]!senate_staff[#Data],1,0)</f>
        <v>#N/A</v>
      </c>
      <c r="J169" s="1" t="s">
        <v>1094</v>
      </c>
      <c r="K169" s="1" t="s">
        <v>1095</v>
      </c>
      <c r="AF169" s="1" t="s">
        <v>57</v>
      </c>
      <c r="AG169" s="1" t="s">
        <v>89</v>
      </c>
      <c r="AJ169" s="1" t="s">
        <v>99</v>
      </c>
      <c r="AW169" s="1" t="s">
        <v>1096</v>
      </c>
      <c r="AX169" s="1" t="s">
        <v>1097</v>
      </c>
      <c r="AY169" s="1" t="s">
        <v>1098</v>
      </c>
      <c r="AZ169" s="1" t="s">
        <v>1099</v>
      </c>
      <c r="BB169" s="1" t="s">
        <v>95</v>
      </c>
      <c r="BE169" s="1" t="s">
        <v>1100</v>
      </c>
    </row>
    <row r="170" spans="1:57" x14ac:dyDescent="0.2">
      <c r="A170" s="1" t="s">
        <v>1101</v>
      </c>
      <c r="B170" s="1" t="e">
        <f>VLOOKUP(Table14[[#This Row],[Full Name]],[2]!senate_staff[#Data],1,0)</f>
        <v>#N/A</v>
      </c>
      <c r="J170" s="1" t="s">
        <v>1094</v>
      </c>
      <c r="K170" s="1" t="s">
        <v>1095</v>
      </c>
      <c r="AF170" s="1" t="s">
        <v>57</v>
      </c>
      <c r="AG170" s="1" t="s">
        <v>89</v>
      </c>
      <c r="AJ170" s="1" t="s">
        <v>99</v>
      </c>
      <c r="AW170" s="1" t="s">
        <v>1102</v>
      </c>
      <c r="AX170" s="1" t="s">
        <v>1103</v>
      </c>
      <c r="AY170" s="1" t="s">
        <v>1104</v>
      </c>
      <c r="AZ170" s="1" t="s">
        <v>1105</v>
      </c>
      <c r="BB170" s="1" t="s">
        <v>95</v>
      </c>
      <c r="BE170" s="1" t="s">
        <v>1106</v>
      </c>
    </row>
    <row r="171" spans="1:57" x14ac:dyDescent="0.2">
      <c r="A171" s="1" t="s">
        <v>1107</v>
      </c>
      <c r="B171" s="1" t="e">
        <f>VLOOKUP(Table14[[#This Row],[Full Name]],[2]!senate_staff[#Data],1,0)</f>
        <v>#N/A</v>
      </c>
      <c r="K171" s="1" t="s">
        <v>1076</v>
      </c>
      <c r="AF171" s="1" t="s">
        <v>57</v>
      </c>
      <c r="AG171" s="1" t="s">
        <v>89</v>
      </c>
      <c r="AJ171" s="1" t="s">
        <v>99</v>
      </c>
      <c r="AW171" s="1" t="s">
        <v>1108</v>
      </c>
      <c r="AX171" s="1" t="s">
        <v>1109</v>
      </c>
      <c r="AY171" s="1" t="s">
        <v>1110</v>
      </c>
      <c r="AZ171" s="1" t="s">
        <v>1085</v>
      </c>
      <c r="BB171" s="1" t="s">
        <v>95</v>
      </c>
      <c r="BE171" s="1" t="s">
        <v>1111</v>
      </c>
    </row>
    <row r="172" spans="1:57" x14ac:dyDescent="0.2">
      <c r="A172" s="1" t="s">
        <v>1112</v>
      </c>
      <c r="B172" s="1" t="e">
        <f>VLOOKUP(Table14[[#This Row],[Full Name]],[2]!senate_staff[#Data],1,0)</f>
        <v>#N/A</v>
      </c>
      <c r="K172" s="1" t="s">
        <v>1113</v>
      </c>
      <c r="AF172" s="1" t="s">
        <v>57</v>
      </c>
      <c r="AG172" s="1" t="s">
        <v>89</v>
      </c>
      <c r="AJ172" s="1" t="s">
        <v>99</v>
      </c>
      <c r="AW172" s="1" t="s">
        <v>1114</v>
      </c>
      <c r="AX172" s="1" t="s">
        <v>1115</v>
      </c>
      <c r="AY172" s="1" t="s">
        <v>1116</v>
      </c>
      <c r="AZ172" s="1" t="s">
        <v>1117</v>
      </c>
      <c r="BB172" s="1" t="s">
        <v>95</v>
      </c>
      <c r="BE172" s="1" t="s">
        <v>1118</v>
      </c>
    </row>
    <row r="173" spans="1:57" x14ac:dyDescent="0.2">
      <c r="A173" s="1" t="s">
        <v>1119</v>
      </c>
      <c r="B173" s="1" t="e">
        <f>VLOOKUP(Table14[[#This Row],[Full Name]],[2]!senate_staff[#Data],1,0)</f>
        <v>#N/A</v>
      </c>
      <c r="K173" s="1" t="s">
        <v>1076</v>
      </c>
      <c r="AF173" s="1" t="s">
        <v>57</v>
      </c>
      <c r="AG173" s="1" t="s">
        <v>89</v>
      </c>
      <c r="AJ173" s="1" t="s">
        <v>99</v>
      </c>
      <c r="AW173" s="1" t="s">
        <v>1120</v>
      </c>
      <c r="AX173" s="1" t="s">
        <v>1121</v>
      </c>
      <c r="AY173" s="1" t="s">
        <v>1122</v>
      </c>
      <c r="AZ173" s="1" t="s">
        <v>1085</v>
      </c>
      <c r="BB173" s="1" t="s">
        <v>95</v>
      </c>
      <c r="BE173" s="1" t="s">
        <v>1123</v>
      </c>
    </row>
    <row r="174" spans="1:57" x14ac:dyDescent="0.2">
      <c r="A174" s="1" t="s">
        <v>1124</v>
      </c>
      <c r="B174" s="1" t="e">
        <f>VLOOKUP(Table14[[#This Row],[Full Name]],[2]!senate_staff[#Data],1,0)</f>
        <v>#N/A</v>
      </c>
      <c r="K174" s="1" t="s">
        <v>1076</v>
      </c>
      <c r="AF174" s="1" t="s">
        <v>57</v>
      </c>
      <c r="AG174" s="1" t="s">
        <v>89</v>
      </c>
      <c r="AJ174" s="1" t="s">
        <v>99</v>
      </c>
      <c r="AW174" s="1" t="s">
        <v>1125</v>
      </c>
      <c r="AX174" s="1" t="s">
        <v>1126</v>
      </c>
      <c r="AY174" s="1" t="s">
        <v>1127</v>
      </c>
      <c r="AZ174" s="1" t="s">
        <v>1128</v>
      </c>
      <c r="BB174" s="1" t="s">
        <v>95</v>
      </c>
      <c r="BE174" s="1" t="s">
        <v>1129</v>
      </c>
    </row>
    <row r="175" spans="1:57" x14ac:dyDescent="0.2">
      <c r="A175" s="1" t="s">
        <v>1130</v>
      </c>
      <c r="B175" s="1" t="e">
        <f>VLOOKUP(Table14[[#This Row],[Full Name]],[2]!senate_staff[#Data],1,0)</f>
        <v>#N/A</v>
      </c>
      <c r="J175" s="1" t="s">
        <v>1131</v>
      </c>
      <c r="K175" s="1" t="s">
        <v>1132</v>
      </c>
      <c r="L175" s="1" t="s">
        <v>131</v>
      </c>
      <c r="AF175" s="1" t="s">
        <v>57</v>
      </c>
      <c r="AG175" s="1" t="s">
        <v>89</v>
      </c>
      <c r="AJ175" s="1" t="s">
        <v>90</v>
      </c>
      <c r="AW175" s="1" t="s">
        <v>1133</v>
      </c>
      <c r="AX175" s="1" t="s">
        <v>1134</v>
      </c>
      <c r="AY175" s="1" t="s">
        <v>1135</v>
      </c>
      <c r="AZ175" s="1" t="s">
        <v>337</v>
      </c>
      <c r="BB175" s="1" t="s">
        <v>95</v>
      </c>
      <c r="BE175" s="1" t="s">
        <v>1136</v>
      </c>
    </row>
    <row r="176" spans="1:57" x14ac:dyDescent="0.2">
      <c r="A176" s="1" t="s">
        <v>1137</v>
      </c>
      <c r="B176" s="1" t="e">
        <f>VLOOKUP(Table14[[#This Row],[Full Name]],[2]!senate_staff[#Data],1,0)</f>
        <v>#N/A</v>
      </c>
      <c r="J176" s="1" t="s">
        <v>1131</v>
      </c>
      <c r="K176" s="1" t="s">
        <v>1132</v>
      </c>
      <c r="L176" s="1" t="s">
        <v>131</v>
      </c>
      <c r="AF176" s="1" t="s">
        <v>57</v>
      </c>
      <c r="AG176" s="1" t="s">
        <v>89</v>
      </c>
      <c r="AJ176" s="1" t="s">
        <v>90</v>
      </c>
      <c r="AK176" s="1" t="s">
        <v>348</v>
      </c>
      <c r="AW176" s="1" t="s">
        <v>1138</v>
      </c>
      <c r="AX176" s="1" t="s">
        <v>1139</v>
      </c>
      <c r="AY176" s="1" t="s">
        <v>1140</v>
      </c>
      <c r="AZ176" s="1" t="s">
        <v>348</v>
      </c>
      <c r="BB176" s="1" t="s">
        <v>95</v>
      </c>
      <c r="BE176" s="1" t="s">
        <v>1141</v>
      </c>
    </row>
    <row r="177" spans="1:57" x14ac:dyDescent="0.2">
      <c r="A177" s="1" t="s">
        <v>1142</v>
      </c>
      <c r="B177" s="1" t="e">
        <f>VLOOKUP(Table14[[#This Row],[Full Name]],[2]!senate_staff[#Data],1,0)</f>
        <v>#N/A</v>
      </c>
      <c r="K177" s="1" t="s">
        <v>1076</v>
      </c>
      <c r="AF177" s="1" t="s">
        <v>57</v>
      </c>
      <c r="AG177" s="1" t="s">
        <v>89</v>
      </c>
      <c r="AJ177" s="1" t="s">
        <v>99</v>
      </c>
      <c r="AW177" s="1" t="s">
        <v>1143</v>
      </c>
      <c r="AX177" s="1" t="s">
        <v>1144</v>
      </c>
      <c r="AY177" s="1" t="s">
        <v>493</v>
      </c>
      <c r="AZ177" s="1" t="s">
        <v>1145</v>
      </c>
      <c r="BB177" s="1" t="s">
        <v>95</v>
      </c>
      <c r="BE177" s="1" t="s">
        <v>1146</v>
      </c>
    </row>
    <row r="178" spans="1:57" x14ac:dyDescent="0.2">
      <c r="A178" s="1" t="s">
        <v>1147</v>
      </c>
      <c r="B178" s="1" t="e">
        <f>VLOOKUP(Table14[[#This Row],[Full Name]],[2]!senate_staff[#Data],1,0)</f>
        <v>#N/A</v>
      </c>
      <c r="J178" s="1" t="s">
        <v>842</v>
      </c>
      <c r="K178" s="1" t="s">
        <v>843</v>
      </c>
      <c r="L178" s="1" t="s">
        <v>87</v>
      </c>
      <c r="AF178" s="1" t="s">
        <v>57</v>
      </c>
      <c r="AG178" s="1" t="s">
        <v>89</v>
      </c>
      <c r="AJ178" s="1" t="s">
        <v>90</v>
      </c>
      <c r="AW178" s="1" t="s">
        <v>1148</v>
      </c>
      <c r="AX178" s="1" t="s">
        <v>1149</v>
      </c>
      <c r="AY178" s="1" t="s">
        <v>1150</v>
      </c>
      <c r="AZ178" s="1" t="s">
        <v>204</v>
      </c>
      <c r="BB178" s="1" t="s">
        <v>95</v>
      </c>
      <c r="BE178" s="1" t="s">
        <v>1151</v>
      </c>
    </row>
    <row r="179" spans="1:57" x14ac:dyDescent="0.2">
      <c r="A179" s="1" t="s">
        <v>1152</v>
      </c>
      <c r="B179" s="1" t="e">
        <f>VLOOKUP(Table14[[#This Row],[Full Name]],[2]!senate_staff[#Data],1,0)</f>
        <v>#N/A</v>
      </c>
      <c r="K179" s="1" t="s">
        <v>1153</v>
      </c>
      <c r="AF179" s="1" t="s">
        <v>57</v>
      </c>
      <c r="AG179" s="1" t="s">
        <v>89</v>
      </c>
      <c r="AJ179" s="1" t="s">
        <v>99</v>
      </c>
      <c r="AW179" s="1" t="s">
        <v>1154</v>
      </c>
      <c r="AX179" s="1" t="s">
        <v>1155</v>
      </c>
      <c r="AY179" s="1" t="s">
        <v>1156</v>
      </c>
      <c r="AZ179" s="1" t="s">
        <v>1157</v>
      </c>
      <c r="BB179" s="1" t="s">
        <v>95</v>
      </c>
      <c r="BE179" s="1" t="s">
        <v>1158</v>
      </c>
    </row>
    <row r="180" spans="1:57" x14ac:dyDescent="0.2">
      <c r="A180" s="1" t="s">
        <v>1159</v>
      </c>
      <c r="B180" s="1" t="e">
        <f>VLOOKUP(Table14[[#This Row],[Full Name]],[2]!senate_staff[#Data],1,0)</f>
        <v>#N/A</v>
      </c>
      <c r="J180" s="1" t="s">
        <v>842</v>
      </c>
      <c r="K180" s="1" t="s">
        <v>843</v>
      </c>
      <c r="L180" s="1" t="s">
        <v>87</v>
      </c>
      <c r="AF180" s="1" t="s">
        <v>57</v>
      </c>
      <c r="AG180" s="1" t="s">
        <v>89</v>
      </c>
      <c r="AJ180" s="1" t="s">
        <v>90</v>
      </c>
      <c r="AW180" s="1" t="s">
        <v>1160</v>
      </c>
      <c r="AX180" s="1" t="s">
        <v>1161</v>
      </c>
      <c r="AY180" s="1" t="s">
        <v>1162</v>
      </c>
      <c r="AZ180" s="1" t="s">
        <v>1163</v>
      </c>
      <c r="BB180" s="1" t="s">
        <v>95</v>
      </c>
      <c r="BE180" s="1" t="s">
        <v>1164</v>
      </c>
    </row>
    <row r="181" spans="1:57" x14ac:dyDescent="0.2">
      <c r="A181" s="1" t="s">
        <v>1165</v>
      </c>
      <c r="B181" s="1" t="e">
        <f>VLOOKUP(Table14[[#This Row],[Full Name]],[2]!senate_staff[#Data],1,0)</f>
        <v>#N/A</v>
      </c>
      <c r="J181" s="1" t="s">
        <v>1131</v>
      </c>
      <c r="K181" s="1" t="s">
        <v>1132</v>
      </c>
      <c r="L181" s="1" t="s">
        <v>87</v>
      </c>
      <c r="AF181" s="1" t="s">
        <v>57</v>
      </c>
      <c r="AG181" s="1" t="s">
        <v>89</v>
      </c>
      <c r="AJ181" s="1" t="s">
        <v>90</v>
      </c>
      <c r="AW181" s="1" t="s">
        <v>1166</v>
      </c>
      <c r="AX181" s="1" t="s">
        <v>1167</v>
      </c>
      <c r="AY181" s="1" t="s">
        <v>1168</v>
      </c>
      <c r="AZ181" s="1" t="s">
        <v>1169</v>
      </c>
      <c r="BB181" s="1" t="s">
        <v>95</v>
      </c>
      <c r="BE181" s="1" t="s">
        <v>1170</v>
      </c>
    </row>
    <row r="182" spans="1:57" x14ac:dyDescent="0.2">
      <c r="A182" s="1" t="s">
        <v>1171</v>
      </c>
      <c r="B182" s="1" t="e">
        <f>VLOOKUP(Table14[[#This Row],[Full Name]],[2]!senate_staff[#Data],1,0)</f>
        <v>#N/A</v>
      </c>
      <c r="K182" s="1" t="s">
        <v>1076</v>
      </c>
      <c r="R182" s="1" t="s">
        <v>1172</v>
      </c>
      <c r="AF182" s="1" t="s">
        <v>57</v>
      </c>
      <c r="AG182" s="1" t="s">
        <v>89</v>
      </c>
      <c r="AJ182" s="1" t="s">
        <v>99</v>
      </c>
      <c r="AK182" s="1" t="s">
        <v>1173</v>
      </c>
      <c r="AW182" s="1" t="s">
        <v>1174</v>
      </c>
      <c r="AX182" s="1" t="s">
        <v>1175</v>
      </c>
      <c r="AY182" s="1" t="s">
        <v>1176</v>
      </c>
      <c r="AZ182" s="1" t="s">
        <v>1085</v>
      </c>
      <c r="BB182" s="1" t="s">
        <v>95</v>
      </c>
      <c r="BE182" s="1" t="s">
        <v>1177</v>
      </c>
    </row>
    <row r="183" spans="1:57" x14ac:dyDescent="0.2">
      <c r="A183" s="1" t="s">
        <v>1178</v>
      </c>
      <c r="B183" s="1" t="e">
        <f>VLOOKUP(Table14[[#This Row],[Full Name]],[2]!senate_staff[#Data],1,0)</f>
        <v>#N/A</v>
      </c>
      <c r="K183" s="1" t="s">
        <v>1153</v>
      </c>
      <c r="AB183" s="1" t="s">
        <v>599</v>
      </c>
      <c r="AC183" s="1" t="s">
        <v>1084</v>
      </c>
      <c r="AD183" s="1" t="s">
        <v>1179</v>
      </c>
      <c r="AF183" s="1" t="s">
        <v>57</v>
      </c>
      <c r="AG183" s="1" t="s">
        <v>89</v>
      </c>
      <c r="AJ183" s="1" t="s">
        <v>99</v>
      </c>
      <c r="AW183" s="1" t="s">
        <v>1180</v>
      </c>
      <c r="AX183" s="1" t="s">
        <v>1181</v>
      </c>
      <c r="AY183" s="1" t="s">
        <v>1182</v>
      </c>
      <c r="AZ183" s="1" t="s">
        <v>1183</v>
      </c>
      <c r="BB183" s="1" t="s">
        <v>95</v>
      </c>
      <c r="BE183" s="1" t="s">
        <v>1184</v>
      </c>
    </row>
    <row r="184" spans="1:57" x14ac:dyDescent="0.2">
      <c r="A184" s="1" t="s">
        <v>1185</v>
      </c>
      <c r="B184" s="1" t="e">
        <f>VLOOKUP(Table14[[#This Row],[Full Name]],[2]!senate_staff[#Data],1,0)</f>
        <v>#N/A</v>
      </c>
      <c r="K184" s="1" t="s">
        <v>1186</v>
      </c>
      <c r="AF184" s="1" t="s">
        <v>57</v>
      </c>
      <c r="AG184" s="1" t="s">
        <v>89</v>
      </c>
      <c r="AJ184" s="1" t="s">
        <v>99</v>
      </c>
      <c r="AW184" s="1" t="s">
        <v>1187</v>
      </c>
      <c r="AX184" s="1" t="s">
        <v>1188</v>
      </c>
      <c r="AY184" s="1" t="s">
        <v>1189</v>
      </c>
      <c r="AZ184" s="1" t="s">
        <v>135</v>
      </c>
      <c r="BB184" s="1" t="s">
        <v>95</v>
      </c>
      <c r="BE184" s="1" t="s">
        <v>1190</v>
      </c>
    </row>
    <row r="185" spans="1:57" x14ac:dyDescent="0.2">
      <c r="A185" s="1" t="s">
        <v>1191</v>
      </c>
      <c r="B185" s="1" t="e">
        <f>VLOOKUP(Table14[[#This Row],[Full Name]],[2]!senate_staff[#Data],1,0)</f>
        <v>#N/A</v>
      </c>
      <c r="K185" s="1" t="s">
        <v>1153</v>
      </c>
      <c r="R185" s="1" t="s">
        <v>1192</v>
      </c>
      <c r="T185" s="1" t="s">
        <v>1193</v>
      </c>
      <c r="AE185" s="1" t="s">
        <v>1194</v>
      </c>
      <c r="AF185" s="1" t="s">
        <v>57</v>
      </c>
      <c r="AG185" s="1" t="s">
        <v>89</v>
      </c>
      <c r="AJ185" s="1" t="s">
        <v>99</v>
      </c>
      <c r="AK185" s="1" t="s">
        <v>1173</v>
      </c>
      <c r="AW185" s="1" t="s">
        <v>1195</v>
      </c>
      <c r="AX185" s="1" t="s">
        <v>1196</v>
      </c>
      <c r="AY185" s="1" t="s">
        <v>1197</v>
      </c>
      <c r="AZ185" s="1" t="s">
        <v>1198</v>
      </c>
      <c r="BB185" s="1" t="s">
        <v>95</v>
      </c>
      <c r="BE185" s="1" t="s">
        <v>1199</v>
      </c>
    </row>
    <row r="186" spans="1:57" x14ac:dyDescent="0.2">
      <c r="A186" s="1" t="s">
        <v>1200</v>
      </c>
      <c r="B186" s="1" t="e">
        <f>VLOOKUP(Table14[[#This Row],[Full Name]],[2]!senate_staff[#Data],1,0)</f>
        <v>#N/A</v>
      </c>
      <c r="K186" s="1" t="s">
        <v>1186</v>
      </c>
      <c r="AF186" s="1" t="s">
        <v>57</v>
      </c>
      <c r="AG186" s="1" t="s">
        <v>89</v>
      </c>
      <c r="AJ186" s="1" t="s">
        <v>99</v>
      </c>
      <c r="AW186" s="1" t="s">
        <v>1201</v>
      </c>
      <c r="AX186" s="1" t="s">
        <v>1202</v>
      </c>
      <c r="AY186" s="1" t="s">
        <v>1203</v>
      </c>
      <c r="AZ186" s="1" t="s">
        <v>1204</v>
      </c>
      <c r="BB186" s="1" t="s">
        <v>95</v>
      </c>
      <c r="BE186" s="1" t="s">
        <v>1205</v>
      </c>
    </row>
    <row r="187" spans="1:57" x14ac:dyDescent="0.2">
      <c r="A187" s="1" t="s">
        <v>1206</v>
      </c>
      <c r="B187" s="1" t="e">
        <f>VLOOKUP(Table14[[#This Row],[Full Name]],[2]!senate_staff[#Data],1,0)</f>
        <v>#N/A</v>
      </c>
      <c r="K187" s="1" t="s">
        <v>1153</v>
      </c>
      <c r="AF187" s="1" t="s">
        <v>57</v>
      </c>
      <c r="AG187" s="1" t="s">
        <v>89</v>
      </c>
      <c r="AJ187" s="1" t="s">
        <v>99</v>
      </c>
      <c r="AK187" s="1" t="s">
        <v>348</v>
      </c>
      <c r="AW187" s="1" t="s">
        <v>1207</v>
      </c>
      <c r="AX187" s="1" t="s">
        <v>1208</v>
      </c>
      <c r="AY187" s="1" t="s">
        <v>1209</v>
      </c>
      <c r="AZ187" s="1" t="s">
        <v>348</v>
      </c>
      <c r="BB187" s="1" t="s">
        <v>95</v>
      </c>
      <c r="BE187" s="1" t="s">
        <v>1210</v>
      </c>
    </row>
    <row r="188" spans="1:57" x14ac:dyDescent="0.2">
      <c r="A188" s="1" t="s">
        <v>1211</v>
      </c>
      <c r="B188" s="1" t="e">
        <f>VLOOKUP(Table14[[#This Row],[Full Name]],[2]!senate_staff[#Data],1,0)</f>
        <v>#N/A</v>
      </c>
      <c r="K188" s="1" t="s">
        <v>1113</v>
      </c>
      <c r="AF188" s="1" t="s">
        <v>57</v>
      </c>
      <c r="AG188" s="1" t="s">
        <v>89</v>
      </c>
      <c r="AJ188" s="1" t="s">
        <v>99</v>
      </c>
      <c r="AW188" s="1" t="s">
        <v>1212</v>
      </c>
      <c r="AX188" s="1" t="s">
        <v>1213</v>
      </c>
      <c r="AY188" s="1" t="s">
        <v>1214</v>
      </c>
      <c r="AZ188" s="1" t="s">
        <v>1117</v>
      </c>
      <c r="BB188" s="1" t="s">
        <v>95</v>
      </c>
      <c r="BE188" s="1" t="s">
        <v>1215</v>
      </c>
    </row>
    <row r="189" spans="1:57" x14ac:dyDescent="0.2">
      <c r="A189" s="1" t="s">
        <v>1216</v>
      </c>
      <c r="B189" s="1" t="e">
        <f>VLOOKUP(Table14[[#This Row],[Full Name]],[2]!senate_staff[#Data],1,0)</f>
        <v>#N/A</v>
      </c>
      <c r="K189" s="1" t="s">
        <v>1153</v>
      </c>
      <c r="AF189" s="1" t="s">
        <v>57</v>
      </c>
      <c r="AG189" s="1" t="s">
        <v>89</v>
      </c>
      <c r="AJ189" s="1" t="s">
        <v>99</v>
      </c>
      <c r="AW189" s="1" t="s">
        <v>1217</v>
      </c>
      <c r="AX189" s="1" t="s">
        <v>1218</v>
      </c>
      <c r="AY189" s="1" t="s">
        <v>1219</v>
      </c>
      <c r="AZ189" s="1" t="s">
        <v>173</v>
      </c>
      <c r="BB189" s="1" t="s">
        <v>95</v>
      </c>
      <c r="BE189" s="1" t="s">
        <v>1220</v>
      </c>
    </row>
    <row r="190" spans="1:57" x14ac:dyDescent="0.2">
      <c r="A190" s="1" t="s">
        <v>1221</v>
      </c>
      <c r="B190" s="1" t="e">
        <f>VLOOKUP(Table14[[#This Row],[Full Name]],[2]!senate_staff[#Data],1,0)</f>
        <v>#N/A</v>
      </c>
      <c r="K190" s="1" t="s">
        <v>1153</v>
      </c>
      <c r="AF190" s="1" t="s">
        <v>57</v>
      </c>
      <c r="AG190" s="1" t="s">
        <v>89</v>
      </c>
      <c r="AJ190" s="1" t="s">
        <v>99</v>
      </c>
      <c r="AW190" s="1" t="s">
        <v>1222</v>
      </c>
      <c r="AX190" s="1" t="s">
        <v>1223</v>
      </c>
      <c r="AY190" s="1" t="s">
        <v>1224</v>
      </c>
      <c r="AZ190" s="1" t="s">
        <v>1225</v>
      </c>
      <c r="BB190" s="1" t="s">
        <v>95</v>
      </c>
      <c r="BE190" s="1" t="s">
        <v>1226</v>
      </c>
    </row>
    <row r="191" spans="1:57" x14ac:dyDescent="0.2">
      <c r="A191" s="1" t="s">
        <v>1227</v>
      </c>
      <c r="B191" s="1" t="e">
        <f>VLOOKUP(Table14[[#This Row],[Full Name]],[2]!senate_staff[#Data],1,0)</f>
        <v>#N/A</v>
      </c>
      <c r="J191" s="1" t="s">
        <v>1094</v>
      </c>
      <c r="K191" s="1" t="s">
        <v>1228</v>
      </c>
      <c r="L191" s="1" t="s">
        <v>87</v>
      </c>
      <c r="AF191" s="1" t="s">
        <v>57</v>
      </c>
      <c r="AG191" s="1" t="s">
        <v>89</v>
      </c>
      <c r="AJ191" s="1" t="s">
        <v>90</v>
      </c>
      <c r="AW191" s="1" t="s">
        <v>1229</v>
      </c>
      <c r="AX191" s="1" t="s">
        <v>1230</v>
      </c>
      <c r="AY191" s="1" t="s">
        <v>1231</v>
      </c>
      <c r="AZ191" s="1" t="s">
        <v>156</v>
      </c>
      <c r="BB191" s="1" t="s">
        <v>95</v>
      </c>
      <c r="BE191" s="1" t="s">
        <v>1232</v>
      </c>
    </row>
    <row r="192" spans="1:57" x14ac:dyDescent="0.2">
      <c r="A192" s="1" t="s">
        <v>1233</v>
      </c>
      <c r="B192" s="1" t="e">
        <f>VLOOKUP(Table14[[#This Row],[Full Name]],[2]!senate_staff[#Data],1,0)</f>
        <v>#N/A</v>
      </c>
      <c r="J192" s="1" t="s">
        <v>1094</v>
      </c>
      <c r="K192" s="1" t="s">
        <v>1228</v>
      </c>
      <c r="L192" s="1" t="s">
        <v>87</v>
      </c>
      <c r="AF192" s="1" t="s">
        <v>57</v>
      </c>
      <c r="AG192" s="1" t="s">
        <v>89</v>
      </c>
      <c r="AJ192" s="1" t="s">
        <v>90</v>
      </c>
      <c r="AW192" s="1" t="s">
        <v>1234</v>
      </c>
      <c r="AX192" s="1" t="s">
        <v>1235</v>
      </c>
      <c r="AY192" s="1" t="s">
        <v>1236</v>
      </c>
      <c r="AZ192" s="1" t="s">
        <v>1237</v>
      </c>
      <c r="BB192" s="1" t="s">
        <v>95</v>
      </c>
      <c r="BE192" s="1" t="s">
        <v>1238</v>
      </c>
    </row>
    <row r="193" spans="1:57" x14ac:dyDescent="0.2">
      <c r="A193" s="1" t="s">
        <v>1239</v>
      </c>
      <c r="B193" s="1" t="e">
        <f>VLOOKUP(Table14[[#This Row],[Full Name]],[2]!senate_staff[#Data],1,0)</f>
        <v>#N/A</v>
      </c>
      <c r="K193" s="1" t="s">
        <v>1153</v>
      </c>
      <c r="AF193" s="1" t="s">
        <v>57</v>
      </c>
      <c r="AG193" s="1" t="s">
        <v>89</v>
      </c>
      <c r="AJ193" s="1" t="s">
        <v>99</v>
      </c>
      <c r="AW193" s="1" t="s">
        <v>1240</v>
      </c>
      <c r="AX193" s="1" t="s">
        <v>1241</v>
      </c>
      <c r="AY193" s="1" t="s">
        <v>1242</v>
      </c>
      <c r="AZ193" s="1" t="s">
        <v>1243</v>
      </c>
      <c r="BB193" s="1" t="s">
        <v>95</v>
      </c>
      <c r="BE193" s="1" t="s">
        <v>1244</v>
      </c>
    </row>
    <row r="194" spans="1:57" x14ac:dyDescent="0.2">
      <c r="A194" s="1" t="s">
        <v>1245</v>
      </c>
      <c r="B194" s="1" t="e">
        <f>VLOOKUP(Table14[[#This Row],[Full Name]],[2]!senate_staff[#Data],1,0)</f>
        <v>#N/A</v>
      </c>
      <c r="J194" s="1" t="s">
        <v>1094</v>
      </c>
      <c r="K194" s="1" t="s">
        <v>1228</v>
      </c>
      <c r="L194" s="1" t="s">
        <v>87</v>
      </c>
      <c r="AF194" s="1" t="s">
        <v>57</v>
      </c>
      <c r="AG194" s="1" t="s">
        <v>89</v>
      </c>
      <c r="AJ194" s="1" t="s">
        <v>90</v>
      </c>
      <c r="AW194" s="1" t="s">
        <v>1246</v>
      </c>
      <c r="AX194" s="1" t="s">
        <v>1247</v>
      </c>
      <c r="AY194" s="1" t="s">
        <v>1248</v>
      </c>
      <c r="AZ194" s="1" t="s">
        <v>1249</v>
      </c>
      <c r="BB194" s="1" t="s">
        <v>95</v>
      </c>
      <c r="BE194" s="1" t="s">
        <v>1250</v>
      </c>
    </row>
    <row r="195" spans="1:57" x14ac:dyDescent="0.2">
      <c r="A195" s="1" t="s">
        <v>1251</v>
      </c>
      <c r="B195" s="1" t="e">
        <f>VLOOKUP(Table14[[#This Row],[Full Name]],[2]!senate_staff[#Data],1,0)</f>
        <v>#N/A</v>
      </c>
      <c r="J195" s="1" t="s">
        <v>1094</v>
      </c>
      <c r="K195" s="1" t="s">
        <v>1228</v>
      </c>
      <c r="L195" s="1" t="s">
        <v>87</v>
      </c>
      <c r="AF195" s="1" t="s">
        <v>57</v>
      </c>
      <c r="AG195" s="1" t="s">
        <v>89</v>
      </c>
      <c r="AJ195" s="1" t="s">
        <v>90</v>
      </c>
      <c r="AW195" s="1" t="s">
        <v>1252</v>
      </c>
      <c r="AX195" s="1" t="s">
        <v>1253</v>
      </c>
      <c r="AY195" s="1" t="s">
        <v>1254</v>
      </c>
      <c r="AZ195" s="1" t="s">
        <v>156</v>
      </c>
      <c r="BB195" s="1" t="s">
        <v>95</v>
      </c>
      <c r="BE195" s="1" t="s">
        <v>1255</v>
      </c>
    </row>
    <row r="196" spans="1:57" x14ac:dyDescent="0.2">
      <c r="A196" s="1" t="s">
        <v>1256</v>
      </c>
      <c r="B196" s="1" t="e">
        <f>VLOOKUP(Table14[[#This Row],[Full Name]],[2]!senate_staff[#Data],1,0)</f>
        <v>#N/A</v>
      </c>
      <c r="J196" s="1" t="s">
        <v>1257</v>
      </c>
      <c r="K196" s="1" t="s">
        <v>1258</v>
      </c>
      <c r="L196" s="1" t="s">
        <v>87</v>
      </c>
      <c r="AF196" s="1" t="s">
        <v>57</v>
      </c>
      <c r="AG196" s="1" t="s">
        <v>89</v>
      </c>
      <c r="AJ196" s="1" t="s">
        <v>90</v>
      </c>
      <c r="AW196" s="1" t="s">
        <v>1259</v>
      </c>
      <c r="AX196" s="1" t="s">
        <v>1260</v>
      </c>
      <c r="AY196" s="1" t="s">
        <v>1261</v>
      </c>
      <c r="AZ196" s="1" t="s">
        <v>1262</v>
      </c>
      <c r="BB196" s="1" t="s">
        <v>95</v>
      </c>
      <c r="BE196" s="1" t="s">
        <v>1263</v>
      </c>
    </row>
    <row r="197" spans="1:57" x14ac:dyDescent="0.2">
      <c r="A197" s="1" t="s">
        <v>1264</v>
      </c>
      <c r="B197" s="1" t="e">
        <f>VLOOKUP(Table14[[#This Row],[Full Name]],[2]!senate_staff[#Data],1,0)</f>
        <v>#N/A</v>
      </c>
      <c r="K197" s="1" t="s">
        <v>1153</v>
      </c>
      <c r="AF197" s="1" t="s">
        <v>57</v>
      </c>
      <c r="AG197" s="1" t="s">
        <v>89</v>
      </c>
      <c r="AJ197" s="1" t="s">
        <v>99</v>
      </c>
      <c r="AW197" s="1" t="s">
        <v>1265</v>
      </c>
      <c r="AX197" s="1" t="s">
        <v>1266</v>
      </c>
      <c r="AY197" s="1" t="s">
        <v>1267</v>
      </c>
      <c r="AZ197" s="1" t="s">
        <v>1268</v>
      </c>
      <c r="BB197" s="1" t="s">
        <v>95</v>
      </c>
      <c r="BE197" s="1" t="s">
        <v>1269</v>
      </c>
    </row>
    <row r="198" spans="1:57" x14ac:dyDescent="0.2">
      <c r="A198" s="1" t="s">
        <v>1270</v>
      </c>
      <c r="B198" s="1" t="e">
        <f>VLOOKUP(Table14[[#This Row],[Full Name]],[2]!senate_staff[#Data],1,0)</f>
        <v>#N/A</v>
      </c>
      <c r="J198" s="1" t="s">
        <v>1094</v>
      </c>
      <c r="K198" s="1" t="s">
        <v>1228</v>
      </c>
      <c r="L198" s="1" t="s">
        <v>87</v>
      </c>
      <c r="AF198" s="1" t="s">
        <v>57</v>
      </c>
      <c r="AG198" s="1" t="s">
        <v>89</v>
      </c>
      <c r="AJ198" s="1" t="s">
        <v>90</v>
      </c>
      <c r="AW198" s="1" t="s">
        <v>1271</v>
      </c>
      <c r="AX198" s="1" t="s">
        <v>1272</v>
      </c>
      <c r="AY198" s="1" t="s">
        <v>1273</v>
      </c>
      <c r="AZ198" s="1" t="s">
        <v>173</v>
      </c>
      <c r="BB198" s="1" t="s">
        <v>95</v>
      </c>
      <c r="BE198" s="1" t="s">
        <v>1274</v>
      </c>
    </row>
    <row r="199" spans="1:57" x14ac:dyDescent="0.2">
      <c r="A199" s="1" t="s">
        <v>1275</v>
      </c>
      <c r="B199" s="1" t="e">
        <f>VLOOKUP(Table14[[#This Row],[Full Name]],[2]!senate_staff[#Data],1,0)</f>
        <v>#N/A</v>
      </c>
      <c r="K199" s="1" t="s">
        <v>1113</v>
      </c>
      <c r="AF199" s="1" t="s">
        <v>57</v>
      </c>
      <c r="AG199" s="1" t="s">
        <v>89</v>
      </c>
      <c r="AJ199" s="1" t="s">
        <v>99</v>
      </c>
      <c r="AW199" s="1" t="s">
        <v>1276</v>
      </c>
      <c r="AX199" s="1" t="s">
        <v>1277</v>
      </c>
      <c r="AY199" s="1" t="s">
        <v>1278</v>
      </c>
      <c r="AZ199" s="1" t="s">
        <v>1117</v>
      </c>
      <c r="BB199" s="1" t="s">
        <v>95</v>
      </c>
      <c r="BE199" s="1" t="s">
        <v>1279</v>
      </c>
    </row>
    <row r="200" spans="1:57" x14ac:dyDescent="0.2">
      <c r="A200" s="1" t="s">
        <v>1280</v>
      </c>
      <c r="B200" s="1" t="e">
        <f>VLOOKUP(Table14[[#This Row],[Full Name]],[2]!senate_staff[#Data],1,0)</f>
        <v>#N/A</v>
      </c>
      <c r="I200" s="1" t="s">
        <v>1281</v>
      </c>
      <c r="J200" s="1" t="s">
        <v>1131</v>
      </c>
      <c r="K200" s="1" t="s">
        <v>1132</v>
      </c>
      <c r="L200" s="1" t="s">
        <v>131</v>
      </c>
      <c r="R200" s="1" t="s">
        <v>1282</v>
      </c>
      <c r="T200" s="1" t="s">
        <v>1283</v>
      </c>
      <c r="AF200" s="1" t="s">
        <v>57</v>
      </c>
      <c r="AG200" s="1" t="s">
        <v>89</v>
      </c>
      <c r="AJ200" s="1" t="s">
        <v>90</v>
      </c>
      <c r="AK200" s="1" t="s">
        <v>1173</v>
      </c>
      <c r="AW200" s="1" t="s">
        <v>1284</v>
      </c>
      <c r="AX200" s="1" t="s">
        <v>1285</v>
      </c>
      <c r="AY200" s="1" t="s">
        <v>1286</v>
      </c>
      <c r="AZ200" s="1" t="s">
        <v>337</v>
      </c>
      <c r="BB200" s="1" t="s">
        <v>95</v>
      </c>
      <c r="BE200" s="1" t="s">
        <v>1287</v>
      </c>
    </row>
    <row r="201" spans="1:57" x14ac:dyDescent="0.2">
      <c r="A201" s="1" t="s">
        <v>1288</v>
      </c>
      <c r="B201" s="1" t="e">
        <f>VLOOKUP(Table14[[#This Row],[Full Name]],[2]!senate_staff[#Data],1,0)</f>
        <v>#N/A</v>
      </c>
      <c r="K201" s="1" t="s">
        <v>1186</v>
      </c>
      <c r="AF201" s="1" t="s">
        <v>57</v>
      </c>
      <c r="AG201" s="1" t="s">
        <v>89</v>
      </c>
      <c r="AJ201" s="1" t="s">
        <v>99</v>
      </c>
      <c r="AW201" s="1" t="s">
        <v>1289</v>
      </c>
      <c r="AX201" s="1" t="s">
        <v>1290</v>
      </c>
      <c r="AY201" s="1" t="s">
        <v>1291</v>
      </c>
      <c r="AZ201" s="1" t="s">
        <v>337</v>
      </c>
      <c r="BB201" s="1" t="s">
        <v>95</v>
      </c>
      <c r="BE201" s="1" t="s">
        <v>1292</v>
      </c>
    </row>
    <row r="202" spans="1:57" x14ac:dyDescent="0.2">
      <c r="A202" s="1" t="s">
        <v>1293</v>
      </c>
      <c r="B202" s="1" t="e">
        <f>VLOOKUP(Table14[[#This Row],[Full Name]],[2]!senate_staff[#Data],1,0)</f>
        <v>#N/A</v>
      </c>
      <c r="J202" s="1" t="s">
        <v>920</v>
      </c>
      <c r="K202" s="1" t="s">
        <v>921</v>
      </c>
      <c r="L202" s="1" t="s">
        <v>87</v>
      </c>
      <c r="AF202" s="1" t="s">
        <v>57</v>
      </c>
      <c r="AG202" s="1" t="s">
        <v>89</v>
      </c>
      <c r="AJ202" s="1" t="s">
        <v>90</v>
      </c>
      <c r="AW202" s="1" t="s">
        <v>1294</v>
      </c>
      <c r="AX202" s="1" t="s">
        <v>1295</v>
      </c>
      <c r="AY202" s="1" t="s">
        <v>1296</v>
      </c>
      <c r="AZ202" s="1" t="s">
        <v>1297</v>
      </c>
      <c r="BB202" s="1" t="s">
        <v>95</v>
      </c>
      <c r="BE202" s="1" t="s">
        <v>1298</v>
      </c>
    </row>
    <row r="203" spans="1:57" x14ac:dyDescent="0.2">
      <c r="A203" s="1" t="s">
        <v>1299</v>
      </c>
      <c r="B203" s="1" t="e">
        <f>VLOOKUP(Table14[[#This Row],[Full Name]],[2]!senate_staff[#Data],1,0)</f>
        <v>#N/A</v>
      </c>
      <c r="J203" s="1" t="s">
        <v>941</v>
      </c>
      <c r="K203" s="1" t="s">
        <v>942</v>
      </c>
      <c r="L203" s="1" t="s">
        <v>87</v>
      </c>
      <c r="AF203" s="1" t="s">
        <v>57</v>
      </c>
      <c r="AG203" s="1" t="s">
        <v>89</v>
      </c>
      <c r="AJ203" s="1" t="s">
        <v>90</v>
      </c>
      <c r="AW203" s="1" t="s">
        <v>1300</v>
      </c>
      <c r="AX203" s="1" t="s">
        <v>1301</v>
      </c>
      <c r="AY203" s="1" t="s">
        <v>1302</v>
      </c>
      <c r="AZ203" s="1" t="s">
        <v>1303</v>
      </c>
      <c r="BB203" s="1" t="s">
        <v>95</v>
      </c>
      <c r="BE203" s="1" t="s">
        <v>1304</v>
      </c>
    </row>
    <row r="204" spans="1:57" x14ac:dyDescent="0.2">
      <c r="A204" s="1" t="s">
        <v>1305</v>
      </c>
      <c r="B204" s="1" t="e">
        <f>VLOOKUP(Table14[[#This Row],[Full Name]],[2]!senate_staff[#Data],1,0)</f>
        <v>#N/A</v>
      </c>
      <c r="K204" s="1" t="s">
        <v>1306</v>
      </c>
      <c r="AF204" s="1" t="s">
        <v>57</v>
      </c>
      <c r="AG204" s="1" t="s">
        <v>89</v>
      </c>
      <c r="AJ204" s="1" t="s">
        <v>99</v>
      </c>
      <c r="AW204" s="1" t="s">
        <v>1307</v>
      </c>
      <c r="AX204" s="1" t="s">
        <v>1308</v>
      </c>
      <c r="AY204" s="1" t="s">
        <v>1309</v>
      </c>
      <c r="AZ204" s="1" t="s">
        <v>1310</v>
      </c>
      <c r="BB204" s="1" t="s">
        <v>95</v>
      </c>
      <c r="BE204" s="1" t="s">
        <v>1311</v>
      </c>
    </row>
    <row r="205" spans="1:57" x14ac:dyDescent="0.2">
      <c r="A205" s="1" t="s">
        <v>1312</v>
      </c>
      <c r="B205" s="1" t="e">
        <f>VLOOKUP(Table14[[#This Row],[Full Name]],[2]!senate_staff[#Data],1,0)</f>
        <v>#N/A</v>
      </c>
      <c r="K205" s="1" t="s">
        <v>1313</v>
      </c>
      <c r="AF205" s="1" t="s">
        <v>57</v>
      </c>
      <c r="AG205" s="1" t="s">
        <v>89</v>
      </c>
      <c r="AJ205" s="1" t="s">
        <v>99</v>
      </c>
      <c r="AW205" s="1" t="s">
        <v>1314</v>
      </c>
      <c r="AX205" s="1" t="s">
        <v>1315</v>
      </c>
      <c r="AY205" s="1" t="s">
        <v>1316</v>
      </c>
      <c r="AZ205" s="1" t="s">
        <v>1317</v>
      </c>
      <c r="BB205" s="1" t="s">
        <v>95</v>
      </c>
      <c r="BE205" s="1" t="s">
        <v>1318</v>
      </c>
    </row>
    <row r="206" spans="1:57" x14ac:dyDescent="0.2">
      <c r="A206" s="1" t="s">
        <v>1319</v>
      </c>
      <c r="B206" s="1" t="e">
        <f>VLOOKUP(Table14[[#This Row],[Full Name]],[2]!senate_staff[#Data],1,0)</f>
        <v>#N/A</v>
      </c>
      <c r="K206" s="1" t="s">
        <v>1320</v>
      </c>
      <c r="AF206" s="1" t="s">
        <v>57</v>
      </c>
      <c r="AG206" s="1" t="s">
        <v>89</v>
      </c>
      <c r="AJ206" s="1" t="s">
        <v>99</v>
      </c>
      <c r="AW206" s="1" t="s">
        <v>1321</v>
      </c>
      <c r="AX206" s="1" t="s">
        <v>1322</v>
      </c>
      <c r="AY206" s="1" t="s">
        <v>1323</v>
      </c>
      <c r="AZ206" s="1" t="s">
        <v>584</v>
      </c>
      <c r="BB206" s="1" t="s">
        <v>95</v>
      </c>
      <c r="BE206" s="1" t="s">
        <v>1324</v>
      </c>
    </row>
    <row r="207" spans="1:57" x14ac:dyDescent="0.2">
      <c r="A207" s="1" t="s">
        <v>1325</v>
      </c>
      <c r="B207" s="1" t="e">
        <f>VLOOKUP(Table14[[#This Row],[Full Name]],[2]!senate_staff[#Data],1,0)</f>
        <v>#N/A</v>
      </c>
      <c r="J207" s="1" t="s">
        <v>1326</v>
      </c>
      <c r="K207" s="1" t="s">
        <v>1327</v>
      </c>
      <c r="L207" s="1" t="s">
        <v>131</v>
      </c>
      <c r="AF207" s="1" t="s">
        <v>57</v>
      </c>
      <c r="AG207" s="1" t="s">
        <v>89</v>
      </c>
      <c r="AJ207" s="1" t="s">
        <v>90</v>
      </c>
      <c r="AK207" s="1" t="s">
        <v>348</v>
      </c>
      <c r="AW207" s="1" t="s">
        <v>1328</v>
      </c>
      <c r="AX207" s="1" t="s">
        <v>1329</v>
      </c>
      <c r="AY207" s="1" t="s">
        <v>1330</v>
      </c>
      <c r="AZ207" s="1" t="s">
        <v>348</v>
      </c>
      <c r="BB207" s="1" t="s">
        <v>95</v>
      </c>
      <c r="BE207" s="1" t="s">
        <v>1331</v>
      </c>
    </row>
    <row r="208" spans="1:57" x14ac:dyDescent="0.2">
      <c r="A208" s="1" t="s">
        <v>1332</v>
      </c>
      <c r="B208" s="1" t="e">
        <f>VLOOKUP(Table14[[#This Row],[Full Name]],[2]!senate_staff[#Data],1,0)</f>
        <v>#N/A</v>
      </c>
      <c r="J208" s="1" t="s">
        <v>1333</v>
      </c>
      <c r="K208" s="1" t="s">
        <v>1334</v>
      </c>
      <c r="L208" s="1" t="s">
        <v>131</v>
      </c>
      <c r="AF208" s="1" t="s">
        <v>57</v>
      </c>
      <c r="AG208" s="1" t="s">
        <v>89</v>
      </c>
      <c r="AJ208" s="1" t="s">
        <v>90</v>
      </c>
      <c r="AK208" s="1" t="s">
        <v>348</v>
      </c>
      <c r="AW208" s="1" t="s">
        <v>1335</v>
      </c>
      <c r="AX208" s="1" t="s">
        <v>1336</v>
      </c>
      <c r="AY208" s="1" t="s">
        <v>1337</v>
      </c>
      <c r="AZ208" s="1" t="s">
        <v>348</v>
      </c>
      <c r="BB208" s="1" t="s">
        <v>95</v>
      </c>
      <c r="BE208" s="1" t="s">
        <v>1338</v>
      </c>
    </row>
    <row r="209" spans="1:57" x14ac:dyDescent="0.2">
      <c r="A209" s="1" t="s">
        <v>1339</v>
      </c>
      <c r="B209" s="1" t="e">
        <f>VLOOKUP(Table14[[#This Row],[Full Name]],[2]!senate_staff[#Data],1,0)</f>
        <v>#N/A</v>
      </c>
      <c r="K209" s="1" t="s">
        <v>1320</v>
      </c>
      <c r="AF209" s="1" t="s">
        <v>57</v>
      </c>
      <c r="AG209" s="1" t="s">
        <v>89</v>
      </c>
      <c r="AJ209" s="1" t="s">
        <v>99</v>
      </c>
      <c r="AW209" s="1" t="s">
        <v>1340</v>
      </c>
      <c r="AX209" s="1" t="s">
        <v>1341</v>
      </c>
      <c r="AY209" s="1" t="s">
        <v>1342</v>
      </c>
      <c r="AZ209" s="1" t="s">
        <v>1343</v>
      </c>
      <c r="BB209" s="1" t="s">
        <v>95</v>
      </c>
      <c r="BE209" s="1" t="s">
        <v>1344</v>
      </c>
    </row>
    <row r="210" spans="1:57" x14ac:dyDescent="0.2">
      <c r="A210" s="1" t="s">
        <v>1345</v>
      </c>
      <c r="B210" s="1" t="e">
        <f>VLOOKUP(Table14[[#This Row],[Full Name]],[2]!senate_staff[#Data],1,0)</f>
        <v>#N/A</v>
      </c>
      <c r="J210" s="1" t="s">
        <v>1346</v>
      </c>
      <c r="K210" s="1" t="s">
        <v>1347</v>
      </c>
      <c r="L210" s="1" t="s">
        <v>87</v>
      </c>
      <c r="AF210" s="1" t="s">
        <v>57</v>
      </c>
      <c r="AG210" s="1" t="s">
        <v>89</v>
      </c>
      <c r="AJ210" s="1" t="s">
        <v>90</v>
      </c>
      <c r="AW210" s="1" t="s">
        <v>1348</v>
      </c>
      <c r="AX210" s="1" t="s">
        <v>1349</v>
      </c>
      <c r="AY210" s="1" t="s">
        <v>1350</v>
      </c>
      <c r="AZ210" s="1" t="s">
        <v>1351</v>
      </c>
      <c r="BB210" s="1" t="s">
        <v>95</v>
      </c>
      <c r="BE210" s="1" t="s">
        <v>1352</v>
      </c>
    </row>
    <row r="211" spans="1:57" x14ac:dyDescent="0.2">
      <c r="A211" s="1" t="s">
        <v>1353</v>
      </c>
      <c r="B211" s="1" t="e">
        <f>VLOOKUP(Table14[[#This Row],[Full Name]],[2]!senate_staff[#Data],1,0)</f>
        <v>#N/A</v>
      </c>
      <c r="J211" s="1" t="s">
        <v>1333</v>
      </c>
      <c r="K211" s="1" t="s">
        <v>1334</v>
      </c>
      <c r="L211" s="1" t="s">
        <v>131</v>
      </c>
      <c r="AF211" s="1" t="s">
        <v>57</v>
      </c>
      <c r="AG211" s="1" t="s">
        <v>89</v>
      </c>
      <c r="AJ211" s="1" t="s">
        <v>90</v>
      </c>
      <c r="AW211" s="1" t="s">
        <v>1354</v>
      </c>
      <c r="AX211" s="1" t="s">
        <v>1355</v>
      </c>
      <c r="AY211" s="1" t="s">
        <v>1356</v>
      </c>
      <c r="AZ211" s="1" t="s">
        <v>135</v>
      </c>
      <c r="BB211" s="1" t="s">
        <v>95</v>
      </c>
      <c r="BE211" s="1" t="s">
        <v>1357</v>
      </c>
    </row>
    <row r="212" spans="1:57" x14ac:dyDescent="0.2">
      <c r="A212" s="1" t="s">
        <v>1358</v>
      </c>
      <c r="B212" s="1" t="e">
        <f>VLOOKUP(Table14[[#This Row],[Full Name]],[2]!senate_staff[#Data],1,0)</f>
        <v>#N/A</v>
      </c>
      <c r="K212" s="1" t="s">
        <v>1359</v>
      </c>
      <c r="AF212" s="1" t="s">
        <v>57</v>
      </c>
      <c r="AG212" s="1" t="s">
        <v>89</v>
      </c>
      <c r="AJ212" s="1" t="s">
        <v>99</v>
      </c>
      <c r="AW212" s="1" t="s">
        <v>1360</v>
      </c>
      <c r="AX212" s="1" t="s">
        <v>1361</v>
      </c>
      <c r="AY212" s="1" t="s">
        <v>1362</v>
      </c>
      <c r="AZ212" s="1" t="s">
        <v>1363</v>
      </c>
      <c r="BB212" s="1" t="s">
        <v>95</v>
      </c>
      <c r="BE212" s="1" t="s">
        <v>1364</v>
      </c>
    </row>
    <row r="213" spans="1:57" x14ac:dyDescent="0.2">
      <c r="A213" s="1" t="s">
        <v>1365</v>
      </c>
      <c r="B213" s="1" t="e">
        <f>VLOOKUP(Table14[[#This Row],[Full Name]],[2]!senate_staff[#Data],1,0)</f>
        <v>#N/A</v>
      </c>
      <c r="K213" s="1" t="s">
        <v>1359</v>
      </c>
      <c r="AF213" s="1" t="s">
        <v>57</v>
      </c>
      <c r="AG213" s="1" t="s">
        <v>89</v>
      </c>
      <c r="AJ213" s="1" t="s">
        <v>99</v>
      </c>
      <c r="AW213" s="1" t="s">
        <v>1366</v>
      </c>
      <c r="AX213" s="1" t="s">
        <v>1367</v>
      </c>
      <c r="AY213" s="1" t="s">
        <v>1368</v>
      </c>
      <c r="AZ213" s="1" t="s">
        <v>1369</v>
      </c>
      <c r="BB213" s="1" t="s">
        <v>95</v>
      </c>
      <c r="BE213" s="1" t="s">
        <v>1370</v>
      </c>
    </row>
    <row r="214" spans="1:57" x14ac:dyDescent="0.2">
      <c r="A214" s="1" t="s">
        <v>1371</v>
      </c>
      <c r="B214" s="1" t="e">
        <f>VLOOKUP(Table14[[#This Row],[Full Name]],[2]!senate_staff[#Data],1,0)</f>
        <v>#N/A</v>
      </c>
      <c r="J214" s="1" t="s">
        <v>1372</v>
      </c>
      <c r="K214" s="1" t="s">
        <v>1373</v>
      </c>
      <c r="L214" s="1" t="s">
        <v>87</v>
      </c>
      <c r="R214" s="1" t="s">
        <v>1374</v>
      </c>
      <c r="AF214" s="1" t="s">
        <v>57</v>
      </c>
      <c r="AG214" s="1" t="s">
        <v>89</v>
      </c>
      <c r="AJ214" s="1" t="s">
        <v>90</v>
      </c>
      <c r="AK214" s="1" t="s">
        <v>1173</v>
      </c>
      <c r="AW214" s="1" t="s">
        <v>1375</v>
      </c>
      <c r="AX214" s="1" t="s">
        <v>1376</v>
      </c>
      <c r="AY214" s="1" t="s">
        <v>1377</v>
      </c>
      <c r="AZ214" s="1" t="s">
        <v>1378</v>
      </c>
      <c r="BB214" s="1" t="s">
        <v>95</v>
      </c>
      <c r="BE214" s="1" t="s">
        <v>1379</v>
      </c>
    </row>
    <row r="215" spans="1:57" x14ac:dyDescent="0.2">
      <c r="A215" s="1" t="s">
        <v>1380</v>
      </c>
      <c r="B215" s="1" t="e">
        <f>VLOOKUP(Table14[[#This Row],[Full Name]],[2]!senate_staff[#Data],1,0)</f>
        <v>#N/A</v>
      </c>
      <c r="J215" s="1" t="s">
        <v>1372</v>
      </c>
      <c r="K215" s="1" t="s">
        <v>1373</v>
      </c>
      <c r="L215" s="1" t="s">
        <v>87</v>
      </c>
      <c r="AF215" s="1" t="s">
        <v>57</v>
      </c>
      <c r="AG215" s="1" t="s">
        <v>89</v>
      </c>
      <c r="AJ215" s="1" t="s">
        <v>90</v>
      </c>
      <c r="AW215" s="1" t="s">
        <v>1381</v>
      </c>
      <c r="AX215" s="1" t="s">
        <v>1382</v>
      </c>
      <c r="AY215" s="1" t="s">
        <v>493</v>
      </c>
      <c r="AZ215" s="1" t="s">
        <v>337</v>
      </c>
      <c r="BB215" s="1" t="s">
        <v>95</v>
      </c>
      <c r="BE215" s="1" t="s">
        <v>1383</v>
      </c>
    </row>
    <row r="216" spans="1:57" x14ac:dyDescent="0.2">
      <c r="A216" s="1" t="s">
        <v>1384</v>
      </c>
      <c r="B216" s="1" t="e">
        <f>VLOOKUP(Table14[[#This Row],[Full Name]],[2]!senate_staff[#Data],1,0)</f>
        <v>#N/A</v>
      </c>
      <c r="J216" s="1" t="s">
        <v>1372</v>
      </c>
      <c r="K216" s="1" t="s">
        <v>1373</v>
      </c>
      <c r="L216" s="1" t="s">
        <v>87</v>
      </c>
      <c r="AF216" s="1" t="s">
        <v>57</v>
      </c>
      <c r="AG216" s="1" t="s">
        <v>89</v>
      </c>
      <c r="AJ216" s="1" t="s">
        <v>90</v>
      </c>
      <c r="AW216" s="1" t="s">
        <v>1385</v>
      </c>
      <c r="AX216" s="1" t="s">
        <v>1386</v>
      </c>
      <c r="AY216" s="1" t="s">
        <v>1387</v>
      </c>
      <c r="AZ216" s="1" t="s">
        <v>257</v>
      </c>
      <c r="BB216" s="1" t="s">
        <v>95</v>
      </c>
      <c r="BE216" s="1" t="s">
        <v>1388</v>
      </c>
    </row>
    <row r="217" spans="1:57" x14ac:dyDescent="0.2">
      <c r="A217" s="1" t="s">
        <v>1389</v>
      </c>
      <c r="B217" s="1" t="e">
        <f>VLOOKUP(Table14[[#This Row],[Full Name]],[2]!senate_staff[#Data],1,0)</f>
        <v>#N/A</v>
      </c>
      <c r="K217" s="1" t="s">
        <v>1359</v>
      </c>
      <c r="AF217" s="1" t="s">
        <v>57</v>
      </c>
      <c r="AG217" s="1" t="s">
        <v>89</v>
      </c>
      <c r="AJ217" s="1" t="s">
        <v>99</v>
      </c>
      <c r="AW217" s="1" t="s">
        <v>1390</v>
      </c>
      <c r="AX217" s="1" t="s">
        <v>1391</v>
      </c>
      <c r="AY217" s="1" t="s">
        <v>1392</v>
      </c>
      <c r="AZ217" s="1" t="s">
        <v>1369</v>
      </c>
      <c r="BB217" s="1" t="s">
        <v>95</v>
      </c>
      <c r="BE217" s="1" t="s">
        <v>1393</v>
      </c>
    </row>
    <row r="218" spans="1:57" x14ac:dyDescent="0.2">
      <c r="A218" s="1" t="s">
        <v>1394</v>
      </c>
      <c r="B218" s="1" t="e">
        <f>VLOOKUP(Table14[[#This Row],[Full Name]],[2]!senate_staff[#Data],1,0)</f>
        <v>#N/A</v>
      </c>
      <c r="K218" s="1" t="s">
        <v>1313</v>
      </c>
      <c r="AF218" s="1" t="s">
        <v>57</v>
      </c>
      <c r="AG218" s="1" t="s">
        <v>89</v>
      </c>
      <c r="AJ218" s="1" t="s">
        <v>99</v>
      </c>
      <c r="AW218" s="1" t="s">
        <v>1395</v>
      </c>
      <c r="AX218" s="1" t="s">
        <v>1396</v>
      </c>
      <c r="AY218" s="1" t="s">
        <v>1397</v>
      </c>
      <c r="AZ218" s="1" t="s">
        <v>337</v>
      </c>
      <c r="BB218" s="1" t="s">
        <v>95</v>
      </c>
      <c r="BE218" s="1" t="s">
        <v>1398</v>
      </c>
    </row>
    <row r="219" spans="1:57" x14ac:dyDescent="0.2">
      <c r="A219" s="1" t="s">
        <v>1399</v>
      </c>
      <c r="B219" s="1" t="e">
        <f>VLOOKUP(Table14[[#This Row],[Full Name]],[2]!senate_staff[#Data],1,0)</f>
        <v>#N/A</v>
      </c>
      <c r="J219" s="1" t="s">
        <v>997</v>
      </c>
      <c r="K219" s="1" t="s">
        <v>998</v>
      </c>
      <c r="L219" s="1" t="s">
        <v>131</v>
      </c>
      <c r="AF219" s="1" t="s">
        <v>57</v>
      </c>
      <c r="AG219" s="1" t="s">
        <v>89</v>
      </c>
      <c r="AJ219" s="1" t="s">
        <v>90</v>
      </c>
      <c r="AW219" s="1" t="s">
        <v>1400</v>
      </c>
      <c r="AX219" s="1" t="s">
        <v>625</v>
      </c>
      <c r="AY219" s="1" t="s">
        <v>1401</v>
      </c>
      <c r="AZ219" s="1" t="s">
        <v>1402</v>
      </c>
      <c r="BB219" s="1" t="s">
        <v>95</v>
      </c>
      <c r="BE219" s="1" t="s">
        <v>1403</v>
      </c>
    </row>
    <row r="220" spans="1:57" x14ac:dyDescent="0.2">
      <c r="A220" s="1" t="s">
        <v>1404</v>
      </c>
      <c r="B220" s="1" t="e">
        <f>VLOOKUP(Table14[[#This Row],[Full Name]],[2]!senate_staff[#Data],1,0)</f>
        <v>#N/A</v>
      </c>
      <c r="J220" s="1" t="s">
        <v>1405</v>
      </c>
      <c r="K220" s="1" t="s">
        <v>1406</v>
      </c>
      <c r="L220" s="1" t="s">
        <v>87</v>
      </c>
      <c r="AF220" s="1" t="s">
        <v>57</v>
      </c>
      <c r="AG220" s="1" t="s">
        <v>89</v>
      </c>
      <c r="AJ220" s="1" t="s">
        <v>90</v>
      </c>
      <c r="AW220" s="1" t="s">
        <v>1407</v>
      </c>
      <c r="AX220" s="1" t="s">
        <v>1408</v>
      </c>
      <c r="AY220" s="1" t="s">
        <v>1409</v>
      </c>
      <c r="AZ220" s="1" t="s">
        <v>488</v>
      </c>
      <c r="BB220" s="1" t="s">
        <v>95</v>
      </c>
      <c r="BE220" s="1" t="s">
        <v>1410</v>
      </c>
    </row>
    <row r="221" spans="1:57" x14ac:dyDescent="0.2">
      <c r="A221" s="1" t="s">
        <v>1411</v>
      </c>
      <c r="B221" s="1" t="e">
        <f>VLOOKUP(Table14[[#This Row],[Full Name]],[2]!senate_staff[#Data],1,0)</f>
        <v>#N/A</v>
      </c>
      <c r="J221" s="1" t="s">
        <v>997</v>
      </c>
      <c r="K221" s="1" t="s">
        <v>998</v>
      </c>
      <c r="L221" s="1" t="s">
        <v>87</v>
      </c>
      <c r="AF221" s="1" t="s">
        <v>57</v>
      </c>
      <c r="AG221" s="1" t="s">
        <v>89</v>
      </c>
      <c r="AJ221" s="1" t="s">
        <v>90</v>
      </c>
      <c r="AW221" s="1" t="s">
        <v>1412</v>
      </c>
      <c r="AX221" s="1" t="s">
        <v>1413</v>
      </c>
      <c r="AY221" s="1" t="s">
        <v>1414</v>
      </c>
      <c r="AZ221" s="1" t="s">
        <v>1169</v>
      </c>
      <c r="BB221" s="1" t="s">
        <v>95</v>
      </c>
      <c r="BE221" s="1" t="s">
        <v>1415</v>
      </c>
    </row>
    <row r="222" spans="1:57" x14ac:dyDescent="0.2">
      <c r="A222" s="1" t="s">
        <v>1416</v>
      </c>
      <c r="B222" s="1" t="e">
        <f>VLOOKUP(Table14[[#This Row],[Full Name]],[2]!senate_staff[#Data],1,0)</f>
        <v>#N/A</v>
      </c>
      <c r="J222" s="1" t="s">
        <v>1417</v>
      </c>
      <c r="K222" s="1" t="s">
        <v>1418</v>
      </c>
      <c r="L222" s="1" t="s">
        <v>87</v>
      </c>
      <c r="AF222" s="1" t="s">
        <v>57</v>
      </c>
      <c r="AG222" s="1" t="s">
        <v>89</v>
      </c>
      <c r="AJ222" s="1" t="s">
        <v>90</v>
      </c>
      <c r="AW222" s="1" t="s">
        <v>1419</v>
      </c>
      <c r="AX222" s="1" t="s">
        <v>1420</v>
      </c>
      <c r="AY222" s="1" t="s">
        <v>1421</v>
      </c>
      <c r="AZ222" s="1" t="s">
        <v>1169</v>
      </c>
      <c r="BB222" s="1" t="s">
        <v>95</v>
      </c>
      <c r="BE222" s="1" t="s">
        <v>1422</v>
      </c>
    </row>
    <row r="223" spans="1:57" x14ac:dyDescent="0.2">
      <c r="A223" s="1" t="s">
        <v>1423</v>
      </c>
      <c r="B223" s="1" t="e">
        <f>VLOOKUP(Table14[[#This Row],[Full Name]],[2]!senate_staff[#Data],1,0)</f>
        <v>#N/A</v>
      </c>
      <c r="J223" s="1" t="s">
        <v>1424</v>
      </c>
      <c r="K223" s="1" t="s">
        <v>1425</v>
      </c>
      <c r="L223" s="1" t="s">
        <v>87</v>
      </c>
      <c r="AF223" s="1" t="s">
        <v>57</v>
      </c>
      <c r="AG223" s="1" t="s">
        <v>89</v>
      </c>
      <c r="AJ223" s="1" t="s">
        <v>90</v>
      </c>
      <c r="AW223" s="1" t="s">
        <v>1426</v>
      </c>
      <c r="AX223" s="1" t="s">
        <v>1427</v>
      </c>
      <c r="AY223" s="1" t="s">
        <v>1428</v>
      </c>
      <c r="AZ223" s="1" t="s">
        <v>301</v>
      </c>
      <c r="BB223" s="1" t="s">
        <v>95</v>
      </c>
      <c r="BE223" s="1" t="s">
        <v>1429</v>
      </c>
    </row>
    <row r="224" spans="1:57" x14ac:dyDescent="0.2">
      <c r="A224" s="1" t="s">
        <v>1430</v>
      </c>
      <c r="B224" s="1" t="e">
        <f>VLOOKUP(Table14[[#This Row],[Full Name]],[2]!senate_staff[#Data],1,0)</f>
        <v>#N/A</v>
      </c>
      <c r="J224" s="1" t="s">
        <v>1131</v>
      </c>
      <c r="K224" s="1" t="s">
        <v>1132</v>
      </c>
      <c r="L224" s="1" t="s">
        <v>131</v>
      </c>
      <c r="AF224" s="1" t="s">
        <v>57</v>
      </c>
      <c r="AG224" s="1" t="s">
        <v>89</v>
      </c>
      <c r="AJ224" s="1" t="s">
        <v>90</v>
      </c>
      <c r="AW224" s="1" t="s">
        <v>1431</v>
      </c>
      <c r="AX224" s="1" t="s">
        <v>1432</v>
      </c>
      <c r="AY224" s="1" t="s">
        <v>1433</v>
      </c>
      <c r="AZ224" s="1" t="s">
        <v>1046</v>
      </c>
      <c r="BB224" s="1" t="s">
        <v>95</v>
      </c>
      <c r="BE224" s="1" t="s">
        <v>1434</v>
      </c>
    </row>
    <row r="225" spans="1:57" x14ac:dyDescent="0.2">
      <c r="A225" s="1" t="s">
        <v>1435</v>
      </c>
      <c r="B225" s="1" t="e">
        <f>VLOOKUP(Table14[[#This Row],[Full Name]],[2]!senate_staff[#Data],1,0)</f>
        <v>#N/A</v>
      </c>
      <c r="K225" s="1" t="s">
        <v>1306</v>
      </c>
      <c r="AF225" s="1" t="s">
        <v>57</v>
      </c>
      <c r="AG225" s="1" t="s">
        <v>89</v>
      </c>
      <c r="AJ225" s="1" t="s">
        <v>99</v>
      </c>
      <c r="AW225" s="1" t="s">
        <v>1436</v>
      </c>
      <c r="AX225" s="1" t="s">
        <v>1437</v>
      </c>
      <c r="AY225" s="1" t="s">
        <v>1438</v>
      </c>
      <c r="AZ225" s="1" t="s">
        <v>727</v>
      </c>
      <c r="BB225" s="1" t="s">
        <v>95</v>
      </c>
      <c r="BE225" s="1" t="s">
        <v>1439</v>
      </c>
    </row>
    <row r="226" spans="1:57" x14ac:dyDescent="0.2">
      <c r="A226" s="1" t="s">
        <v>1440</v>
      </c>
      <c r="B226" s="1" t="e">
        <f>VLOOKUP(Table14[[#This Row],[Full Name]],[2]!senate_staff[#Data],1,0)</f>
        <v>#N/A</v>
      </c>
      <c r="J226" s="1" t="s">
        <v>1441</v>
      </c>
      <c r="K226" s="1" t="s">
        <v>1442</v>
      </c>
      <c r="L226" s="1" t="s">
        <v>87</v>
      </c>
      <c r="AF226" s="1" t="s">
        <v>57</v>
      </c>
      <c r="AG226" s="1" t="s">
        <v>89</v>
      </c>
      <c r="AJ226" s="1" t="s">
        <v>90</v>
      </c>
      <c r="AW226" s="1" t="s">
        <v>1443</v>
      </c>
      <c r="AX226" s="1" t="s">
        <v>1444</v>
      </c>
      <c r="AY226" s="1" t="s">
        <v>1445</v>
      </c>
      <c r="AZ226" s="1" t="s">
        <v>1446</v>
      </c>
      <c r="BB226" s="1" t="s">
        <v>95</v>
      </c>
      <c r="BE226" s="1" t="s">
        <v>1447</v>
      </c>
    </row>
    <row r="227" spans="1:57" x14ac:dyDescent="0.2">
      <c r="A227" s="1" t="s">
        <v>1448</v>
      </c>
      <c r="B227" s="1" t="e">
        <f>VLOOKUP(Table14[[#This Row],[Full Name]],[2]!senate_staff[#Data],1,0)</f>
        <v>#N/A</v>
      </c>
      <c r="J227" s="1" t="s">
        <v>1449</v>
      </c>
      <c r="K227" s="1" t="s">
        <v>1450</v>
      </c>
      <c r="L227" s="1" t="s">
        <v>87</v>
      </c>
      <c r="AF227" s="1" t="s">
        <v>57</v>
      </c>
      <c r="AG227" s="1" t="s">
        <v>89</v>
      </c>
      <c r="AJ227" s="1" t="s">
        <v>90</v>
      </c>
      <c r="AW227" s="1" t="s">
        <v>1451</v>
      </c>
      <c r="AX227" s="1" t="s">
        <v>1452</v>
      </c>
      <c r="AY227" s="1" t="s">
        <v>1453</v>
      </c>
      <c r="AZ227" s="1" t="s">
        <v>135</v>
      </c>
      <c r="BB227" s="1" t="s">
        <v>95</v>
      </c>
      <c r="BE227" s="1" t="s">
        <v>1454</v>
      </c>
    </row>
    <row r="228" spans="1:57" x14ac:dyDescent="0.2">
      <c r="A228" s="1" t="s">
        <v>1455</v>
      </c>
      <c r="B228" s="1" t="e">
        <f>VLOOKUP(Table14[[#This Row],[Full Name]],[2]!senate_staff[#Data],1,0)</f>
        <v>#N/A</v>
      </c>
      <c r="J228" s="1" t="s">
        <v>1449</v>
      </c>
      <c r="K228" s="1" t="s">
        <v>1450</v>
      </c>
      <c r="L228" s="1" t="s">
        <v>87</v>
      </c>
      <c r="AF228" s="1" t="s">
        <v>57</v>
      </c>
      <c r="AG228" s="1" t="s">
        <v>89</v>
      </c>
      <c r="AJ228" s="1" t="s">
        <v>90</v>
      </c>
      <c r="AW228" s="1" t="s">
        <v>1456</v>
      </c>
      <c r="AX228" s="1" t="s">
        <v>1457</v>
      </c>
      <c r="AY228" s="1" t="s">
        <v>1458</v>
      </c>
      <c r="AZ228" s="1" t="s">
        <v>135</v>
      </c>
      <c r="BB228" s="1" t="s">
        <v>95</v>
      </c>
      <c r="BE228" s="1" t="s">
        <v>1459</v>
      </c>
    </row>
    <row r="229" spans="1:57" x14ac:dyDescent="0.2">
      <c r="A229" s="1" t="s">
        <v>1460</v>
      </c>
      <c r="B229" s="1" t="e">
        <f>VLOOKUP(Table14[[#This Row],[Full Name]],[2]!senate_staff[#Data],1,0)</f>
        <v>#N/A</v>
      </c>
      <c r="J229" s="1" t="s">
        <v>1449</v>
      </c>
      <c r="K229" s="1" t="s">
        <v>1450</v>
      </c>
      <c r="L229" s="1" t="s">
        <v>131</v>
      </c>
      <c r="AF229" s="1" t="s">
        <v>57</v>
      </c>
      <c r="AG229" s="1" t="s">
        <v>89</v>
      </c>
      <c r="AJ229" s="1" t="s">
        <v>90</v>
      </c>
      <c r="AW229" s="1" t="s">
        <v>1461</v>
      </c>
      <c r="AX229" s="1" t="s">
        <v>1462</v>
      </c>
      <c r="AY229" s="1" t="s">
        <v>1463</v>
      </c>
      <c r="AZ229" s="1" t="s">
        <v>1464</v>
      </c>
      <c r="BB229" s="1" t="s">
        <v>95</v>
      </c>
      <c r="BE229" s="1" t="s">
        <v>1465</v>
      </c>
    </row>
    <row r="230" spans="1:57" x14ac:dyDescent="0.2">
      <c r="A230" s="1" t="s">
        <v>1466</v>
      </c>
      <c r="B230" s="1" t="e">
        <f>VLOOKUP(Table14[[#This Row],[Full Name]],[2]!senate_staff[#Data],1,0)</f>
        <v>#N/A</v>
      </c>
      <c r="K230" s="1" t="s">
        <v>1313</v>
      </c>
      <c r="AF230" s="1" t="s">
        <v>57</v>
      </c>
      <c r="AG230" s="1" t="s">
        <v>89</v>
      </c>
      <c r="AJ230" s="1" t="s">
        <v>99</v>
      </c>
      <c r="AW230" s="1" t="s">
        <v>1467</v>
      </c>
      <c r="AX230" s="1" t="s">
        <v>1468</v>
      </c>
      <c r="AY230" s="1" t="s">
        <v>1469</v>
      </c>
      <c r="AZ230" s="1" t="s">
        <v>1470</v>
      </c>
      <c r="BB230" s="1" t="s">
        <v>95</v>
      </c>
      <c r="BE230" s="1" t="s">
        <v>1471</v>
      </c>
    </row>
    <row r="231" spans="1:57" x14ac:dyDescent="0.2">
      <c r="A231" s="1" t="s">
        <v>1472</v>
      </c>
      <c r="B231" s="1" t="e">
        <f>VLOOKUP(Table14[[#This Row],[Full Name]],[2]!senate_staff[#Data],1,0)</f>
        <v>#N/A</v>
      </c>
      <c r="J231" s="1" t="s">
        <v>1473</v>
      </c>
      <c r="K231" s="1" t="s">
        <v>1474</v>
      </c>
      <c r="L231" s="1" t="s">
        <v>87</v>
      </c>
      <c r="AF231" s="1" t="s">
        <v>57</v>
      </c>
      <c r="AG231" s="1" t="s">
        <v>89</v>
      </c>
      <c r="AJ231" s="1" t="s">
        <v>90</v>
      </c>
      <c r="AK231" s="1" t="s">
        <v>91</v>
      </c>
      <c r="AW231" s="1" t="s">
        <v>1475</v>
      </c>
      <c r="AX231" s="1" t="s">
        <v>1476</v>
      </c>
      <c r="AY231" s="1" t="s">
        <v>1477</v>
      </c>
      <c r="AZ231" s="1" t="s">
        <v>244</v>
      </c>
      <c r="BB231" s="1" t="s">
        <v>95</v>
      </c>
      <c r="BE231" s="1" t="s">
        <v>1478</v>
      </c>
    </row>
    <row r="232" spans="1:57" x14ac:dyDescent="0.2">
      <c r="A232" s="1" t="s">
        <v>1479</v>
      </c>
      <c r="B232" s="1" t="e">
        <f>VLOOKUP(Table14[[#This Row],[Full Name]],[2]!senate_staff[#Data],1,0)</f>
        <v>#N/A</v>
      </c>
      <c r="J232" s="1" t="s">
        <v>1473</v>
      </c>
      <c r="K232" s="1" t="s">
        <v>1474</v>
      </c>
      <c r="L232" s="1" t="s">
        <v>87</v>
      </c>
      <c r="AF232" s="1" t="s">
        <v>57</v>
      </c>
      <c r="AG232" s="1" t="s">
        <v>89</v>
      </c>
      <c r="AJ232" s="1" t="s">
        <v>90</v>
      </c>
      <c r="AW232" s="1" t="s">
        <v>1480</v>
      </c>
      <c r="AX232" s="1" t="s">
        <v>1481</v>
      </c>
      <c r="AY232" s="1" t="s">
        <v>619</v>
      </c>
      <c r="AZ232" s="1" t="s">
        <v>1482</v>
      </c>
      <c r="BB232" s="1" t="s">
        <v>95</v>
      </c>
      <c r="BE232" s="1" t="s">
        <v>1483</v>
      </c>
    </row>
    <row r="233" spans="1:57" x14ac:dyDescent="0.2">
      <c r="A233" s="1" t="s">
        <v>1484</v>
      </c>
      <c r="B233" s="1" t="e">
        <f>VLOOKUP(Table14[[#This Row],[Full Name]],[2]!senate_staff[#Data],1,0)</f>
        <v>#N/A</v>
      </c>
      <c r="J233" s="1" t="s">
        <v>1473</v>
      </c>
      <c r="K233" s="1" t="s">
        <v>1474</v>
      </c>
      <c r="L233" s="1" t="s">
        <v>87</v>
      </c>
      <c r="AF233" s="1" t="s">
        <v>57</v>
      </c>
      <c r="AG233" s="1" t="s">
        <v>89</v>
      </c>
      <c r="AJ233" s="1" t="s">
        <v>90</v>
      </c>
      <c r="AW233" s="1" t="s">
        <v>1485</v>
      </c>
      <c r="AX233" s="1" t="s">
        <v>1486</v>
      </c>
      <c r="AY233" s="1" t="s">
        <v>1487</v>
      </c>
      <c r="AZ233" s="1" t="s">
        <v>1046</v>
      </c>
      <c r="BB233" s="1" t="s">
        <v>95</v>
      </c>
      <c r="BE233" s="1" t="s">
        <v>1488</v>
      </c>
    </row>
    <row r="234" spans="1:57" x14ac:dyDescent="0.2">
      <c r="A234" s="1" t="s">
        <v>1489</v>
      </c>
      <c r="B234" s="1" t="e">
        <f>VLOOKUP(Table14[[#This Row],[Full Name]],[2]!senate_staff[#Data],1,0)</f>
        <v>#N/A</v>
      </c>
      <c r="K234" s="1" t="s">
        <v>1490</v>
      </c>
      <c r="AF234" s="1" t="s">
        <v>57</v>
      </c>
      <c r="AG234" s="1" t="s">
        <v>89</v>
      </c>
      <c r="AJ234" s="1" t="s">
        <v>99</v>
      </c>
      <c r="AW234" s="1" t="s">
        <v>1491</v>
      </c>
      <c r="AX234" s="1" t="s">
        <v>1492</v>
      </c>
      <c r="AY234" s="1" t="s">
        <v>1493</v>
      </c>
      <c r="AZ234" s="1" t="s">
        <v>1494</v>
      </c>
      <c r="BB234" s="1" t="s">
        <v>95</v>
      </c>
      <c r="BE234" s="1" t="s">
        <v>1495</v>
      </c>
    </row>
    <row r="235" spans="1:57" x14ac:dyDescent="0.2">
      <c r="A235" s="1" t="s">
        <v>1496</v>
      </c>
      <c r="B235" s="1" t="e">
        <f>VLOOKUP(Table14[[#This Row],[Full Name]],[2]!senate_staff[#Data],1,0)</f>
        <v>#N/A</v>
      </c>
      <c r="J235" s="1" t="s">
        <v>1257</v>
      </c>
      <c r="K235" s="1" t="s">
        <v>1258</v>
      </c>
      <c r="L235" s="1" t="s">
        <v>87</v>
      </c>
      <c r="AF235" s="1" t="s">
        <v>57</v>
      </c>
      <c r="AG235" s="1" t="s">
        <v>89</v>
      </c>
      <c r="AJ235" s="1" t="s">
        <v>90</v>
      </c>
      <c r="AW235" s="1" t="s">
        <v>1497</v>
      </c>
      <c r="AX235" s="1" t="s">
        <v>1498</v>
      </c>
      <c r="AY235" s="1" t="s">
        <v>1499</v>
      </c>
      <c r="AZ235" s="1" t="s">
        <v>204</v>
      </c>
      <c r="BB235" s="1" t="s">
        <v>95</v>
      </c>
      <c r="BE235" s="1" t="s">
        <v>1500</v>
      </c>
    </row>
    <row r="236" spans="1:57" x14ac:dyDescent="0.2">
      <c r="A236" s="1" t="s">
        <v>1501</v>
      </c>
      <c r="B236" s="1" t="e">
        <f>VLOOKUP(Table14[[#This Row],[Full Name]],[2]!senate_staff[#Data],1,0)</f>
        <v>#N/A</v>
      </c>
      <c r="J236" s="1" t="s">
        <v>1257</v>
      </c>
      <c r="K236" s="1" t="s">
        <v>1258</v>
      </c>
      <c r="L236" s="1" t="s">
        <v>87</v>
      </c>
      <c r="AF236" s="1" t="s">
        <v>57</v>
      </c>
      <c r="AG236" s="1" t="s">
        <v>89</v>
      </c>
      <c r="AJ236" s="1" t="s">
        <v>90</v>
      </c>
      <c r="AW236" s="1" t="s">
        <v>1502</v>
      </c>
      <c r="AX236" s="1" t="s">
        <v>1503</v>
      </c>
      <c r="AY236" s="1" t="s">
        <v>1504</v>
      </c>
      <c r="AZ236" s="1" t="s">
        <v>1505</v>
      </c>
      <c r="BB236" s="1" t="s">
        <v>95</v>
      </c>
      <c r="BE236" s="1" t="s">
        <v>1506</v>
      </c>
    </row>
    <row r="237" spans="1:57" x14ac:dyDescent="0.2">
      <c r="A237" s="1" t="s">
        <v>1507</v>
      </c>
      <c r="B237" s="1" t="e">
        <f>VLOOKUP(Table14[[#This Row],[Full Name]],[2]!senate_staff[#Data],1,0)</f>
        <v>#N/A</v>
      </c>
      <c r="J237" s="1" t="s">
        <v>1508</v>
      </c>
      <c r="K237" s="1" t="s">
        <v>1509</v>
      </c>
      <c r="L237" s="1" t="s">
        <v>87</v>
      </c>
      <c r="AF237" s="1" t="s">
        <v>57</v>
      </c>
      <c r="AG237" s="1" t="s">
        <v>89</v>
      </c>
      <c r="AJ237" s="1" t="s">
        <v>90</v>
      </c>
      <c r="AW237" s="1" t="s">
        <v>1510</v>
      </c>
      <c r="AX237" s="1" t="s">
        <v>1511</v>
      </c>
      <c r="AY237" s="1" t="s">
        <v>1512</v>
      </c>
      <c r="AZ237" s="1" t="s">
        <v>488</v>
      </c>
      <c r="BB237" s="1" t="s">
        <v>95</v>
      </c>
      <c r="BE237" s="1" t="s">
        <v>1513</v>
      </c>
    </row>
    <row r="238" spans="1:57" x14ac:dyDescent="0.2">
      <c r="A238" s="1" t="s">
        <v>1514</v>
      </c>
      <c r="B238" s="1" t="e">
        <f>VLOOKUP(Table14[[#This Row],[Full Name]],[2]!senate_staff[#Data],1,0)</f>
        <v>#N/A</v>
      </c>
      <c r="J238" s="1" t="s">
        <v>1515</v>
      </c>
      <c r="K238" s="1" t="s">
        <v>1516</v>
      </c>
      <c r="L238" s="1" t="s">
        <v>87</v>
      </c>
      <c r="AF238" s="1" t="s">
        <v>57</v>
      </c>
      <c r="AG238" s="1" t="s">
        <v>89</v>
      </c>
      <c r="AJ238" s="1" t="s">
        <v>90</v>
      </c>
      <c r="AW238" s="1" t="s">
        <v>1517</v>
      </c>
      <c r="AX238" s="1" t="s">
        <v>625</v>
      </c>
      <c r="AY238" s="1" t="s">
        <v>1518</v>
      </c>
      <c r="AZ238" s="1" t="s">
        <v>135</v>
      </c>
      <c r="BB238" s="1" t="s">
        <v>95</v>
      </c>
      <c r="BE238" s="1" t="s">
        <v>1519</v>
      </c>
    </row>
    <row r="239" spans="1:57" x14ac:dyDescent="0.2">
      <c r="A239" s="1" t="s">
        <v>1520</v>
      </c>
      <c r="B239" s="1" t="e">
        <f>VLOOKUP(Table14[[#This Row],[Full Name]],[2]!senate_staff[#Data],1,0)</f>
        <v>#N/A</v>
      </c>
      <c r="J239" s="1" t="s">
        <v>1515</v>
      </c>
      <c r="K239" s="1" t="s">
        <v>1516</v>
      </c>
      <c r="L239" s="1" t="s">
        <v>87</v>
      </c>
      <c r="AF239" s="1" t="s">
        <v>57</v>
      </c>
      <c r="AG239" s="1" t="s">
        <v>89</v>
      </c>
      <c r="AJ239" s="1" t="s">
        <v>90</v>
      </c>
      <c r="AW239" s="1" t="s">
        <v>1521</v>
      </c>
      <c r="AX239" s="1" t="s">
        <v>1522</v>
      </c>
      <c r="AY239" s="1" t="s">
        <v>1523</v>
      </c>
      <c r="AZ239" s="1" t="s">
        <v>1524</v>
      </c>
      <c r="BB239" s="1" t="s">
        <v>95</v>
      </c>
      <c r="BE239" s="1" t="s">
        <v>1525</v>
      </c>
    </row>
    <row r="240" spans="1:57" x14ac:dyDescent="0.2">
      <c r="A240" s="1" t="s">
        <v>1526</v>
      </c>
      <c r="B240" s="1" t="e">
        <f>VLOOKUP(Table14[[#This Row],[Full Name]],[2]!senate_staff[#Data],1,0)</f>
        <v>#N/A</v>
      </c>
      <c r="J240" s="1" t="s">
        <v>1515</v>
      </c>
      <c r="K240" s="1" t="s">
        <v>1516</v>
      </c>
      <c r="L240" s="1" t="s">
        <v>87</v>
      </c>
      <c r="AF240" s="1" t="s">
        <v>57</v>
      </c>
      <c r="AG240" s="1" t="s">
        <v>89</v>
      </c>
      <c r="AJ240" s="1" t="s">
        <v>90</v>
      </c>
      <c r="AW240" s="1" t="s">
        <v>1527</v>
      </c>
      <c r="AX240" s="1" t="s">
        <v>1528</v>
      </c>
      <c r="AY240" s="1" t="s">
        <v>1529</v>
      </c>
      <c r="AZ240" s="1" t="s">
        <v>1530</v>
      </c>
      <c r="BB240" s="1" t="s">
        <v>95</v>
      </c>
      <c r="BE240" s="1" t="s">
        <v>1531</v>
      </c>
    </row>
    <row r="241" spans="1:57" x14ac:dyDescent="0.2">
      <c r="A241" s="1" t="s">
        <v>1532</v>
      </c>
      <c r="B241" s="1" t="e">
        <f>VLOOKUP(Table14[[#This Row],[Full Name]],[2]!senate_staff[#Data],1,0)</f>
        <v>#N/A</v>
      </c>
      <c r="J241" s="1" t="s">
        <v>1333</v>
      </c>
      <c r="K241" s="1" t="s">
        <v>1334</v>
      </c>
      <c r="L241" s="1" t="s">
        <v>87</v>
      </c>
      <c r="AF241" s="1" t="s">
        <v>57</v>
      </c>
      <c r="AG241" s="1" t="s">
        <v>89</v>
      </c>
      <c r="AJ241" s="1" t="s">
        <v>90</v>
      </c>
      <c r="AW241" s="1" t="s">
        <v>1533</v>
      </c>
      <c r="AX241" s="1" t="s">
        <v>1534</v>
      </c>
      <c r="AY241" s="1" t="s">
        <v>1535</v>
      </c>
      <c r="AZ241" s="1" t="s">
        <v>1536</v>
      </c>
      <c r="BB241" s="1" t="s">
        <v>95</v>
      </c>
      <c r="BE241" s="1" t="s">
        <v>1537</v>
      </c>
    </row>
    <row r="242" spans="1:57" x14ac:dyDescent="0.2">
      <c r="A242" s="1" t="s">
        <v>1538</v>
      </c>
      <c r="B242" s="1" t="e">
        <f>VLOOKUP(Table14[[#This Row],[Full Name]],[2]!senate_staff[#Data],1,0)</f>
        <v>#N/A</v>
      </c>
      <c r="J242" s="1" t="s">
        <v>326</v>
      </c>
      <c r="K242" s="1" t="s">
        <v>327</v>
      </c>
      <c r="L242" s="1" t="s">
        <v>87</v>
      </c>
      <c r="AF242" s="1" t="s">
        <v>57</v>
      </c>
      <c r="AG242" s="1" t="s">
        <v>89</v>
      </c>
      <c r="AJ242" s="1" t="s">
        <v>90</v>
      </c>
      <c r="AW242" s="1" t="s">
        <v>1539</v>
      </c>
      <c r="AX242" s="1" t="s">
        <v>1540</v>
      </c>
      <c r="AY242" s="1" t="s">
        <v>1541</v>
      </c>
      <c r="AZ242" s="1" t="s">
        <v>337</v>
      </c>
      <c r="BB242" s="1" t="s">
        <v>95</v>
      </c>
      <c r="BE242" s="1" t="s">
        <v>1542</v>
      </c>
    </row>
    <row r="243" spans="1:57" x14ac:dyDescent="0.2">
      <c r="A243" s="1" t="s">
        <v>1543</v>
      </c>
      <c r="B243" s="1" t="e">
        <f>VLOOKUP(Table14[[#This Row],[Full Name]],[2]!senate_staff[#Data],1,0)</f>
        <v>#N/A</v>
      </c>
      <c r="J243" s="1" t="s">
        <v>326</v>
      </c>
      <c r="K243" s="1" t="s">
        <v>327</v>
      </c>
      <c r="L243" s="1" t="s">
        <v>87</v>
      </c>
      <c r="AF243" s="1" t="s">
        <v>57</v>
      </c>
      <c r="AG243" s="1" t="s">
        <v>89</v>
      </c>
      <c r="AJ243" s="1" t="s">
        <v>90</v>
      </c>
      <c r="AK243" s="1" t="s">
        <v>91</v>
      </c>
      <c r="AW243" s="1" t="s">
        <v>1544</v>
      </c>
      <c r="AX243" s="1" t="s">
        <v>1545</v>
      </c>
      <c r="AY243" s="1" t="s">
        <v>1546</v>
      </c>
      <c r="AZ243" s="1" t="s">
        <v>244</v>
      </c>
      <c r="BB243" s="1" t="s">
        <v>95</v>
      </c>
      <c r="BE243" s="1" t="s">
        <v>1547</v>
      </c>
    </row>
    <row r="244" spans="1:57" x14ac:dyDescent="0.2">
      <c r="A244" s="1" t="s">
        <v>1548</v>
      </c>
      <c r="B244" s="1" t="e">
        <f>VLOOKUP(Table14[[#This Row],[Full Name]],[2]!senate_staff[#Data],1,0)</f>
        <v>#N/A</v>
      </c>
      <c r="K244" s="1" t="s">
        <v>1549</v>
      </c>
      <c r="AF244" s="1" t="s">
        <v>57</v>
      </c>
      <c r="AG244" s="1" t="s">
        <v>89</v>
      </c>
      <c r="AJ244" s="1" t="s">
        <v>99</v>
      </c>
      <c r="AW244" s="1" t="s">
        <v>1550</v>
      </c>
      <c r="AX244" s="1" t="s">
        <v>1551</v>
      </c>
      <c r="AY244" s="1" t="s">
        <v>1535</v>
      </c>
      <c r="AZ244" s="1" t="s">
        <v>1552</v>
      </c>
      <c r="BB244" s="1" t="s">
        <v>95</v>
      </c>
      <c r="BE244" s="1" t="s">
        <v>1553</v>
      </c>
    </row>
    <row r="245" spans="1:57" x14ac:dyDescent="0.2">
      <c r="A245" s="1" t="s">
        <v>1554</v>
      </c>
      <c r="B245" s="1" t="e">
        <f>VLOOKUP(Table14[[#This Row],[Full Name]],[2]!senate_staff[#Data],1,0)</f>
        <v>#N/A</v>
      </c>
      <c r="J245" s="1" t="s">
        <v>1555</v>
      </c>
      <c r="K245" s="1" t="s">
        <v>1556</v>
      </c>
      <c r="L245" s="1" t="s">
        <v>131</v>
      </c>
      <c r="AF245" s="1" t="s">
        <v>57</v>
      </c>
      <c r="AG245" s="1" t="s">
        <v>89</v>
      </c>
      <c r="AJ245" s="1" t="s">
        <v>90</v>
      </c>
      <c r="AW245" s="1" t="s">
        <v>1557</v>
      </c>
      <c r="AX245" s="1" t="s">
        <v>1558</v>
      </c>
      <c r="AY245" s="1" t="s">
        <v>1559</v>
      </c>
      <c r="AZ245" s="1" t="s">
        <v>1560</v>
      </c>
      <c r="BB245" s="1" t="s">
        <v>95</v>
      </c>
      <c r="BE245" s="1" t="s">
        <v>1561</v>
      </c>
    </row>
    <row r="246" spans="1:57" x14ac:dyDescent="0.2">
      <c r="A246" s="1" t="s">
        <v>1562</v>
      </c>
      <c r="B246" s="1" t="e">
        <f>VLOOKUP(Table14[[#This Row],[Full Name]],[2]!senate_staff[#Data],1,0)</f>
        <v>#N/A</v>
      </c>
      <c r="K246" s="1" t="s">
        <v>1549</v>
      </c>
      <c r="AF246" s="1" t="s">
        <v>57</v>
      </c>
      <c r="AG246" s="1" t="s">
        <v>89</v>
      </c>
      <c r="AJ246" s="1" t="s">
        <v>99</v>
      </c>
      <c r="AW246" s="1" t="s">
        <v>1563</v>
      </c>
      <c r="AX246" s="1" t="s">
        <v>1564</v>
      </c>
      <c r="AY246" s="1" t="s">
        <v>1565</v>
      </c>
      <c r="AZ246" s="1" t="s">
        <v>1566</v>
      </c>
      <c r="BB246" s="1" t="s">
        <v>95</v>
      </c>
      <c r="BE246" s="1" t="s">
        <v>1567</v>
      </c>
    </row>
    <row r="247" spans="1:57" x14ac:dyDescent="0.2">
      <c r="A247" s="1" t="s">
        <v>1568</v>
      </c>
      <c r="B247" s="1" t="e">
        <f>VLOOKUP(Table14[[#This Row],[Full Name]],[2]!senate_staff[#Data],1,0)</f>
        <v>#N/A</v>
      </c>
      <c r="J247" s="1" t="s">
        <v>340</v>
      </c>
      <c r="K247" s="1" t="s">
        <v>341</v>
      </c>
      <c r="L247" s="1" t="s">
        <v>87</v>
      </c>
      <c r="AF247" s="1" t="s">
        <v>57</v>
      </c>
      <c r="AG247" s="1" t="s">
        <v>89</v>
      </c>
      <c r="AJ247" s="1" t="s">
        <v>90</v>
      </c>
      <c r="AW247" s="1" t="s">
        <v>1569</v>
      </c>
      <c r="AX247" s="1" t="s">
        <v>1570</v>
      </c>
      <c r="AY247" s="1" t="s">
        <v>1571</v>
      </c>
      <c r="AZ247" s="1" t="s">
        <v>150</v>
      </c>
      <c r="BB247" s="1" t="s">
        <v>95</v>
      </c>
      <c r="BE247" s="1" t="s">
        <v>1572</v>
      </c>
    </row>
    <row r="248" spans="1:57" x14ac:dyDescent="0.2">
      <c r="A248" s="1" t="s">
        <v>1573</v>
      </c>
      <c r="B248" s="1" t="e">
        <f>VLOOKUP(Table14[[#This Row],[Full Name]],[2]!senate_staff[#Data],1,0)</f>
        <v>#N/A</v>
      </c>
      <c r="J248" s="1" t="s">
        <v>941</v>
      </c>
      <c r="K248" s="1" t="s">
        <v>942</v>
      </c>
      <c r="L248" s="1" t="s">
        <v>87</v>
      </c>
      <c r="AF248" s="1" t="s">
        <v>57</v>
      </c>
      <c r="AG248" s="1" t="s">
        <v>89</v>
      </c>
      <c r="AJ248" s="1" t="s">
        <v>90</v>
      </c>
      <c r="AW248" s="1" t="s">
        <v>1574</v>
      </c>
      <c r="AX248" s="1" t="s">
        <v>1575</v>
      </c>
      <c r="AY248" s="1" t="s">
        <v>1576</v>
      </c>
      <c r="AZ248" s="1" t="s">
        <v>337</v>
      </c>
      <c r="BB248" s="1" t="s">
        <v>95</v>
      </c>
      <c r="BE248" s="1" t="s">
        <v>1577</v>
      </c>
    </row>
    <row r="249" spans="1:57" x14ac:dyDescent="0.2">
      <c r="A249" s="1" t="s">
        <v>1578</v>
      </c>
      <c r="B249" s="1" t="e">
        <f>VLOOKUP(Table14[[#This Row],[Full Name]],[2]!senate_staff[#Data],1,0)</f>
        <v>#N/A</v>
      </c>
      <c r="J249" s="1" t="s">
        <v>1326</v>
      </c>
      <c r="K249" s="1" t="s">
        <v>1327</v>
      </c>
      <c r="L249" s="1" t="s">
        <v>87</v>
      </c>
      <c r="AF249" s="1" t="s">
        <v>57</v>
      </c>
      <c r="AG249" s="1" t="s">
        <v>89</v>
      </c>
      <c r="AJ249" s="1" t="s">
        <v>90</v>
      </c>
      <c r="AW249" s="1" t="s">
        <v>1579</v>
      </c>
      <c r="AX249" s="1" t="s">
        <v>1580</v>
      </c>
      <c r="AY249" s="1" t="s">
        <v>1581</v>
      </c>
      <c r="AZ249" s="1" t="s">
        <v>1582</v>
      </c>
      <c r="BB249" s="1" t="s">
        <v>95</v>
      </c>
      <c r="BE249" s="1" t="s">
        <v>1583</v>
      </c>
    </row>
    <row r="250" spans="1:57" x14ac:dyDescent="0.2">
      <c r="A250" s="1" t="s">
        <v>1584</v>
      </c>
      <c r="B250" s="1" t="e">
        <f>VLOOKUP(Table14[[#This Row],[Full Name]],[2]!senate_staff[#Data],1,0)</f>
        <v>#N/A</v>
      </c>
      <c r="J250" s="1" t="s">
        <v>730</v>
      </c>
      <c r="K250" s="1" t="s">
        <v>731</v>
      </c>
      <c r="L250" s="1" t="s">
        <v>131</v>
      </c>
      <c r="AF250" s="1" t="s">
        <v>57</v>
      </c>
      <c r="AG250" s="1" t="s">
        <v>89</v>
      </c>
      <c r="AJ250" s="1" t="s">
        <v>90</v>
      </c>
      <c r="AW250" s="1" t="s">
        <v>1585</v>
      </c>
      <c r="AX250" s="1" t="s">
        <v>625</v>
      </c>
      <c r="AY250" s="1" t="s">
        <v>1586</v>
      </c>
      <c r="AZ250" s="1" t="s">
        <v>1587</v>
      </c>
      <c r="BB250" s="1" t="s">
        <v>95</v>
      </c>
      <c r="BE250" s="1" t="s">
        <v>1588</v>
      </c>
    </row>
    <row r="251" spans="1:57" x14ac:dyDescent="0.2">
      <c r="A251" s="1" t="s">
        <v>1589</v>
      </c>
      <c r="B251" s="1" t="e">
        <f>VLOOKUP(Table14[[#This Row],[Full Name]],[2]!senate_staff[#Data],1,0)</f>
        <v>#N/A</v>
      </c>
      <c r="J251" s="1" t="s">
        <v>1346</v>
      </c>
      <c r="K251" s="1" t="s">
        <v>1347</v>
      </c>
      <c r="L251" s="1" t="s">
        <v>87</v>
      </c>
      <c r="AF251" s="1" t="s">
        <v>57</v>
      </c>
      <c r="AG251" s="1" t="s">
        <v>89</v>
      </c>
      <c r="AJ251" s="1" t="s">
        <v>90</v>
      </c>
      <c r="AW251" s="1" t="s">
        <v>1590</v>
      </c>
      <c r="AX251" s="1" t="s">
        <v>1591</v>
      </c>
      <c r="AY251" s="1" t="s">
        <v>1592</v>
      </c>
      <c r="AZ251" s="1" t="s">
        <v>316</v>
      </c>
      <c r="BB251" s="1" t="s">
        <v>95</v>
      </c>
      <c r="BE251" s="1" t="s">
        <v>1593</v>
      </c>
    </row>
    <row r="252" spans="1:57" x14ac:dyDescent="0.2">
      <c r="A252" s="1" t="s">
        <v>1594</v>
      </c>
      <c r="B252" s="1" t="e">
        <f>VLOOKUP(Table14[[#This Row],[Full Name]],[2]!senate_staff[#Data],1,0)</f>
        <v>#N/A</v>
      </c>
      <c r="J252" s="1" t="s">
        <v>730</v>
      </c>
      <c r="K252" s="1" t="s">
        <v>731</v>
      </c>
      <c r="L252" s="1" t="s">
        <v>131</v>
      </c>
      <c r="AF252" s="1" t="s">
        <v>57</v>
      </c>
      <c r="AG252" s="1" t="s">
        <v>89</v>
      </c>
      <c r="AJ252" s="1" t="s">
        <v>90</v>
      </c>
      <c r="AW252" s="1" t="s">
        <v>1595</v>
      </c>
      <c r="AX252" s="1" t="s">
        <v>1376</v>
      </c>
      <c r="AY252" s="1" t="s">
        <v>1596</v>
      </c>
      <c r="AZ252" s="1" t="s">
        <v>135</v>
      </c>
      <c r="BB252" s="1" t="s">
        <v>95</v>
      </c>
      <c r="BE252" s="1" t="s">
        <v>1597</v>
      </c>
    </row>
    <row r="253" spans="1:57" x14ac:dyDescent="0.2">
      <c r="A253" s="1" t="s">
        <v>1598</v>
      </c>
      <c r="B253" s="1" t="e">
        <f>VLOOKUP(Table14[[#This Row],[Full Name]],[2]!senate_staff[#Data],1,0)</f>
        <v>#N/A</v>
      </c>
      <c r="J253" s="1" t="s">
        <v>1346</v>
      </c>
      <c r="K253" s="1" t="s">
        <v>1347</v>
      </c>
      <c r="L253" s="1" t="s">
        <v>87</v>
      </c>
      <c r="AF253" s="1" t="s">
        <v>57</v>
      </c>
      <c r="AG253" s="1" t="s">
        <v>89</v>
      </c>
      <c r="AJ253" s="1" t="s">
        <v>90</v>
      </c>
      <c r="AW253" s="1" t="s">
        <v>1599</v>
      </c>
      <c r="AX253" s="1" t="s">
        <v>350</v>
      </c>
      <c r="AY253" s="1" t="s">
        <v>1600</v>
      </c>
      <c r="AZ253" s="1" t="s">
        <v>301</v>
      </c>
      <c r="BB253" s="1" t="s">
        <v>95</v>
      </c>
      <c r="BE253" s="1" t="s">
        <v>1601</v>
      </c>
    </row>
    <row r="254" spans="1:57" x14ac:dyDescent="0.2">
      <c r="A254" s="1" t="s">
        <v>1602</v>
      </c>
      <c r="B254" s="1" t="e">
        <f>VLOOKUP(Table14[[#This Row],[Full Name]],[2]!senate_staff[#Data],1,0)</f>
        <v>#N/A</v>
      </c>
      <c r="J254" s="1" t="s">
        <v>1372</v>
      </c>
      <c r="K254" s="1" t="s">
        <v>1373</v>
      </c>
      <c r="L254" s="1" t="s">
        <v>87</v>
      </c>
      <c r="AF254" s="1" t="s">
        <v>57</v>
      </c>
      <c r="AG254" s="1" t="s">
        <v>89</v>
      </c>
      <c r="AJ254" s="1" t="s">
        <v>90</v>
      </c>
      <c r="AW254" s="1" t="s">
        <v>1603</v>
      </c>
      <c r="AX254" s="1" t="s">
        <v>1604</v>
      </c>
      <c r="AY254" s="1" t="s">
        <v>1605</v>
      </c>
      <c r="AZ254" s="1" t="s">
        <v>1606</v>
      </c>
      <c r="BB254" s="1" t="s">
        <v>95</v>
      </c>
      <c r="BE254" s="1" t="s">
        <v>1607</v>
      </c>
    </row>
    <row r="255" spans="1:57" x14ac:dyDescent="0.2">
      <c r="A255" s="1" t="s">
        <v>1608</v>
      </c>
      <c r="B255" s="1" t="e">
        <f>VLOOKUP(Table14[[#This Row],[Full Name]],[2]!senate_staff[#Data],1,0)</f>
        <v>#N/A</v>
      </c>
      <c r="J255" s="1" t="s">
        <v>1372</v>
      </c>
      <c r="K255" s="1" t="s">
        <v>1373</v>
      </c>
      <c r="L255" s="1" t="s">
        <v>131</v>
      </c>
      <c r="AF255" s="1" t="s">
        <v>57</v>
      </c>
      <c r="AG255" s="1" t="s">
        <v>89</v>
      </c>
      <c r="AJ255" s="1" t="s">
        <v>90</v>
      </c>
      <c r="AW255" s="1" t="s">
        <v>1609</v>
      </c>
      <c r="AX255" s="1" t="s">
        <v>1610</v>
      </c>
      <c r="AY255" s="1" t="s">
        <v>1224</v>
      </c>
      <c r="AZ255" s="1" t="s">
        <v>1611</v>
      </c>
      <c r="BB255" s="1" t="s">
        <v>95</v>
      </c>
      <c r="BE255" s="1" t="s">
        <v>1612</v>
      </c>
    </row>
    <row r="256" spans="1:57" x14ac:dyDescent="0.2">
      <c r="A256" s="1" t="s">
        <v>1613</v>
      </c>
      <c r="B256" s="1" t="e">
        <f>VLOOKUP(Table14[[#This Row],[Full Name]],[2]!senate_staff[#Data],1,0)</f>
        <v>#N/A</v>
      </c>
      <c r="J256" s="1" t="s">
        <v>730</v>
      </c>
      <c r="K256" s="1" t="s">
        <v>731</v>
      </c>
      <c r="L256" s="1" t="s">
        <v>87</v>
      </c>
      <c r="AF256" s="1" t="s">
        <v>57</v>
      </c>
      <c r="AG256" s="1" t="s">
        <v>89</v>
      </c>
      <c r="AJ256" s="1" t="s">
        <v>90</v>
      </c>
      <c r="AW256" s="1" t="s">
        <v>1614</v>
      </c>
      <c r="AX256" s="1" t="s">
        <v>1615</v>
      </c>
      <c r="AY256" s="1" t="s">
        <v>1616</v>
      </c>
      <c r="AZ256" s="1" t="s">
        <v>415</v>
      </c>
      <c r="BB256" s="1" t="s">
        <v>95</v>
      </c>
      <c r="BE256" s="1" t="s">
        <v>1617</v>
      </c>
    </row>
    <row r="257" spans="1:57" x14ac:dyDescent="0.2">
      <c r="A257" s="1" t="s">
        <v>1618</v>
      </c>
      <c r="B257" s="1" t="e">
        <f>VLOOKUP(Table14[[#This Row],[Full Name]],[2]!senate_staff[#Data],1,0)</f>
        <v>#N/A</v>
      </c>
      <c r="J257" s="1" t="s">
        <v>1619</v>
      </c>
      <c r="K257" s="1" t="s">
        <v>1620</v>
      </c>
      <c r="L257" s="1" t="s">
        <v>131</v>
      </c>
      <c r="AF257" s="1" t="s">
        <v>57</v>
      </c>
      <c r="AG257" s="1" t="s">
        <v>89</v>
      </c>
      <c r="AJ257" s="1" t="s">
        <v>90</v>
      </c>
      <c r="AW257" s="1" t="s">
        <v>1621</v>
      </c>
      <c r="AX257" s="1" t="s">
        <v>1622</v>
      </c>
      <c r="AY257" s="1" t="s">
        <v>1623</v>
      </c>
      <c r="AZ257" s="1" t="s">
        <v>1046</v>
      </c>
      <c r="BB257" s="1" t="s">
        <v>95</v>
      </c>
      <c r="BE257" s="1" t="s">
        <v>1624</v>
      </c>
    </row>
    <row r="258" spans="1:57" x14ac:dyDescent="0.2">
      <c r="A258" s="1" t="s">
        <v>1625</v>
      </c>
      <c r="B258" s="1" t="e">
        <f>VLOOKUP(Table14[[#This Row],[Full Name]],[2]!senate_staff[#Data],1,0)</f>
        <v>#N/A</v>
      </c>
      <c r="J258" s="1" t="s">
        <v>1619</v>
      </c>
      <c r="K258" s="1" t="s">
        <v>1620</v>
      </c>
      <c r="L258" s="1" t="s">
        <v>131</v>
      </c>
      <c r="AF258" s="1" t="s">
        <v>57</v>
      </c>
      <c r="AG258" s="1" t="s">
        <v>89</v>
      </c>
      <c r="AJ258" s="1" t="s">
        <v>90</v>
      </c>
      <c r="AW258" s="1" t="s">
        <v>1626</v>
      </c>
      <c r="AX258" s="1" t="s">
        <v>1627</v>
      </c>
      <c r="AY258" s="1" t="s">
        <v>1628</v>
      </c>
      <c r="AZ258" s="1" t="s">
        <v>337</v>
      </c>
      <c r="BB258" s="1" t="s">
        <v>95</v>
      </c>
      <c r="BE258" s="1" t="s">
        <v>1629</v>
      </c>
    </row>
    <row r="259" spans="1:57" x14ac:dyDescent="0.2">
      <c r="A259" s="1" t="s">
        <v>1630</v>
      </c>
      <c r="B259" s="1" t="e">
        <f>VLOOKUP(Table14[[#This Row],[Full Name]],[2]!senate_staff[#Data],1,0)</f>
        <v>#N/A</v>
      </c>
      <c r="J259" s="1" t="s">
        <v>1405</v>
      </c>
      <c r="K259" s="1" t="s">
        <v>1406</v>
      </c>
      <c r="L259" s="1" t="s">
        <v>87</v>
      </c>
      <c r="AF259" s="1" t="s">
        <v>57</v>
      </c>
      <c r="AG259" s="1" t="s">
        <v>89</v>
      </c>
      <c r="AJ259" s="1" t="s">
        <v>90</v>
      </c>
      <c r="AW259" s="1" t="s">
        <v>1631</v>
      </c>
      <c r="AX259" s="1" t="s">
        <v>1632</v>
      </c>
      <c r="AY259" s="1" t="s">
        <v>1633</v>
      </c>
      <c r="AZ259" s="1" t="s">
        <v>173</v>
      </c>
      <c r="BB259" s="1" t="s">
        <v>95</v>
      </c>
      <c r="BE259" s="1" t="s">
        <v>1634</v>
      </c>
    </row>
    <row r="260" spans="1:57" x14ac:dyDescent="0.2">
      <c r="A260" s="1" t="s">
        <v>1635</v>
      </c>
      <c r="B260" s="1" t="e">
        <f>VLOOKUP(Table14[[#This Row],[Full Name]],[2]!senate_staff[#Data],1,0)</f>
        <v>#N/A</v>
      </c>
      <c r="J260" s="1" t="s">
        <v>1405</v>
      </c>
      <c r="K260" s="1" t="s">
        <v>1406</v>
      </c>
      <c r="L260" s="1" t="s">
        <v>87</v>
      </c>
      <c r="R260" s="1" t="s">
        <v>1636</v>
      </c>
      <c r="T260" s="1" t="s">
        <v>1637</v>
      </c>
      <c r="AF260" s="1" t="s">
        <v>57</v>
      </c>
      <c r="AG260" s="1" t="s">
        <v>89</v>
      </c>
      <c r="AJ260" s="1" t="s">
        <v>90</v>
      </c>
      <c r="AK260" s="1" t="s">
        <v>1173</v>
      </c>
      <c r="AW260" s="1" t="s">
        <v>1638</v>
      </c>
      <c r="AX260" s="1" t="s">
        <v>1639</v>
      </c>
      <c r="AY260" s="1" t="s">
        <v>1640</v>
      </c>
      <c r="AZ260" s="1" t="s">
        <v>1641</v>
      </c>
      <c r="BB260" s="1" t="s">
        <v>95</v>
      </c>
      <c r="BE260" s="1" t="s">
        <v>1642</v>
      </c>
    </row>
    <row r="261" spans="1:57" x14ac:dyDescent="0.2">
      <c r="A261" s="1" t="s">
        <v>1643</v>
      </c>
      <c r="B261" s="1" t="e">
        <f>VLOOKUP(Table14[[#This Row],[Full Name]],[2]!senate_staff[#Data],1,0)</f>
        <v>#N/A</v>
      </c>
      <c r="J261" s="1" t="s">
        <v>1405</v>
      </c>
      <c r="K261" s="1" t="s">
        <v>1406</v>
      </c>
      <c r="L261" s="1" t="s">
        <v>131</v>
      </c>
      <c r="AF261" s="1" t="s">
        <v>57</v>
      </c>
      <c r="AG261" s="1" t="s">
        <v>89</v>
      </c>
      <c r="AJ261" s="1" t="s">
        <v>90</v>
      </c>
      <c r="AW261" s="1" t="s">
        <v>1644</v>
      </c>
      <c r="AX261" s="1" t="s">
        <v>1645</v>
      </c>
      <c r="AY261" s="1" t="s">
        <v>1646</v>
      </c>
      <c r="AZ261" s="1" t="s">
        <v>1647</v>
      </c>
      <c r="BB261" s="1" t="s">
        <v>95</v>
      </c>
      <c r="BE261" s="1" t="s">
        <v>1648</v>
      </c>
    </row>
    <row r="262" spans="1:57" x14ac:dyDescent="0.2">
      <c r="A262" s="1" t="s">
        <v>1649</v>
      </c>
      <c r="B262" s="1" t="e">
        <f>VLOOKUP(Table14[[#This Row],[Full Name]],[2]!senate_staff[#Data],1,0)</f>
        <v>#N/A</v>
      </c>
      <c r="J262" s="1" t="s">
        <v>1650</v>
      </c>
      <c r="K262" s="1" t="s">
        <v>1651</v>
      </c>
      <c r="L262" s="1" t="s">
        <v>87</v>
      </c>
      <c r="AF262" s="1" t="s">
        <v>57</v>
      </c>
      <c r="AG262" s="1" t="s">
        <v>89</v>
      </c>
      <c r="AJ262" s="1" t="s">
        <v>90</v>
      </c>
      <c r="AW262" s="1" t="s">
        <v>1652</v>
      </c>
      <c r="AX262" s="1" t="s">
        <v>1653</v>
      </c>
      <c r="AY262" s="1" t="s">
        <v>1654</v>
      </c>
      <c r="AZ262" s="1" t="s">
        <v>1655</v>
      </c>
      <c r="BB262" s="1" t="s">
        <v>95</v>
      </c>
      <c r="BE262" s="1" t="s">
        <v>1656</v>
      </c>
    </row>
    <row r="263" spans="1:57" x14ac:dyDescent="0.2">
      <c r="A263" s="1" t="s">
        <v>1657</v>
      </c>
      <c r="B263" s="1" t="e">
        <f>VLOOKUP(Table14[[#This Row],[Full Name]],[2]!senate_staff[#Data],1,0)</f>
        <v>#N/A</v>
      </c>
      <c r="J263" s="1" t="s">
        <v>1658</v>
      </c>
      <c r="K263" s="1" t="s">
        <v>1659</v>
      </c>
      <c r="L263" s="1" t="s">
        <v>131</v>
      </c>
      <c r="AF263" s="1" t="s">
        <v>57</v>
      </c>
      <c r="AG263" s="1" t="s">
        <v>89</v>
      </c>
      <c r="AJ263" s="1" t="s">
        <v>90</v>
      </c>
      <c r="AW263" s="1" t="s">
        <v>1660</v>
      </c>
      <c r="AX263" s="1" t="s">
        <v>242</v>
      </c>
      <c r="AY263" s="1" t="s">
        <v>1661</v>
      </c>
      <c r="AZ263" s="1" t="s">
        <v>1662</v>
      </c>
      <c r="BB263" s="1" t="s">
        <v>95</v>
      </c>
      <c r="BE263" s="1" t="s">
        <v>1663</v>
      </c>
    </row>
    <row r="264" spans="1:57" x14ac:dyDescent="0.2">
      <c r="A264" s="1" t="s">
        <v>1664</v>
      </c>
      <c r="B264" s="1" t="e">
        <f>VLOOKUP(Table14[[#This Row],[Full Name]],[2]!senate_staff[#Data],1,0)</f>
        <v>#N/A</v>
      </c>
      <c r="J264" s="1" t="s">
        <v>1417</v>
      </c>
      <c r="K264" s="1" t="s">
        <v>1418</v>
      </c>
      <c r="L264" s="1" t="s">
        <v>131</v>
      </c>
      <c r="AF264" s="1" t="s">
        <v>57</v>
      </c>
      <c r="AG264" s="1" t="s">
        <v>89</v>
      </c>
      <c r="AJ264" s="1" t="s">
        <v>90</v>
      </c>
      <c r="AW264" s="1" t="s">
        <v>1665</v>
      </c>
      <c r="AX264" s="1" t="s">
        <v>1315</v>
      </c>
      <c r="AY264" s="1" t="s">
        <v>1666</v>
      </c>
      <c r="AZ264" s="1" t="s">
        <v>1667</v>
      </c>
      <c r="BB264" s="1" t="s">
        <v>95</v>
      </c>
      <c r="BE264" s="1" t="s">
        <v>1668</v>
      </c>
    </row>
    <row r="265" spans="1:57" x14ac:dyDescent="0.2">
      <c r="A265" s="1" t="s">
        <v>1669</v>
      </c>
      <c r="B265" s="1" t="e">
        <f>VLOOKUP(Table14[[#This Row],[Full Name]],[2]!senate_staff[#Data],1,0)</f>
        <v>#N/A</v>
      </c>
      <c r="J265" s="1" t="s">
        <v>1417</v>
      </c>
      <c r="K265" s="1" t="s">
        <v>1418</v>
      </c>
      <c r="L265" s="1" t="s">
        <v>87</v>
      </c>
      <c r="AF265" s="1" t="s">
        <v>57</v>
      </c>
      <c r="AG265" s="1" t="s">
        <v>89</v>
      </c>
      <c r="AJ265" s="1" t="s">
        <v>90</v>
      </c>
      <c r="AW265" s="1" t="s">
        <v>1670</v>
      </c>
      <c r="AX265" s="1" t="s">
        <v>1671</v>
      </c>
      <c r="AY265" s="1" t="s">
        <v>1672</v>
      </c>
      <c r="AZ265" s="1" t="s">
        <v>1673</v>
      </c>
      <c r="BB265" s="1" t="s">
        <v>95</v>
      </c>
      <c r="BE265" s="1" t="s">
        <v>1674</v>
      </c>
    </row>
    <row r="266" spans="1:57" x14ac:dyDescent="0.2">
      <c r="A266" s="1" t="s">
        <v>1675</v>
      </c>
      <c r="B266" s="1" t="e">
        <f>VLOOKUP(Table14[[#This Row],[Full Name]],[2]!senate_staff[#Data],1,0)</f>
        <v>#N/A</v>
      </c>
      <c r="J266" s="1" t="s">
        <v>1424</v>
      </c>
      <c r="K266" s="1" t="s">
        <v>1425</v>
      </c>
      <c r="L266" s="1" t="s">
        <v>87</v>
      </c>
      <c r="AF266" s="1" t="s">
        <v>57</v>
      </c>
      <c r="AG266" s="1" t="s">
        <v>89</v>
      </c>
      <c r="AJ266" s="1" t="s">
        <v>90</v>
      </c>
      <c r="AW266" s="1" t="s">
        <v>1676</v>
      </c>
      <c r="AX266" s="1" t="s">
        <v>1677</v>
      </c>
      <c r="AY266" s="1" t="s">
        <v>1678</v>
      </c>
      <c r="AZ266" s="1" t="s">
        <v>1587</v>
      </c>
      <c r="BB266" s="1" t="s">
        <v>95</v>
      </c>
      <c r="BE266" s="1" t="s">
        <v>1679</v>
      </c>
    </row>
    <row r="267" spans="1:57" x14ac:dyDescent="0.2">
      <c r="A267" s="1" t="s">
        <v>1680</v>
      </c>
      <c r="B267" s="1" t="e">
        <f>VLOOKUP(Table14[[#This Row],[Full Name]],[2]!senate_staff[#Data],1,0)</f>
        <v>#N/A</v>
      </c>
      <c r="J267" s="1" t="s">
        <v>1424</v>
      </c>
      <c r="K267" s="1" t="s">
        <v>1425</v>
      </c>
      <c r="L267" s="1" t="s">
        <v>131</v>
      </c>
      <c r="AF267" s="1" t="s">
        <v>57</v>
      </c>
      <c r="AG267" s="1" t="s">
        <v>89</v>
      </c>
      <c r="AJ267" s="1" t="s">
        <v>90</v>
      </c>
      <c r="AW267" s="1" t="s">
        <v>1681</v>
      </c>
      <c r="AX267" s="1" t="s">
        <v>1018</v>
      </c>
      <c r="AY267" s="1" t="s">
        <v>1682</v>
      </c>
      <c r="AZ267" s="1" t="s">
        <v>1683</v>
      </c>
      <c r="BB267" s="1" t="s">
        <v>95</v>
      </c>
      <c r="BE267" s="1" t="s">
        <v>1684</v>
      </c>
    </row>
    <row r="268" spans="1:57" x14ac:dyDescent="0.2">
      <c r="A268" s="1" t="s">
        <v>1685</v>
      </c>
      <c r="B268" s="1" t="e">
        <f>VLOOKUP(Table14[[#This Row],[Full Name]],[2]!senate_staff[#Data],1,0)</f>
        <v>#N/A</v>
      </c>
      <c r="J268" s="1" t="s">
        <v>1441</v>
      </c>
      <c r="K268" s="1" t="s">
        <v>1442</v>
      </c>
      <c r="L268" s="1" t="s">
        <v>131</v>
      </c>
      <c r="AF268" s="1" t="s">
        <v>57</v>
      </c>
      <c r="AG268" s="1" t="s">
        <v>89</v>
      </c>
      <c r="AJ268" s="1" t="s">
        <v>90</v>
      </c>
      <c r="AK268" s="1" t="s">
        <v>91</v>
      </c>
      <c r="AW268" s="1" t="s">
        <v>1686</v>
      </c>
      <c r="AX268" s="1" t="s">
        <v>1687</v>
      </c>
      <c r="AY268" s="1" t="s">
        <v>1688</v>
      </c>
      <c r="AZ268" s="1" t="s">
        <v>244</v>
      </c>
      <c r="BB268" s="1" t="s">
        <v>95</v>
      </c>
      <c r="BE268" s="1" t="s">
        <v>1689</v>
      </c>
    </row>
    <row r="269" spans="1:57" x14ac:dyDescent="0.2">
      <c r="A269" s="1" t="s">
        <v>1690</v>
      </c>
      <c r="B269" s="1" t="e">
        <f>VLOOKUP(Table14[[#This Row],[Full Name]],[2]!senate_staff[#Data],1,0)</f>
        <v>#N/A</v>
      </c>
      <c r="J269" s="1" t="s">
        <v>1441</v>
      </c>
      <c r="K269" s="1" t="s">
        <v>1442</v>
      </c>
      <c r="L269" s="1" t="s">
        <v>87</v>
      </c>
      <c r="AF269" s="1" t="s">
        <v>57</v>
      </c>
      <c r="AG269" s="1" t="s">
        <v>89</v>
      </c>
      <c r="AJ269" s="1" t="s">
        <v>90</v>
      </c>
      <c r="AW269" s="1" t="s">
        <v>1691</v>
      </c>
      <c r="AX269" s="1" t="s">
        <v>1692</v>
      </c>
      <c r="AY269" s="1" t="s">
        <v>1693</v>
      </c>
      <c r="AZ269" s="1" t="s">
        <v>1052</v>
      </c>
      <c r="BB269" s="1" t="s">
        <v>95</v>
      </c>
      <c r="BE269" s="1" t="s">
        <v>1694</v>
      </c>
    </row>
    <row r="270" spans="1:57" x14ac:dyDescent="0.2">
      <c r="A270" s="1" t="s">
        <v>1695</v>
      </c>
      <c r="B270" s="1" t="e">
        <f>VLOOKUP(Table14[[#This Row],[Full Name]],[2]!senate_staff[#Data],1,0)</f>
        <v>#N/A</v>
      </c>
      <c r="J270" s="1" t="s">
        <v>1449</v>
      </c>
      <c r="K270" s="1" t="s">
        <v>1450</v>
      </c>
      <c r="L270" s="1" t="s">
        <v>87</v>
      </c>
      <c r="AF270" s="1" t="s">
        <v>57</v>
      </c>
      <c r="AG270" s="1" t="s">
        <v>89</v>
      </c>
      <c r="AJ270" s="1" t="s">
        <v>90</v>
      </c>
      <c r="AW270" s="1" t="s">
        <v>1696</v>
      </c>
      <c r="AX270" s="1" t="s">
        <v>1697</v>
      </c>
      <c r="AY270" s="1" t="s">
        <v>1698</v>
      </c>
      <c r="AZ270" s="1" t="s">
        <v>1699</v>
      </c>
      <c r="BB270" s="1" t="s">
        <v>95</v>
      </c>
      <c r="BE270" s="1" t="s">
        <v>1700</v>
      </c>
    </row>
    <row r="271" spans="1:57" x14ac:dyDescent="0.2">
      <c r="A271" s="1" t="s">
        <v>1701</v>
      </c>
      <c r="B271" s="1" t="e">
        <f>VLOOKUP(Table14[[#This Row],[Full Name]],[2]!senate_staff[#Data],1,0)</f>
        <v>#N/A</v>
      </c>
      <c r="K271" s="1" t="s">
        <v>1702</v>
      </c>
      <c r="AF271" s="1" t="s">
        <v>57</v>
      </c>
      <c r="AG271" s="1" t="s">
        <v>89</v>
      </c>
      <c r="AJ271" s="1" t="s">
        <v>99</v>
      </c>
      <c r="AW271" s="1" t="s">
        <v>1703</v>
      </c>
      <c r="AX271" s="1" t="s">
        <v>1704</v>
      </c>
      <c r="AY271" s="1" t="s">
        <v>1705</v>
      </c>
      <c r="AZ271" s="1" t="s">
        <v>1706</v>
      </c>
      <c r="BB271" s="1" t="s">
        <v>95</v>
      </c>
      <c r="BE271" s="1" t="s">
        <v>1707</v>
      </c>
    </row>
    <row r="272" spans="1:57" x14ac:dyDescent="0.2">
      <c r="A272" s="1" t="s">
        <v>1708</v>
      </c>
      <c r="B272" s="1" t="e">
        <f>VLOOKUP(Table14[[#This Row],[Full Name]],[2]!senate_staff[#Data],1,0)</f>
        <v>#N/A</v>
      </c>
      <c r="J272" s="1" t="s">
        <v>1473</v>
      </c>
      <c r="K272" s="1" t="s">
        <v>1474</v>
      </c>
      <c r="L272" s="1" t="s">
        <v>131</v>
      </c>
      <c r="AF272" s="1" t="s">
        <v>57</v>
      </c>
      <c r="AG272" s="1" t="s">
        <v>89</v>
      </c>
      <c r="AJ272" s="1" t="s">
        <v>90</v>
      </c>
      <c r="AW272" s="1" t="s">
        <v>1709</v>
      </c>
      <c r="AX272" s="1" t="s">
        <v>1710</v>
      </c>
      <c r="AY272" s="1" t="s">
        <v>1711</v>
      </c>
      <c r="AZ272" s="1" t="s">
        <v>1046</v>
      </c>
      <c r="BB272" s="1" t="s">
        <v>95</v>
      </c>
      <c r="BE272" s="1" t="s">
        <v>1712</v>
      </c>
    </row>
    <row r="273" spans="1:57" x14ac:dyDescent="0.2">
      <c r="A273" s="1" t="s">
        <v>1713</v>
      </c>
      <c r="B273" s="1" t="e">
        <f>VLOOKUP(Table14[[#This Row],[Full Name]],[2]!senate_staff[#Data],1,0)</f>
        <v>#N/A</v>
      </c>
      <c r="J273" s="1" t="s">
        <v>1473</v>
      </c>
      <c r="K273" s="1" t="s">
        <v>1474</v>
      </c>
      <c r="L273" s="1" t="s">
        <v>87</v>
      </c>
      <c r="AF273" s="1" t="s">
        <v>57</v>
      </c>
      <c r="AG273" s="1" t="s">
        <v>89</v>
      </c>
      <c r="AJ273" s="1" t="s">
        <v>90</v>
      </c>
      <c r="AW273" s="1" t="s">
        <v>1714</v>
      </c>
      <c r="AX273" s="1" t="s">
        <v>1715</v>
      </c>
      <c r="AY273" s="1" t="s">
        <v>1716</v>
      </c>
      <c r="AZ273" s="1" t="s">
        <v>1717</v>
      </c>
      <c r="BB273" s="1" t="s">
        <v>95</v>
      </c>
      <c r="BE273" s="1" t="s">
        <v>1718</v>
      </c>
    </row>
    <row r="274" spans="1:57" x14ac:dyDescent="0.2">
      <c r="A274" s="1" t="s">
        <v>1719</v>
      </c>
      <c r="B274" s="1" t="e">
        <f>VLOOKUP(Table14[[#This Row],[Full Name]],[2]!senate_staff[#Data],1,0)</f>
        <v>#N/A</v>
      </c>
      <c r="K274" s="1" t="s">
        <v>1702</v>
      </c>
      <c r="AF274" s="1" t="s">
        <v>57</v>
      </c>
      <c r="AG274" s="1" t="s">
        <v>89</v>
      </c>
      <c r="AJ274" s="1" t="s">
        <v>99</v>
      </c>
      <c r="AW274" s="1" t="s">
        <v>1720</v>
      </c>
      <c r="AX274" s="1" t="s">
        <v>1721</v>
      </c>
      <c r="AY274" s="1" t="s">
        <v>1722</v>
      </c>
      <c r="AZ274" s="1" t="s">
        <v>1723</v>
      </c>
      <c r="BB274" s="1" t="s">
        <v>95</v>
      </c>
      <c r="BE274" s="1" t="s">
        <v>1724</v>
      </c>
    </row>
    <row r="275" spans="1:57" x14ac:dyDescent="0.2">
      <c r="A275" s="1" t="s">
        <v>1725</v>
      </c>
      <c r="B275" s="1" t="e">
        <f>VLOOKUP(Table14[[#This Row],[Full Name]],[2]!senate_staff[#Data],1,0)</f>
        <v>#N/A</v>
      </c>
      <c r="J275" s="1" t="s">
        <v>1726</v>
      </c>
      <c r="K275" s="1" t="s">
        <v>1727</v>
      </c>
      <c r="L275" s="1" t="s">
        <v>87</v>
      </c>
      <c r="AF275" s="1" t="s">
        <v>57</v>
      </c>
      <c r="AG275" s="1" t="s">
        <v>89</v>
      </c>
      <c r="AJ275" s="1" t="s">
        <v>90</v>
      </c>
      <c r="AW275" s="1" t="s">
        <v>1728</v>
      </c>
      <c r="AX275" s="1" t="s">
        <v>1729</v>
      </c>
      <c r="AY275" s="1" t="s">
        <v>1730</v>
      </c>
      <c r="AZ275" s="1" t="s">
        <v>1731</v>
      </c>
      <c r="BB275" s="1" t="s">
        <v>95</v>
      </c>
      <c r="BE275" s="1" t="s">
        <v>1732</v>
      </c>
    </row>
    <row r="276" spans="1:57" x14ac:dyDescent="0.2">
      <c r="A276" s="1" t="s">
        <v>1733</v>
      </c>
      <c r="B276" s="1" t="e">
        <f>VLOOKUP(Table14[[#This Row],[Full Name]],[2]!senate_staff[#Data],1,0)</f>
        <v>#N/A</v>
      </c>
      <c r="J276" s="1" t="s">
        <v>1508</v>
      </c>
      <c r="K276" s="1" t="s">
        <v>1509</v>
      </c>
      <c r="L276" s="1" t="s">
        <v>87</v>
      </c>
      <c r="AF276" s="1" t="s">
        <v>57</v>
      </c>
      <c r="AG276" s="1" t="s">
        <v>89</v>
      </c>
      <c r="AJ276" s="1" t="s">
        <v>90</v>
      </c>
      <c r="AW276" s="1" t="s">
        <v>1734</v>
      </c>
      <c r="AX276" s="1" t="s">
        <v>1735</v>
      </c>
      <c r="AY276" s="1" t="s">
        <v>1736</v>
      </c>
      <c r="AZ276" s="1" t="s">
        <v>1737</v>
      </c>
      <c r="BB276" s="1" t="s">
        <v>95</v>
      </c>
      <c r="BE276" s="1" t="s">
        <v>1738</v>
      </c>
    </row>
    <row r="277" spans="1:57" x14ac:dyDescent="0.2">
      <c r="A277" s="1" t="s">
        <v>1739</v>
      </c>
      <c r="B277" s="1" t="e">
        <f>VLOOKUP(Table14[[#This Row],[Full Name]],[2]!senate_staff[#Data],1,0)</f>
        <v>#N/A</v>
      </c>
      <c r="J277" s="1" t="s">
        <v>1508</v>
      </c>
      <c r="K277" s="1" t="s">
        <v>1509</v>
      </c>
      <c r="L277" s="1" t="s">
        <v>87</v>
      </c>
      <c r="AF277" s="1" t="s">
        <v>57</v>
      </c>
      <c r="AG277" s="1" t="s">
        <v>89</v>
      </c>
      <c r="AJ277" s="1" t="s">
        <v>90</v>
      </c>
      <c r="AW277" s="1" t="s">
        <v>1740</v>
      </c>
      <c r="AX277" s="1" t="s">
        <v>1741</v>
      </c>
      <c r="AY277" s="1" t="s">
        <v>1742</v>
      </c>
      <c r="AZ277" s="1" t="s">
        <v>135</v>
      </c>
      <c r="BB277" s="1" t="s">
        <v>95</v>
      </c>
      <c r="BE277" s="1" t="s">
        <v>1743</v>
      </c>
    </row>
    <row r="278" spans="1:57" x14ac:dyDescent="0.2">
      <c r="A278" s="1" t="s">
        <v>1744</v>
      </c>
      <c r="B278" s="1" t="e">
        <f>VLOOKUP(Table14[[#This Row],[Full Name]],[2]!senate_staff[#Data],1,0)</f>
        <v>#N/A</v>
      </c>
      <c r="J278" s="1" t="s">
        <v>1508</v>
      </c>
      <c r="K278" s="1" t="s">
        <v>1509</v>
      </c>
      <c r="L278" s="1" t="s">
        <v>87</v>
      </c>
      <c r="AF278" s="1" t="s">
        <v>57</v>
      </c>
      <c r="AG278" s="1" t="s">
        <v>89</v>
      </c>
      <c r="AJ278" s="1" t="s">
        <v>90</v>
      </c>
      <c r="AW278" s="1" t="s">
        <v>1745</v>
      </c>
      <c r="AX278" s="1" t="s">
        <v>148</v>
      </c>
      <c r="AY278" s="1" t="s">
        <v>1746</v>
      </c>
      <c r="AZ278" s="1" t="s">
        <v>212</v>
      </c>
      <c r="BB278" s="1" t="s">
        <v>95</v>
      </c>
      <c r="BE278" s="1" t="s">
        <v>1747</v>
      </c>
    </row>
    <row r="279" spans="1:57" x14ac:dyDescent="0.2">
      <c r="A279" s="1" t="s">
        <v>1748</v>
      </c>
      <c r="B279" s="1" t="e">
        <f>VLOOKUP(Table14[[#This Row],[Full Name]],[2]!senate_staff[#Data],1,0)</f>
        <v>#N/A</v>
      </c>
      <c r="J279" s="1" t="s">
        <v>1749</v>
      </c>
      <c r="K279" s="1" t="s">
        <v>1750</v>
      </c>
      <c r="L279" s="1" t="s">
        <v>131</v>
      </c>
      <c r="AF279" s="1" t="s">
        <v>57</v>
      </c>
      <c r="AG279" s="1" t="s">
        <v>89</v>
      </c>
      <c r="AJ279" s="1" t="s">
        <v>90</v>
      </c>
      <c r="AW279" s="1" t="s">
        <v>1751</v>
      </c>
      <c r="AX279" s="1" t="s">
        <v>1752</v>
      </c>
      <c r="AY279" s="1" t="s">
        <v>1753</v>
      </c>
      <c r="AZ279" s="1" t="s">
        <v>1754</v>
      </c>
      <c r="BB279" s="1" t="s">
        <v>95</v>
      </c>
      <c r="BE279" s="1" t="s">
        <v>1755</v>
      </c>
    </row>
    <row r="280" spans="1:57" x14ac:dyDescent="0.2">
      <c r="A280" s="1" t="s">
        <v>1756</v>
      </c>
      <c r="B280" s="1" t="e">
        <f>VLOOKUP(Table14[[#This Row],[Full Name]],[2]!senate_staff[#Data],1,0)</f>
        <v>#N/A</v>
      </c>
      <c r="J280" s="1" t="s">
        <v>1749</v>
      </c>
      <c r="K280" s="1" t="s">
        <v>1750</v>
      </c>
      <c r="L280" s="1" t="s">
        <v>131</v>
      </c>
      <c r="AF280" s="1" t="s">
        <v>57</v>
      </c>
      <c r="AG280" s="1" t="s">
        <v>89</v>
      </c>
      <c r="AJ280" s="1" t="s">
        <v>90</v>
      </c>
      <c r="AW280" s="1" t="s">
        <v>1757</v>
      </c>
      <c r="AX280" s="1" t="s">
        <v>1758</v>
      </c>
      <c r="AY280" s="1" t="s">
        <v>1759</v>
      </c>
      <c r="AZ280" s="1" t="s">
        <v>1760</v>
      </c>
      <c r="BB280" s="1" t="s">
        <v>95</v>
      </c>
      <c r="BE280" s="1" t="s">
        <v>1761</v>
      </c>
    </row>
    <row r="281" spans="1:57" x14ac:dyDescent="0.2">
      <c r="A281" s="1" t="s">
        <v>1762</v>
      </c>
      <c r="B281" s="1" t="e">
        <f>VLOOKUP(Table14[[#This Row],[Full Name]],[2]!senate_staff[#Data],1,0)</f>
        <v>#N/A</v>
      </c>
      <c r="J281" s="1" t="s">
        <v>1749</v>
      </c>
      <c r="K281" s="1" t="s">
        <v>1750</v>
      </c>
      <c r="L281" s="1" t="s">
        <v>131</v>
      </c>
      <c r="AF281" s="1" t="s">
        <v>57</v>
      </c>
      <c r="AG281" s="1" t="s">
        <v>89</v>
      </c>
      <c r="AJ281" s="1" t="s">
        <v>90</v>
      </c>
      <c r="AW281" s="1" t="s">
        <v>1763</v>
      </c>
      <c r="AX281" s="1" t="s">
        <v>1764</v>
      </c>
      <c r="AY281" s="1" t="s">
        <v>1765</v>
      </c>
      <c r="AZ281" s="1" t="s">
        <v>1766</v>
      </c>
      <c r="BB281" s="1" t="s">
        <v>95</v>
      </c>
      <c r="BE281" s="1" t="s">
        <v>1767</v>
      </c>
    </row>
    <row r="282" spans="1:57" x14ac:dyDescent="0.2">
      <c r="A282" s="1" t="s">
        <v>1768</v>
      </c>
      <c r="B282" s="1" t="e">
        <f>VLOOKUP(Table14[[#This Row],[Full Name]],[2]!senate_staff[#Data],1,0)</f>
        <v>#N/A</v>
      </c>
      <c r="J282" s="1" t="s">
        <v>1658</v>
      </c>
      <c r="K282" s="1" t="s">
        <v>1659</v>
      </c>
      <c r="L282" s="1" t="s">
        <v>131</v>
      </c>
      <c r="AF282" s="1" t="s">
        <v>57</v>
      </c>
      <c r="AG282" s="1" t="s">
        <v>89</v>
      </c>
      <c r="AJ282" s="1" t="s">
        <v>90</v>
      </c>
      <c r="AW282" s="1" t="s">
        <v>1769</v>
      </c>
      <c r="AX282" s="1" t="s">
        <v>1770</v>
      </c>
      <c r="AY282" s="1" t="s">
        <v>1771</v>
      </c>
      <c r="AZ282" s="1" t="s">
        <v>1046</v>
      </c>
      <c r="BB282" s="1" t="s">
        <v>95</v>
      </c>
      <c r="BE282" s="1" t="s">
        <v>1772</v>
      </c>
    </row>
    <row r="283" spans="1:57" x14ac:dyDescent="0.2">
      <c r="A283" s="1" t="s">
        <v>1773</v>
      </c>
      <c r="B283" s="1" t="e">
        <f>VLOOKUP(Table14[[#This Row],[Full Name]],[2]!senate_staff[#Data],1,0)</f>
        <v>#N/A</v>
      </c>
      <c r="K283" s="1" t="s">
        <v>1774</v>
      </c>
      <c r="AF283" s="1" t="s">
        <v>57</v>
      </c>
      <c r="AG283" s="1" t="s">
        <v>89</v>
      </c>
      <c r="AJ283" s="1" t="s">
        <v>99</v>
      </c>
      <c r="AW283" s="1" t="s">
        <v>1775</v>
      </c>
      <c r="AX283" s="1" t="s">
        <v>1776</v>
      </c>
      <c r="AY283" s="1" t="s">
        <v>1777</v>
      </c>
      <c r="AZ283" s="1" t="s">
        <v>1778</v>
      </c>
      <c r="BB283" s="1" t="s">
        <v>95</v>
      </c>
      <c r="BE283" s="1" t="s">
        <v>1779</v>
      </c>
    </row>
    <row r="284" spans="1:57" x14ac:dyDescent="0.2">
      <c r="A284" s="1" t="s">
        <v>1780</v>
      </c>
      <c r="B284" s="1" t="e">
        <f>VLOOKUP(Table14[[#This Row],[Full Name]],[2]!senate_staff[#Data],1,0)</f>
        <v>#N/A</v>
      </c>
      <c r="J284" s="1" t="s">
        <v>402</v>
      </c>
      <c r="K284" s="1" t="s">
        <v>403</v>
      </c>
      <c r="L284" s="1" t="s">
        <v>87</v>
      </c>
      <c r="AF284" s="1" t="s">
        <v>57</v>
      </c>
      <c r="AG284" s="1" t="s">
        <v>89</v>
      </c>
      <c r="AJ284" s="1" t="s">
        <v>90</v>
      </c>
      <c r="AW284" s="1" t="s">
        <v>1781</v>
      </c>
      <c r="AX284" s="1" t="s">
        <v>1782</v>
      </c>
      <c r="AY284" s="1" t="s">
        <v>1783</v>
      </c>
      <c r="AZ284" s="1" t="s">
        <v>204</v>
      </c>
      <c r="BB284" s="1" t="s">
        <v>95</v>
      </c>
      <c r="BE284" s="1" t="s">
        <v>1784</v>
      </c>
    </row>
    <row r="285" spans="1:57" x14ac:dyDescent="0.2">
      <c r="A285" s="1" t="s">
        <v>1785</v>
      </c>
      <c r="B285" s="1" t="e">
        <f>VLOOKUP(Table14[[#This Row],[Full Name]],[2]!senate_staff[#Data],1,0)</f>
        <v>#N/A</v>
      </c>
      <c r="I285" s="1" t="s">
        <v>1786</v>
      </c>
      <c r="K285" s="1" t="s">
        <v>1787</v>
      </c>
      <c r="L285" s="1" t="s">
        <v>87</v>
      </c>
      <c r="AF285" s="1" t="s">
        <v>57</v>
      </c>
      <c r="AG285" s="1" t="s">
        <v>89</v>
      </c>
      <c r="AJ285" s="1" t="s">
        <v>99</v>
      </c>
      <c r="AW285" s="1" t="s">
        <v>1788</v>
      </c>
      <c r="AX285" s="1" t="s">
        <v>1789</v>
      </c>
      <c r="AY285" s="1" t="s">
        <v>1790</v>
      </c>
      <c r="AZ285" s="1" t="s">
        <v>135</v>
      </c>
      <c r="BB285" s="1" t="s">
        <v>95</v>
      </c>
      <c r="BE285" s="1" t="s">
        <v>1791</v>
      </c>
    </row>
    <row r="286" spans="1:57" x14ac:dyDescent="0.2">
      <c r="A286" s="1" t="s">
        <v>1792</v>
      </c>
      <c r="B286" s="1" t="e">
        <f>VLOOKUP(Table14[[#This Row],[Full Name]],[2]!senate_staff[#Data],1,0)</f>
        <v>#N/A</v>
      </c>
      <c r="J286" s="1" t="s">
        <v>1515</v>
      </c>
      <c r="K286" s="1" t="s">
        <v>1516</v>
      </c>
      <c r="L286" s="1" t="s">
        <v>87</v>
      </c>
      <c r="AF286" s="1" t="s">
        <v>57</v>
      </c>
      <c r="AG286" s="1" t="s">
        <v>89</v>
      </c>
      <c r="AJ286" s="1" t="s">
        <v>90</v>
      </c>
      <c r="AW286" s="1" t="s">
        <v>1793</v>
      </c>
      <c r="AX286" s="1" t="s">
        <v>1794</v>
      </c>
      <c r="AY286" s="1" t="s">
        <v>1795</v>
      </c>
      <c r="AZ286" s="1" t="s">
        <v>1297</v>
      </c>
      <c r="BB286" s="1" t="s">
        <v>95</v>
      </c>
      <c r="BE286" s="1" t="s">
        <v>1796</v>
      </c>
    </row>
    <row r="287" spans="1:57" x14ac:dyDescent="0.2">
      <c r="A287" s="1" t="s">
        <v>1797</v>
      </c>
      <c r="B287" s="1" t="e">
        <f>VLOOKUP(Table14[[#This Row],[Full Name]],[2]!senate_staff[#Data],1,0)</f>
        <v>#N/A</v>
      </c>
      <c r="J287" s="1" t="s">
        <v>1515</v>
      </c>
      <c r="K287" s="1" t="s">
        <v>1516</v>
      </c>
      <c r="L287" s="1" t="s">
        <v>87</v>
      </c>
      <c r="AF287" s="1" t="s">
        <v>57</v>
      </c>
      <c r="AG287" s="1" t="s">
        <v>89</v>
      </c>
      <c r="AJ287" s="1" t="s">
        <v>90</v>
      </c>
      <c r="AW287" s="1" t="s">
        <v>1798</v>
      </c>
      <c r="AX287" s="1" t="s">
        <v>1799</v>
      </c>
      <c r="AY287" s="1" t="s">
        <v>1800</v>
      </c>
      <c r="AZ287" s="1" t="s">
        <v>1801</v>
      </c>
      <c r="BB287" s="1" t="s">
        <v>95</v>
      </c>
      <c r="BE287" s="1" t="s">
        <v>1802</v>
      </c>
    </row>
    <row r="288" spans="1:57" x14ac:dyDescent="0.2">
      <c r="A288" s="1" t="s">
        <v>1803</v>
      </c>
      <c r="B288" s="1" t="e">
        <f>VLOOKUP(Table14[[#This Row],[Full Name]],[2]!senate_staff[#Data],1,0)</f>
        <v>#N/A</v>
      </c>
      <c r="J288" s="1" t="s">
        <v>1515</v>
      </c>
      <c r="K288" s="1" t="s">
        <v>1516</v>
      </c>
      <c r="L288" s="1" t="s">
        <v>87</v>
      </c>
      <c r="AF288" s="1" t="s">
        <v>57</v>
      </c>
      <c r="AG288" s="1" t="s">
        <v>89</v>
      </c>
      <c r="AJ288" s="1" t="s">
        <v>90</v>
      </c>
      <c r="AW288" s="1" t="s">
        <v>1804</v>
      </c>
      <c r="AX288" s="1" t="s">
        <v>1805</v>
      </c>
      <c r="AY288" s="1" t="s">
        <v>1806</v>
      </c>
      <c r="AZ288" s="1" t="s">
        <v>1524</v>
      </c>
      <c r="BB288" s="1" t="s">
        <v>95</v>
      </c>
      <c r="BE288" s="1" t="s">
        <v>1807</v>
      </c>
    </row>
    <row r="289" spans="1:57" x14ac:dyDescent="0.2">
      <c r="A289" s="1" t="s">
        <v>1808</v>
      </c>
      <c r="B289" s="1" t="e">
        <f>VLOOKUP(Table14[[#This Row],[Full Name]],[2]!senate_staff[#Data],1,0)</f>
        <v>#N/A</v>
      </c>
      <c r="J289" s="1" t="s">
        <v>1809</v>
      </c>
      <c r="K289" s="1" t="s">
        <v>1810</v>
      </c>
      <c r="L289" s="1" t="s">
        <v>131</v>
      </c>
      <c r="R289" s="1" t="s">
        <v>1811</v>
      </c>
      <c r="AF289" s="1" t="s">
        <v>57</v>
      </c>
      <c r="AG289" s="1" t="s">
        <v>89</v>
      </c>
      <c r="AJ289" s="1" t="s">
        <v>90</v>
      </c>
      <c r="AK289" s="1" t="s">
        <v>1173</v>
      </c>
      <c r="AW289" s="1" t="s">
        <v>1812</v>
      </c>
      <c r="AX289" s="1" t="s">
        <v>1813</v>
      </c>
      <c r="AY289" s="1" t="s">
        <v>1814</v>
      </c>
      <c r="AZ289" s="1" t="s">
        <v>331</v>
      </c>
      <c r="BB289" s="1" t="s">
        <v>95</v>
      </c>
      <c r="BE289" s="1" t="s">
        <v>1815</v>
      </c>
    </row>
    <row r="290" spans="1:57" x14ac:dyDescent="0.2">
      <c r="A290" s="1" t="s">
        <v>1816</v>
      </c>
      <c r="B290" s="1" t="e">
        <f>VLOOKUP(Table14[[#This Row],[Full Name]],[2]!senate_staff[#Data],1,0)</f>
        <v>#N/A</v>
      </c>
      <c r="J290" s="1" t="s">
        <v>326</v>
      </c>
      <c r="K290" s="1" t="s">
        <v>327</v>
      </c>
      <c r="L290" s="1" t="s">
        <v>131</v>
      </c>
      <c r="AF290" s="1" t="s">
        <v>57</v>
      </c>
      <c r="AG290" s="1" t="s">
        <v>89</v>
      </c>
      <c r="AJ290" s="1" t="s">
        <v>90</v>
      </c>
      <c r="AW290" s="1" t="s">
        <v>1817</v>
      </c>
      <c r="AX290" s="1" t="s">
        <v>1818</v>
      </c>
      <c r="AY290" s="1" t="s">
        <v>1819</v>
      </c>
      <c r="AZ290" s="1" t="s">
        <v>135</v>
      </c>
      <c r="BB290" s="1" t="s">
        <v>95</v>
      </c>
      <c r="BE290" s="1" t="s">
        <v>1820</v>
      </c>
    </row>
    <row r="291" spans="1:57" x14ac:dyDescent="0.2">
      <c r="A291" s="1" t="s">
        <v>1821</v>
      </c>
      <c r="B291" s="1" t="e">
        <f>VLOOKUP(Table14[[#This Row],[Full Name]],[2]!senate_staff[#Data],1,0)</f>
        <v>#N/A</v>
      </c>
      <c r="J291" s="1" t="s">
        <v>402</v>
      </c>
      <c r="K291" s="1" t="s">
        <v>403</v>
      </c>
      <c r="L291" s="1" t="s">
        <v>87</v>
      </c>
      <c r="AF291" s="1" t="s">
        <v>57</v>
      </c>
      <c r="AG291" s="1" t="s">
        <v>89</v>
      </c>
      <c r="AJ291" s="1" t="s">
        <v>90</v>
      </c>
      <c r="AW291" s="1" t="s">
        <v>1822</v>
      </c>
      <c r="AX291" s="1" t="s">
        <v>1823</v>
      </c>
      <c r="AY291" s="1" t="s">
        <v>1824</v>
      </c>
      <c r="AZ291" s="1" t="s">
        <v>415</v>
      </c>
      <c r="BB291" s="1" t="s">
        <v>95</v>
      </c>
      <c r="BE291" s="1" t="s">
        <v>1825</v>
      </c>
    </row>
    <row r="292" spans="1:57" x14ac:dyDescent="0.2">
      <c r="A292" s="1" t="s">
        <v>1826</v>
      </c>
      <c r="B292" s="1" t="e">
        <f>VLOOKUP(Table14[[#This Row],[Full Name]],[2]!senate_staff[#Data],1,0)</f>
        <v>#N/A</v>
      </c>
      <c r="J292" s="1" t="s">
        <v>326</v>
      </c>
      <c r="K292" s="1" t="s">
        <v>327</v>
      </c>
      <c r="L292" s="1" t="s">
        <v>131</v>
      </c>
      <c r="AF292" s="1" t="s">
        <v>57</v>
      </c>
      <c r="AG292" s="1" t="s">
        <v>89</v>
      </c>
      <c r="AJ292" s="1" t="s">
        <v>90</v>
      </c>
      <c r="AK292" s="1" t="s">
        <v>348</v>
      </c>
      <c r="AW292" s="1" t="s">
        <v>1827</v>
      </c>
      <c r="AX292" s="1" t="s">
        <v>1828</v>
      </c>
      <c r="AY292" s="1" t="s">
        <v>1829</v>
      </c>
      <c r="AZ292" s="1" t="s">
        <v>348</v>
      </c>
      <c r="BB292" s="1" t="s">
        <v>95</v>
      </c>
      <c r="BE292" s="1" t="s">
        <v>1830</v>
      </c>
    </row>
    <row r="293" spans="1:57" x14ac:dyDescent="0.2">
      <c r="A293" s="1" t="s">
        <v>1831</v>
      </c>
      <c r="B293" s="1" t="e">
        <f>VLOOKUP(Table14[[#This Row],[Full Name]],[2]!senate_staff[#Data],1,0)</f>
        <v>#N/A</v>
      </c>
      <c r="J293" s="1" t="s">
        <v>326</v>
      </c>
      <c r="K293" s="1" t="s">
        <v>327</v>
      </c>
      <c r="L293" s="1" t="s">
        <v>87</v>
      </c>
      <c r="AF293" s="1" t="s">
        <v>57</v>
      </c>
      <c r="AG293" s="1" t="s">
        <v>89</v>
      </c>
      <c r="AJ293" s="1" t="s">
        <v>90</v>
      </c>
      <c r="AW293" s="1" t="s">
        <v>1832</v>
      </c>
      <c r="AX293" s="1" t="s">
        <v>1833</v>
      </c>
      <c r="AY293" s="1" t="s">
        <v>1834</v>
      </c>
      <c r="AZ293" s="1" t="s">
        <v>1835</v>
      </c>
      <c r="BB293" s="1" t="s">
        <v>95</v>
      </c>
      <c r="BE293" s="1" t="s">
        <v>1836</v>
      </c>
    </row>
    <row r="294" spans="1:57" x14ac:dyDescent="0.2">
      <c r="A294" s="1" t="s">
        <v>1837</v>
      </c>
      <c r="B294" s="1" t="e">
        <f>VLOOKUP(Table14[[#This Row],[Full Name]],[2]!senate_staff[#Data],1,0)</f>
        <v>#N/A</v>
      </c>
      <c r="K294" s="1" t="s">
        <v>1774</v>
      </c>
      <c r="AF294" s="1" t="s">
        <v>57</v>
      </c>
      <c r="AG294" s="1" t="s">
        <v>89</v>
      </c>
      <c r="AJ294" s="1" t="s">
        <v>99</v>
      </c>
      <c r="AW294" s="1" t="s">
        <v>1838</v>
      </c>
      <c r="AX294" s="1" t="s">
        <v>1839</v>
      </c>
      <c r="AY294" s="1" t="s">
        <v>1840</v>
      </c>
      <c r="AZ294" s="1" t="s">
        <v>1841</v>
      </c>
      <c r="BB294" s="1" t="s">
        <v>95</v>
      </c>
      <c r="BE294" s="1" t="s">
        <v>1842</v>
      </c>
    </row>
    <row r="295" spans="1:57" x14ac:dyDescent="0.2">
      <c r="A295" s="1" t="s">
        <v>1843</v>
      </c>
      <c r="B295" s="1" t="e">
        <f>VLOOKUP(Table14[[#This Row],[Full Name]],[2]!senate_staff[#Data],1,0)</f>
        <v>#N/A</v>
      </c>
      <c r="J295" s="1" t="s">
        <v>507</v>
      </c>
      <c r="K295" s="1" t="s">
        <v>508</v>
      </c>
      <c r="L295" s="1" t="s">
        <v>131</v>
      </c>
      <c r="AF295" s="1" t="s">
        <v>57</v>
      </c>
      <c r="AG295" s="1" t="s">
        <v>89</v>
      </c>
      <c r="AJ295" s="1" t="s">
        <v>90</v>
      </c>
      <c r="AW295" s="1" t="s">
        <v>1844</v>
      </c>
      <c r="AX295" s="1" t="s">
        <v>608</v>
      </c>
      <c r="AY295" s="1" t="s">
        <v>1845</v>
      </c>
      <c r="AZ295" s="1" t="s">
        <v>1846</v>
      </c>
      <c r="BB295" s="1" t="s">
        <v>95</v>
      </c>
      <c r="BE295" s="1" t="s">
        <v>1847</v>
      </c>
    </row>
    <row r="296" spans="1:57" x14ac:dyDescent="0.2">
      <c r="A296" s="1" t="s">
        <v>1848</v>
      </c>
      <c r="B296" s="1" t="e">
        <f>VLOOKUP(Table14[[#This Row],[Full Name]],[2]!senate_staff[#Data],1,0)</f>
        <v>#N/A</v>
      </c>
      <c r="J296" s="1" t="s">
        <v>561</v>
      </c>
      <c r="K296" s="1" t="s">
        <v>562</v>
      </c>
      <c r="L296" s="1" t="s">
        <v>131</v>
      </c>
      <c r="AF296" s="1" t="s">
        <v>57</v>
      </c>
      <c r="AG296" s="1" t="s">
        <v>89</v>
      </c>
      <c r="AJ296" s="1" t="s">
        <v>90</v>
      </c>
      <c r="AW296" s="1" t="s">
        <v>1849</v>
      </c>
      <c r="AX296" s="1" t="s">
        <v>1850</v>
      </c>
      <c r="AY296" s="1" t="s">
        <v>1851</v>
      </c>
      <c r="AZ296" s="1" t="s">
        <v>1852</v>
      </c>
      <c r="BB296" s="1" t="s">
        <v>95</v>
      </c>
      <c r="BE296" s="1" t="s">
        <v>1853</v>
      </c>
    </row>
    <row r="297" spans="1:57" x14ac:dyDescent="0.2">
      <c r="A297" s="1" t="s">
        <v>1854</v>
      </c>
      <c r="B297" s="1" t="e">
        <f>VLOOKUP(Table14[[#This Row],[Full Name]],[2]!senate_staff[#Data],1,0)</f>
        <v>#N/A</v>
      </c>
      <c r="J297" s="1" t="s">
        <v>629</v>
      </c>
      <c r="K297" s="1" t="s">
        <v>630</v>
      </c>
      <c r="L297" s="1" t="s">
        <v>87</v>
      </c>
      <c r="AF297" s="1" t="s">
        <v>57</v>
      </c>
      <c r="AG297" s="1" t="s">
        <v>89</v>
      </c>
      <c r="AJ297" s="1" t="s">
        <v>90</v>
      </c>
      <c r="AW297" s="1" t="s">
        <v>1855</v>
      </c>
      <c r="AX297" s="1" t="s">
        <v>1856</v>
      </c>
      <c r="AY297" s="1" t="s">
        <v>1857</v>
      </c>
      <c r="AZ297" s="1" t="s">
        <v>946</v>
      </c>
      <c r="BB297" s="1" t="s">
        <v>95</v>
      </c>
      <c r="BE297" s="1" t="s">
        <v>1858</v>
      </c>
    </row>
    <row r="298" spans="1:57" x14ac:dyDescent="0.2">
      <c r="A298" s="1" t="s">
        <v>1859</v>
      </c>
      <c r="B298" s="1" t="e">
        <f>VLOOKUP(Table14[[#This Row],[Full Name]],[2]!senate_staff[#Data],1,0)</f>
        <v>#N/A</v>
      </c>
      <c r="J298" s="1" t="s">
        <v>629</v>
      </c>
      <c r="K298" s="1" t="s">
        <v>630</v>
      </c>
      <c r="L298" s="1" t="s">
        <v>131</v>
      </c>
      <c r="AF298" s="1" t="s">
        <v>57</v>
      </c>
      <c r="AG298" s="1" t="s">
        <v>89</v>
      </c>
      <c r="AJ298" s="1" t="s">
        <v>90</v>
      </c>
      <c r="AW298" s="1" t="s">
        <v>1860</v>
      </c>
      <c r="AX298" s="1" t="s">
        <v>1861</v>
      </c>
      <c r="AY298" s="1" t="s">
        <v>1862</v>
      </c>
      <c r="AZ298" s="1" t="s">
        <v>1863</v>
      </c>
      <c r="BB298" s="1" t="s">
        <v>95</v>
      </c>
      <c r="BE298" s="1" t="s">
        <v>1864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"/>
  <sheetViews>
    <sheetView workbookViewId="0">
      <selection activeCell="A3" sqref="A3"/>
    </sheetView>
  </sheetViews>
  <sheetFormatPr baseColWidth="10" defaultRowHeight="15" x14ac:dyDescent="0.2"/>
  <cols>
    <col min="1" max="1" width="86.6640625" style="1" bestFit="1" customWidth="1"/>
    <col min="2" max="2" width="33.83203125" style="1" customWidth="1"/>
    <col min="3" max="3" width="41" style="1" customWidth="1"/>
    <col min="4" max="4" width="29.1640625" style="1" customWidth="1"/>
    <col min="5" max="5" width="26.5" style="1" customWidth="1"/>
    <col min="6" max="6" width="10.83203125" style="1"/>
    <col min="7" max="7" width="17.33203125" style="1" customWidth="1"/>
    <col min="8" max="8" width="10.83203125" style="1"/>
    <col min="9" max="9" width="20.83203125" style="1" customWidth="1"/>
    <col min="10" max="10" width="16.83203125" style="1" customWidth="1"/>
    <col min="11" max="11" width="21.83203125" style="1" customWidth="1"/>
    <col min="12" max="12" width="118.1640625" style="1" bestFit="1" customWidth="1"/>
    <col min="13" max="13" width="17.1640625" style="1" customWidth="1"/>
    <col min="14" max="14" width="16.33203125" style="1" customWidth="1"/>
    <col min="15" max="15" width="19.1640625" style="1" customWidth="1"/>
    <col min="16" max="16" width="13" style="1" customWidth="1"/>
    <col min="17" max="18" width="10.83203125" style="1"/>
    <col min="19" max="19" width="13.33203125" style="1" customWidth="1"/>
    <col min="20" max="22" width="10.83203125" style="1"/>
    <col min="23" max="23" width="21.83203125" style="1" customWidth="1"/>
    <col min="24" max="24" width="32.1640625" style="1" customWidth="1"/>
    <col min="25" max="25" width="15.83203125" style="1" customWidth="1"/>
    <col min="26" max="26" width="19.6640625" style="1" customWidth="1"/>
    <col min="27" max="27" width="29.83203125" style="1" customWidth="1"/>
    <col min="28" max="28" width="23.1640625" style="1" customWidth="1"/>
    <col min="29" max="29" width="33.5" style="1" customWidth="1"/>
    <col min="30" max="30" width="17.1640625" style="1" customWidth="1"/>
    <col min="31" max="32" width="10.83203125" style="1"/>
    <col min="33" max="33" width="17.83203125" style="1" customWidth="1"/>
    <col min="34" max="35" width="10.83203125" style="1"/>
    <col min="36" max="36" width="17.5" style="1" customWidth="1"/>
    <col min="37" max="37" width="14.83203125" style="1" customWidth="1"/>
    <col min="38" max="38" width="22.1640625" style="1" customWidth="1"/>
    <col min="39" max="39" width="19.6640625" style="1" customWidth="1"/>
    <col min="40" max="40" width="25.1640625" style="1" customWidth="1"/>
    <col min="41" max="41" width="16" style="1" customWidth="1"/>
    <col min="42" max="42" width="11.83203125" style="1" customWidth="1"/>
    <col min="43" max="43" width="32.83203125" style="1" customWidth="1"/>
    <col min="44" max="44" width="33" style="1" customWidth="1"/>
    <col min="45" max="45" width="24" style="1" customWidth="1"/>
    <col min="46" max="46" width="24.33203125" style="1" customWidth="1"/>
    <col min="47" max="47" width="33.33203125" style="1" customWidth="1"/>
    <col min="48" max="48" width="25" style="1" customWidth="1"/>
    <col min="49" max="49" width="17.83203125" style="1" customWidth="1"/>
    <col min="50" max="50" width="33.83203125" style="1" customWidth="1"/>
    <col min="51" max="51" width="23" style="1" customWidth="1"/>
    <col min="52" max="52" width="11.33203125" style="1" customWidth="1"/>
    <col min="53" max="53" width="11.83203125" style="1" customWidth="1"/>
    <col min="54" max="54" width="11.5" style="1" customWidth="1"/>
    <col min="55" max="55" width="10.83203125" style="1"/>
    <col min="56" max="56" width="15.6640625" style="1" customWidth="1"/>
    <col min="57" max="57" width="10.83203125" style="1"/>
    <col min="58" max="58" width="19.1640625" style="1" customWidth="1"/>
    <col min="59" max="59" width="14.83203125" style="1" customWidth="1"/>
    <col min="60" max="60" width="14" style="1" customWidth="1"/>
    <col min="61" max="16384" width="10.83203125" style="1"/>
  </cols>
  <sheetData>
    <row r="1" spans="1:61" x14ac:dyDescent="0.2">
      <c r="A1" s="1" t="s">
        <v>0</v>
      </c>
      <c r="B1" s="2" t="s">
        <v>77</v>
      </c>
      <c r="C1" s="3" t="s">
        <v>78</v>
      </c>
      <c r="D1" s="3" t="s">
        <v>79</v>
      </c>
      <c r="E1" s="3" t="s">
        <v>80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">
      <c r="A2" s="1" t="s">
        <v>58</v>
      </c>
      <c r="B2" s="1" t="e">
        <f>VLOOKUP(deactivate10[[#This Row],[Full Name, Title]],already_deactivated,1,0)</f>
        <v>#REF!</v>
      </c>
      <c r="C2" s="1" t="e">
        <f>VLOOKUP(deactivate10[[#This Row],[Full Name]],[1]!senate_staff[#Data],3,0)</f>
        <v>#N/A</v>
      </c>
      <c r="D2" s="1" t="e">
        <f>VLOOKUP(deactivate10[[#This Row],[Full Name]],[1]!assembly_staff[#Data],1,0)</f>
        <v>#N/A</v>
      </c>
      <c r="E2" s="1" t="e">
        <f>VLOOKUP(deactivate10[[#This Row],[Full Name]],[1]!city_council_staff[#Data],1,0)</f>
        <v>#N/A</v>
      </c>
      <c r="L2" s="1" t="s">
        <v>59</v>
      </c>
      <c r="N2" s="1" t="s">
        <v>60</v>
      </c>
      <c r="W2" s="1" t="s">
        <v>61</v>
      </c>
      <c r="AC2" s="1" t="s">
        <v>62</v>
      </c>
      <c r="AI2" s="1" t="s">
        <v>57</v>
      </c>
      <c r="AJ2" s="1" t="s">
        <v>63</v>
      </c>
      <c r="AZ2" s="1" t="s">
        <v>64</v>
      </c>
      <c r="BA2" s="1" t="s">
        <v>65</v>
      </c>
      <c r="BB2" s="1" t="s">
        <v>66</v>
      </c>
      <c r="BC2" s="1" t="s">
        <v>67</v>
      </c>
      <c r="BE2" s="1" t="s">
        <v>68</v>
      </c>
      <c r="BH2" s="1" t="s">
        <v>81</v>
      </c>
    </row>
    <row r="3" spans="1:61" x14ac:dyDescent="0.2">
      <c r="A3" s="1" t="s">
        <v>69</v>
      </c>
      <c r="B3" s="1" t="e">
        <f>VLOOKUP(deactivate10[[#This Row],[Full Name, Title]],already_deactivated,1,0)</f>
        <v>#REF!</v>
      </c>
      <c r="C3" s="1" t="e">
        <f>VLOOKUP(deactivate10[[#This Row],[Full Name]],[1]!senate_staff[#Data],3,0)</f>
        <v>#N/A</v>
      </c>
      <c r="D3" s="1" t="e">
        <f>VLOOKUP(deactivate10[[#This Row],[Full Name]],[1]!assembly_staff[#Data],1,0)</f>
        <v>#N/A</v>
      </c>
      <c r="E3" s="1" t="e">
        <f>VLOOKUP(deactivate10[[#This Row],[Full Name]],[1]!city_council_staff[#Data],1,0)</f>
        <v>#N/A</v>
      </c>
      <c r="L3" s="1" t="s">
        <v>70</v>
      </c>
      <c r="N3" s="1" t="s">
        <v>71</v>
      </c>
      <c r="AI3" s="1" t="s">
        <v>57</v>
      </c>
      <c r="AJ3" s="1" t="s">
        <v>72</v>
      </c>
      <c r="AZ3" s="1" t="s">
        <v>73</v>
      </c>
      <c r="BA3" s="1" t="s">
        <v>74</v>
      </c>
      <c r="BB3" s="1" t="s">
        <v>75</v>
      </c>
      <c r="BC3" s="1" t="s">
        <v>76</v>
      </c>
      <c r="BE3" s="1" t="s">
        <v>68</v>
      </c>
      <c r="BH3" s="1" t="s">
        <v>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DEACTIVATE</vt:lpstr>
      <vt:lpstr>DEACTIVATE-test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2017-03-30T20:28:54Z</dcterms:created>
  <dcterms:modified xsi:type="dcterms:W3CDTF">2017-04-03T16:21:35Z</dcterms:modified>
</cp:coreProperties>
</file>