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njaly Chandran\Downloads\"/>
    </mc:Choice>
  </mc:AlternateContent>
  <xr:revisionPtr revIDLastSave="0" documentId="13_ncr:1_{7CA40138-BD06-4137-9500-95E1FB3E3877}" xr6:coauthVersionLast="47" xr6:coauthVersionMax="47" xr10:uidLastSave="{00000000-0000-0000-0000-000000000000}"/>
  <bookViews>
    <workbookView xWindow="-108" yWindow="-108" windowWidth="23256" windowHeight="13176" activeTab="1" xr2:uid="{00000000-000D-0000-FFFF-FFFF00000000}"/>
  </bookViews>
  <sheets>
    <sheet name="Sheet3" sheetId="5" r:id="rId1"/>
    <sheet name="dashboard" sheetId="6" r:id="rId2"/>
    <sheet name="data" sheetId="3" r:id="rId3"/>
  </sheets>
  <definedNames>
    <definedName name="_xlcn.WorksheetConnection_Sheet11" hidden="1">Sheet1[]</definedName>
    <definedName name="ExternalData_1" localSheetId="2" hidden="1">data!$A$1:$F$51</definedName>
    <definedName name="Slicer_country">#N/A</definedName>
    <definedName name="Slicer_performance_catogory">#N/A</definedName>
    <definedName name="Slicer_product">#N/A</definedName>
    <definedName name="Slicer_sales_pers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heet1" name="Sheet1" connection="WorksheetConnection_Sheet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52" i="3" l="1"/>
  <c r="J2"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I3" i="3"/>
  <c r="I2"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G2" i="3"/>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H2"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62DE5D0-68BB-4B91-813B-D3AF4705772E}" keepAlive="1" name="Query - Sheet1" description="Connection to the 'Sheet1' query in the workbook." type="5" refreshedVersion="7" background="1" saveData="1">
    <dbPr connection="Provider=Microsoft.Mashup.OleDb.1;Data Source=$Workbook$;Location=Sheet1;Extended Properties=&quot;&quot;" command="SELECT * FROM [Sheet1]"/>
  </connection>
  <connection id="2" xr16:uid="{AA0D501E-0CB3-4BEB-BF6E-A339315331B2}"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6136DD45-2B85-4908-98E7-FDFC2A543891}" name="WorksheetConnection_Sheet1" type="102" refreshedVersion="7" minRefreshableVersion="5">
    <extLst>
      <ext xmlns:x15="http://schemas.microsoft.com/office/spreadsheetml/2010/11/main" uri="{DE250136-89BD-433C-8126-D09CA5730AF9}">
        <x15:connection id="Sheet1">
          <x15:rangePr sourceName="_xlcn.WorksheetConnection_Sheet11"/>
        </x15:connection>
      </ext>
    </extLst>
  </connection>
</connections>
</file>

<file path=xl/sharedStrings.xml><?xml version="1.0" encoding="utf-8"?>
<sst xmlns="http://schemas.openxmlformats.org/spreadsheetml/2006/main" count="258" uniqueCount="72">
  <si>
    <t>sales person</t>
  </si>
  <si>
    <t>country</t>
  </si>
  <si>
    <t>product</t>
  </si>
  <si>
    <t>date</t>
  </si>
  <si>
    <t>boxes shipped</t>
  </si>
  <si>
    <t>Jehu Rudeforth</t>
  </si>
  <si>
    <t>UK</t>
  </si>
  <si>
    <t>Mint Chip Choco</t>
  </si>
  <si>
    <t>Van Tuxwell</t>
  </si>
  <si>
    <t>India</t>
  </si>
  <si>
    <t>85% Dark Bars</t>
  </si>
  <si>
    <t>Gigi Bohling</t>
  </si>
  <si>
    <t>Peanut Butter Cubes</t>
  </si>
  <si>
    <t>Jan Morforth</t>
  </si>
  <si>
    <t>Australia</t>
  </si>
  <si>
    <t>Smooth Sliky Salty</t>
  </si>
  <si>
    <t>Oby Sorrel</t>
  </si>
  <si>
    <t>99% Dark &amp; Pure</t>
  </si>
  <si>
    <t>Gunar Cockshoot</t>
  </si>
  <si>
    <t>After Nines</t>
  </si>
  <si>
    <t>New Zealand</t>
  </si>
  <si>
    <t>50% Dark Bites</t>
  </si>
  <si>
    <t>Brien Boise</t>
  </si>
  <si>
    <t>Rafaelita Blaksland</t>
  </si>
  <si>
    <t>Barr Faughny</t>
  </si>
  <si>
    <t>USA</t>
  </si>
  <si>
    <t>Orange Choco</t>
  </si>
  <si>
    <t>Mallorie Waber</t>
  </si>
  <si>
    <t>Canada</t>
  </si>
  <si>
    <t>Eclairs</t>
  </si>
  <si>
    <t>Karlen McCaffrey</t>
  </si>
  <si>
    <t>Drinking Coco</t>
  </si>
  <si>
    <t>Marney O'Breen</t>
  </si>
  <si>
    <t>Beverie Moffet</t>
  </si>
  <si>
    <t>Organic Choco Syrup</t>
  </si>
  <si>
    <t>Roddy Speechley</t>
  </si>
  <si>
    <t>Milk Bars</t>
  </si>
  <si>
    <t>Curtice Advani</t>
  </si>
  <si>
    <t>Spicy Special Slims</t>
  </si>
  <si>
    <t>Husein Augar</t>
  </si>
  <si>
    <t>Kaine Padly</t>
  </si>
  <si>
    <t>Fruit &amp; Nut Bars</t>
  </si>
  <si>
    <t>Dennison Crosswaite</t>
  </si>
  <si>
    <t>White Choc</t>
  </si>
  <si>
    <t>Manuka Honey Choco</t>
  </si>
  <si>
    <t>Wilone O'Kielt</t>
  </si>
  <si>
    <t>Almond Choco</t>
  </si>
  <si>
    <t>Andria Kimpton</t>
  </si>
  <si>
    <t>Kelci Walkden</t>
  </si>
  <si>
    <t>Camilla Castle</t>
  </si>
  <si>
    <t>Raspberry Choco</t>
  </si>
  <si>
    <t>Choco Coated Almonds</t>
  </si>
  <si>
    <t>Madelene Upcott</t>
  </si>
  <si>
    <t>year</t>
  </si>
  <si>
    <t>month</t>
  </si>
  <si>
    <t>revenue per box</t>
  </si>
  <si>
    <t>performance catogory</t>
  </si>
  <si>
    <t>Grand Total</t>
  </si>
  <si>
    <t>Total</t>
  </si>
  <si>
    <t>sales</t>
  </si>
  <si>
    <t>Sum of sales</t>
  </si>
  <si>
    <t>Normal</t>
  </si>
  <si>
    <t>High</t>
  </si>
  <si>
    <t>Jan</t>
  </si>
  <si>
    <t>Feb</t>
  </si>
  <si>
    <t>Mar</t>
  </si>
  <si>
    <t>Apr</t>
  </si>
  <si>
    <t>May</t>
  </si>
  <si>
    <t>Jun</t>
  </si>
  <si>
    <t>Jul</t>
  </si>
  <si>
    <t>Aug</t>
  </si>
  <si>
    <t>Count of performance catogory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</si>
</sst>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NumberFormat="1"/>
    <xf numFmtId="14" fontId="0" fillId="0" borderId="0" xfId="0" applyNumberFormat="1"/>
    <xf numFmtId="0" fontId="0" fillId="0" borderId="0" xfId="0" pivotButton="1"/>
    <xf numFmtId="164" fontId="0" fillId="0" borderId="0" xfId="0" applyNumberFormat="1"/>
  </cellXfs>
  <cellStyles count="1">
    <cellStyle name="Normal" xfId="0" builtinId="0"/>
  </cellStyles>
  <dxfs count="18">
    <dxf>
      <numFmt numFmtId="0" formatCode="General"/>
    </dxf>
    <dxf>
      <numFmt numFmtId="0" formatCode="General"/>
    </dxf>
    <dxf>
      <numFmt numFmtId="164" formatCode="&quot;₹&quot;\ #,##0.00"/>
    </dxf>
    <dxf>
      <numFmt numFmtId="164" formatCode="&quot;₹&quot;\ #,##0.00"/>
    </dxf>
    <dxf>
      <numFmt numFmtId="0" formatCode="General"/>
    </dxf>
    <dxf>
      <numFmt numFmtId="0" formatCode="General"/>
    </dxf>
    <dxf>
      <numFmt numFmtId="0" formatCode="General"/>
    </dxf>
    <dxf>
      <numFmt numFmtId="0" formatCode="General"/>
    </dxf>
    <dxf>
      <numFmt numFmtId="164" formatCode="&quot;₹&quot;\ #,##0.00"/>
    </dxf>
    <dxf>
      <numFmt numFmtId="164" formatCode="&quot;₹&quot;\ #,##0.00"/>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powerPivotData" Target="model/item.data"/><Relationship Id="rId18" Type="http://schemas.openxmlformats.org/officeDocument/2006/relationships/customXml" Target="../customXml/item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20" Type="http://schemas.openxmlformats.org/officeDocument/2006/relationships/customXml" Target="../customXml/item6.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5" Type="http://schemas.openxmlformats.org/officeDocument/2006/relationships/customXml" Target="../customXml/item1.xml"/><Relationship Id="rId10" Type="http://schemas.openxmlformats.org/officeDocument/2006/relationships/connections" Target="connections.xml"/><Relationship Id="rId19" Type="http://schemas.openxmlformats.org/officeDocument/2006/relationships/customXml" Target="../customXml/item5.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[chocolate sales dataset.xlsx]Sheet3!PivotTable5</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sum of sales by country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sp3d/>
        </c:spPr>
      </c:pivotFmt>
      <c:pivotFmt>
        <c:idx val="1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sp3d/>
        </c:spPr>
      </c:pivotFmt>
      <c:pivotFmt>
        <c:idx val="11"/>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sp3d/>
        </c:spPr>
      </c:pivotFmt>
      <c:pivotFmt>
        <c:idx val="12"/>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sp3d/>
        </c:spPr>
      </c:pivotFmt>
      <c:pivotFmt>
        <c:idx val="13"/>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sp3d/>
        </c:spPr>
      </c:pivotFmt>
      <c:pivotFmt>
        <c:idx val="14"/>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5677379676902536E-2"/>
          <c:y val="0.23351135329198677"/>
          <c:w val="0.74480603477150698"/>
          <c:h val="0.69445826917241638"/>
        </c:manualLayout>
      </c:layout>
      <c:pie3DChart>
        <c:varyColors val="1"/>
        <c:ser>
          <c:idx val="0"/>
          <c:order val="0"/>
          <c:tx>
            <c:strRef>
              <c:f>Sheet3!$K$3:$K$4</c:f>
              <c:strCache>
                <c:ptCount val="1"/>
                <c:pt idx="0">
                  <c:v>Total</c:v>
                </c:pt>
              </c:strCache>
            </c:strRef>
          </c:tx>
          <c:dPt>
            <c:idx val="0"/>
            <c:bubble3D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sp3d/>
            </c:spPr>
            <c:extLst>
              <c:ext xmlns:c16="http://schemas.microsoft.com/office/drawing/2014/chart" uri="{C3380CC4-5D6E-409C-BE32-E72D297353CC}">
                <c16:uniqueId val="{00000001-3E38-459D-8260-FCE2A70EE64C}"/>
              </c:ext>
            </c:extLst>
          </c:dPt>
          <c:dPt>
            <c:idx val="1"/>
            <c:bubble3D val="0"/>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a:noFill/>
              </a:ln>
              <a:effectLst/>
              <a:sp3d/>
            </c:spPr>
            <c:extLst>
              <c:ext xmlns:c16="http://schemas.microsoft.com/office/drawing/2014/chart" uri="{C3380CC4-5D6E-409C-BE32-E72D297353CC}">
                <c16:uniqueId val="{00000003-3E38-459D-8260-FCE2A70EE64C}"/>
              </c:ext>
            </c:extLst>
          </c:dPt>
          <c:dPt>
            <c:idx val="2"/>
            <c:bubble3D val="0"/>
            <c:spPr>
              <a:gradFill rotWithShape="1">
                <a:gsLst>
                  <a:gs pos="0">
                    <a:schemeClr val="dk1">
                      <a:tint val="75000"/>
                      <a:satMod val="103000"/>
                      <a:lumMod val="102000"/>
                      <a:tint val="94000"/>
                    </a:schemeClr>
                  </a:gs>
                  <a:gs pos="50000">
                    <a:schemeClr val="dk1">
                      <a:tint val="75000"/>
                      <a:satMod val="110000"/>
                      <a:lumMod val="100000"/>
                      <a:shade val="100000"/>
                    </a:schemeClr>
                  </a:gs>
                  <a:gs pos="100000">
                    <a:schemeClr val="dk1">
                      <a:tint val="75000"/>
                      <a:lumMod val="99000"/>
                      <a:satMod val="120000"/>
                      <a:shade val="78000"/>
                    </a:schemeClr>
                  </a:gs>
                </a:gsLst>
                <a:lin ang="5400000" scaled="0"/>
              </a:gradFill>
              <a:ln>
                <a:noFill/>
              </a:ln>
              <a:effectLst/>
              <a:sp3d/>
            </c:spPr>
            <c:extLst>
              <c:ext xmlns:c16="http://schemas.microsoft.com/office/drawing/2014/chart" uri="{C3380CC4-5D6E-409C-BE32-E72D297353CC}">
                <c16:uniqueId val="{00000005-3E38-459D-8260-FCE2A70EE64C}"/>
              </c:ext>
            </c:extLst>
          </c:dPt>
          <c:dPt>
            <c:idx val="3"/>
            <c:bubble3D val="0"/>
            <c:spPr>
              <a:gradFill rotWithShape="1">
                <a:gsLst>
                  <a:gs pos="0">
                    <a:schemeClr val="dk1">
                      <a:tint val="98500"/>
                      <a:satMod val="103000"/>
                      <a:lumMod val="102000"/>
                      <a:tint val="94000"/>
                    </a:schemeClr>
                  </a:gs>
                  <a:gs pos="50000">
                    <a:schemeClr val="dk1">
                      <a:tint val="98500"/>
                      <a:satMod val="110000"/>
                      <a:lumMod val="100000"/>
                      <a:shade val="100000"/>
                    </a:schemeClr>
                  </a:gs>
                  <a:gs pos="100000">
                    <a:schemeClr val="dk1">
                      <a:tint val="98500"/>
                      <a:lumMod val="99000"/>
                      <a:satMod val="120000"/>
                      <a:shade val="78000"/>
                    </a:schemeClr>
                  </a:gs>
                </a:gsLst>
                <a:lin ang="5400000" scaled="0"/>
              </a:gradFill>
              <a:ln>
                <a:noFill/>
              </a:ln>
              <a:effectLst/>
              <a:sp3d/>
            </c:spPr>
            <c:extLst>
              <c:ext xmlns:c16="http://schemas.microsoft.com/office/drawing/2014/chart" uri="{C3380CC4-5D6E-409C-BE32-E72D297353CC}">
                <c16:uniqueId val="{00000007-3E38-459D-8260-FCE2A70EE64C}"/>
              </c:ext>
            </c:extLst>
          </c:dPt>
          <c:dPt>
            <c:idx val="4"/>
            <c:bubble3D val="0"/>
            <c:spPr>
              <a:gradFill rotWithShape="1">
                <a:gsLst>
                  <a:gs pos="0">
                    <a:schemeClr val="dk1">
                      <a:tint val="30000"/>
                      <a:satMod val="103000"/>
                      <a:lumMod val="102000"/>
                      <a:tint val="94000"/>
                    </a:schemeClr>
                  </a:gs>
                  <a:gs pos="50000">
                    <a:schemeClr val="dk1">
                      <a:tint val="30000"/>
                      <a:satMod val="110000"/>
                      <a:lumMod val="100000"/>
                      <a:shade val="100000"/>
                    </a:schemeClr>
                  </a:gs>
                  <a:gs pos="100000">
                    <a:schemeClr val="dk1">
                      <a:tint val="30000"/>
                      <a:lumMod val="99000"/>
                      <a:satMod val="120000"/>
                      <a:shade val="78000"/>
                    </a:schemeClr>
                  </a:gs>
                </a:gsLst>
                <a:lin ang="5400000" scaled="0"/>
              </a:gradFill>
              <a:ln>
                <a:noFill/>
              </a:ln>
              <a:effectLst/>
              <a:sp3d/>
            </c:spPr>
            <c:extLst>
              <c:ext xmlns:c16="http://schemas.microsoft.com/office/drawing/2014/chart" uri="{C3380CC4-5D6E-409C-BE32-E72D297353CC}">
                <c16:uniqueId val="{00000009-3E38-459D-8260-FCE2A70EE64C}"/>
              </c:ext>
            </c:extLst>
          </c:dPt>
          <c:dPt>
            <c:idx val="5"/>
            <c:bubble3D val="0"/>
            <c:spPr>
              <a:gradFill rotWithShape="1">
                <a:gsLst>
                  <a:gs pos="0">
                    <a:schemeClr val="dk1">
                      <a:tint val="60000"/>
                      <a:satMod val="103000"/>
                      <a:lumMod val="102000"/>
                      <a:tint val="94000"/>
                    </a:schemeClr>
                  </a:gs>
                  <a:gs pos="50000">
                    <a:schemeClr val="dk1">
                      <a:tint val="60000"/>
                      <a:satMod val="110000"/>
                      <a:lumMod val="100000"/>
                      <a:shade val="100000"/>
                    </a:schemeClr>
                  </a:gs>
                  <a:gs pos="100000">
                    <a:schemeClr val="dk1">
                      <a:tint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0B-3E38-459D-8260-FCE2A70EE64C}"/>
              </c:ext>
            </c:extLst>
          </c:dPt>
          <c:cat>
            <c:strRef>
              <c:f>Sheet3!$J$5:$J$11</c:f>
              <c:strCache>
                <c:ptCount val="6"/>
                <c:pt idx="0">
                  <c:v>Australia</c:v>
                </c:pt>
                <c:pt idx="1">
                  <c:v>Canada</c:v>
                </c:pt>
                <c:pt idx="2">
                  <c:v>India</c:v>
                </c:pt>
                <c:pt idx="3">
                  <c:v>New Zealand</c:v>
                </c:pt>
                <c:pt idx="4">
                  <c:v>UK</c:v>
                </c:pt>
                <c:pt idx="5">
                  <c:v>USA</c:v>
                </c:pt>
              </c:strCache>
            </c:strRef>
          </c:cat>
          <c:val>
            <c:numRef>
              <c:f>Sheet3!$K$5:$K$11</c:f>
              <c:numCache>
                <c:formatCode>General</c:formatCode>
                <c:ptCount val="6"/>
                <c:pt idx="0">
                  <c:v>54908</c:v>
                </c:pt>
                <c:pt idx="1">
                  <c:v>30506</c:v>
                </c:pt>
                <c:pt idx="2">
                  <c:v>36316</c:v>
                </c:pt>
                <c:pt idx="3">
                  <c:v>28959</c:v>
                </c:pt>
                <c:pt idx="4">
                  <c:v>63420</c:v>
                </c:pt>
                <c:pt idx="5">
                  <c:v>58562</c:v>
                </c:pt>
              </c:numCache>
            </c:numRef>
          </c:val>
          <c:extLst>
            <c:ext xmlns:c16="http://schemas.microsoft.com/office/drawing/2014/chart" uri="{C3380CC4-5D6E-409C-BE32-E72D297353CC}">
              <c16:uniqueId val="{0000000C-3E38-459D-8260-FCE2A70EE64C}"/>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[chocolate sales dataset.xlsx]Sheet3!PivotTable3</c:name>
    <c:fmtId val="2"/>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Sum of Sales BY Product</a:t>
            </a:r>
          </a:p>
        </c:rich>
      </c:tx>
      <c:layout>
        <c:manualLayout>
          <c:xMode val="edge"/>
          <c:yMode val="edge"/>
          <c:x val="0.20218295476621589"/>
          <c:y val="6.6001099901121421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gradFill flip="none" rotWithShape="1">
            <a:gsLst>
              <a:gs pos="100000">
                <a:schemeClr val="dk1">
                  <a:tint val="88500"/>
                  <a:alpha val="0"/>
                </a:schemeClr>
              </a:gs>
              <a:gs pos="50000">
                <a:schemeClr val="dk1">
                  <a:tint val="88500"/>
                </a:schemeClr>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6396251086690867"/>
          <c:y val="0.19986096518433188"/>
          <c:w val="0.57456260625151667"/>
          <c:h val="0.69654227375723132"/>
        </c:manualLayout>
      </c:layout>
      <c:bar3DChart>
        <c:barDir val="bar"/>
        <c:grouping val="clustered"/>
        <c:varyColors val="0"/>
        <c:ser>
          <c:idx val="0"/>
          <c:order val="0"/>
          <c:tx>
            <c:strRef>
              <c:f>Sheet3!$E$3:$E$4</c:f>
              <c:strCache>
                <c:ptCount val="1"/>
                <c:pt idx="0">
                  <c:v>Total</c:v>
                </c:pt>
              </c:strCache>
            </c:strRef>
          </c:tx>
          <c:spPr>
            <a:gradFill flip="none" rotWithShape="1">
              <a:gsLst>
                <a:gs pos="100000">
                  <a:schemeClr val="dk1">
                    <a:tint val="88500"/>
                    <a:alpha val="0"/>
                  </a:schemeClr>
                </a:gs>
                <a:gs pos="50000">
                  <a:schemeClr val="dk1">
                    <a:tint val="88500"/>
                  </a:schemeClr>
                </a:gs>
              </a:gsLst>
              <a:lin ang="108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Sheet3!$D$5:$D$24</c:f>
              <c:strCache>
                <c:ptCount val="19"/>
                <c:pt idx="0">
                  <c:v>50% Dark Bites</c:v>
                </c:pt>
                <c:pt idx="1">
                  <c:v>85% Dark Bars</c:v>
                </c:pt>
                <c:pt idx="2">
                  <c:v>99% Dark &amp; Pure</c:v>
                </c:pt>
                <c:pt idx="3">
                  <c:v>After Nines</c:v>
                </c:pt>
                <c:pt idx="4">
                  <c:v>Almond Choco</c:v>
                </c:pt>
                <c:pt idx="5">
                  <c:v>Choco Coated Almonds</c:v>
                </c:pt>
                <c:pt idx="6">
                  <c:v>Drinking Coco</c:v>
                </c:pt>
                <c:pt idx="7">
                  <c:v>Eclairs</c:v>
                </c:pt>
                <c:pt idx="8">
                  <c:v>Fruit &amp; Nut Bars</c:v>
                </c:pt>
                <c:pt idx="9">
                  <c:v>Manuka Honey Choco</c:v>
                </c:pt>
                <c:pt idx="10">
                  <c:v>Milk Bars</c:v>
                </c:pt>
                <c:pt idx="11">
                  <c:v>Mint Chip Choco</c:v>
                </c:pt>
                <c:pt idx="12">
                  <c:v>Orange Choco</c:v>
                </c:pt>
                <c:pt idx="13">
                  <c:v>Organic Choco Syrup</c:v>
                </c:pt>
                <c:pt idx="14">
                  <c:v>Peanut Butter Cubes</c:v>
                </c:pt>
                <c:pt idx="15">
                  <c:v>Raspberry Choco</c:v>
                </c:pt>
                <c:pt idx="16">
                  <c:v>Smooth Sliky Salty</c:v>
                </c:pt>
                <c:pt idx="17">
                  <c:v>Spicy Special Slims</c:v>
                </c:pt>
                <c:pt idx="18">
                  <c:v>White Choc</c:v>
                </c:pt>
              </c:strCache>
            </c:strRef>
          </c:cat>
          <c:val>
            <c:numRef>
              <c:f>Sheet3!$E$5:$E$24</c:f>
              <c:numCache>
                <c:formatCode>General</c:formatCode>
                <c:ptCount val="19"/>
                <c:pt idx="0">
                  <c:v>16380</c:v>
                </c:pt>
                <c:pt idx="1">
                  <c:v>14357</c:v>
                </c:pt>
                <c:pt idx="2">
                  <c:v>28966</c:v>
                </c:pt>
                <c:pt idx="3">
                  <c:v>11081</c:v>
                </c:pt>
                <c:pt idx="4">
                  <c:v>14441</c:v>
                </c:pt>
                <c:pt idx="5">
                  <c:v>4781</c:v>
                </c:pt>
                <c:pt idx="6">
                  <c:v>3171</c:v>
                </c:pt>
                <c:pt idx="7">
                  <c:v>24409</c:v>
                </c:pt>
                <c:pt idx="8">
                  <c:v>5411</c:v>
                </c:pt>
                <c:pt idx="9">
                  <c:v>21371</c:v>
                </c:pt>
                <c:pt idx="10">
                  <c:v>15778</c:v>
                </c:pt>
                <c:pt idx="11">
                  <c:v>5320</c:v>
                </c:pt>
                <c:pt idx="12">
                  <c:v>3703</c:v>
                </c:pt>
                <c:pt idx="13">
                  <c:v>10857</c:v>
                </c:pt>
                <c:pt idx="14">
                  <c:v>46081</c:v>
                </c:pt>
                <c:pt idx="15">
                  <c:v>14749</c:v>
                </c:pt>
                <c:pt idx="16">
                  <c:v>13097</c:v>
                </c:pt>
                <c:pt idx="17">
                  <c:v>9226</c:v>
                </c:pt>
                <c:pt idx="18">
                  <c:v>9492</c:v>
                </c:pt>
              </c:numCache>
            </c:numRef>
          </c:val>
          <c:extLst>
            <c:ext xmlns:c16="http://schemas.microsoft.com/office/drawing/2014/chart" uri="{C3380CC4-5D6E-409C-BE32-E72D297353CC}">
              <c16:uniqueId val="{00000000-4D37-4CA3-9F81-7151ACE54EB0}"/>
            </c:ext>
          </c:extLst>
        </c:ser>
        <c:dLbls>
          <c:showLegendKey val="0"/>
          <c:showVal val="1"/>
          <c:showCatName val="0"/>
          <c:showSerName val="0"/>
          <c:showPercent val="0"/>
          <c:showBubbleSize val="0"/>
        </c:dLbls>
        <c:gapWidth val="150"/>
        <c:gapDepth val="0"/>
        <c:shape val="box"/>
        <c:axId val="651585584"/>
        <c:axId val="651585168"/>
        <c:axId val="0"/>
      </c:bar3DChart>
      <c:catAx>
        <c:axId val="6515855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585168"/>
        <c:crosses val="autoZero"/>
        <c:auto val="1"/>
        <c:lblAlgn val="ctr"/>
        <c:lblOffset val="100"/>
        <c:noMultiLvlLbl val="0"/>
      </c:catAx>
      <c:valAx>
        <c:axId val="6515851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585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[chocolate sales dataset.xlsx]Sheet3!PivotTable6</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Sum Of Sales By</a:t>
            </a:r>
            <a:r>
              <a:rPr lang="en-US" baseline="0"/>
              <a:t> Performence Catogory</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4"/>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5"/>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1"/>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2"/>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5"/>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7"/>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8"/>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9"/>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1"/>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2"/>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3"/>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4"/>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5"/>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7"/>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8"/>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9"/>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1"/>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Sheet3!$K$13:$K$14</c:f>
              <c:strCache>
                <c:ptCount val="1"/>
                <c:pt idx="0">
                  <c:v>High</c:v>
                </c:pt>
              </c:strCache>
            </c:strRef>
          </c:tx>
          <c:dPt>
            <c:idx val="0"/>
            <c:bubble3D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C1E-4563-980C-01EA409CE363}"/>
              </c:ext>
            </c:extLst>
          </c:dPt>
          <c:dPt>
            <c:idx val="1"/>
            <c:bubble3D val="0"/>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C1E-4563-980C-01EA409CE363}"/>
              </c:ext>
            </c:extLst>
          </c:dPt>
          <c:dPt>
            <c:idx val="2"/>
            <c:bubble3D val="0"/>
            <c:spPr>
              <a:gradFill rotWithShape="1">
                <a:gsLst>
                  <a:gs pos="0">
                    <a:schemeClr val="dk1">
                      <a:tint val="75000"/>
                      <a:satMod val="103000"/>
                      <a:lumMod val="102000"/>
                      <a:tint val="94000"/>
                    </a:schemeClr>
                  </a:gs>
                  <a:gs pos="50000">
                    <a:schemeClr val="dk1">
                      <a:tint val="75000"/>
                      <a:satMod val="110000"/>
                      <a:lumMod val="100000"/>
                      <a:shade val="100000"/>
                    </a:schemeClr>
                  </a:gs>
                  <a:gs pos="100000">
                    <a:schemeClr val="dk1">
                      <a:tint val="7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C1E-4563-980C-01EA409CE363}"/>
              </c:ext>
            </c:extLst>
          </c:dPt>
          <c:dPt>
            <c:idx val="3"/>
            <c:bubble3D val="0"/>
            <c:spPr>
              <a:gradFill rotWithShape="1">
                <a:gsLst>
                  <a:gs pos="0">
                    <a:schemeClr val="dk1">
                      <a:tint val="98500"/>
                      <a:satMod val="103000"/>
                      <a:lumMod val="102000"/>
                      <a:tint val="94000"/>
                    </a:schemeClr>
                  </a:gs>
                  <a:gs pos="50000">
                    <a:schemeClr val="dk1">
                      <a:tint val="98500"/>
                      <a:satMod val="110000"/>
                      <a:lumMod val="100000"/>
                      <a:shade val="100000"/>
                    </a:schemeClr>
                  </a:gs>
                  <a:gs pos="100000">
                    <a:schemeClr val="dk1">
                      <a:tint val="985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C1E-4563-980C-01EA409CE363}"/>
              </c:ext>
            </c:extLst>
          </c:dPt>
          <c:dPt>
            <c:idx val="4"/>
            <c:bubble3D val="0"/>
            <c:spPr>
              <a:gradFill rotWithShape="1">
                <a:gsLst>
                  <a:gs pos="0">
                    <a:schemeClr val="dk1">
                      <a:tint val="30000"/>
                      <a:satMod val="103000"/>
                      <a:lumMod val="102000"/>
                      <a:tint val="94000"/>
                    </a:schemeClr>
                  </a:gs>
                  <a:gs pos="50000">
                    <a:schemeClr val="dk1">
                      <a:tint val="30000"/>
                      <a:satMod val="110000"/>
                      <a:lumMod val="100000"/>
                      <a:shade val="100000"/>
                    </a:schemeClr>
                  </a:gs>
                  <a:gs pos="100000">
                    <a:schemeClr val="dk1">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EC1E-4563-980C-01EA409CE363}"/>
              </c:ext>
            </c:extLst>
          </c:dPt>
          <c:dPt>
            <c:idx val="5"/>
            <c:bubble3D val="0"/>
            <c:spPr>
              <a:gradFill rotWithShape="1">
                <a:gsLst>
                  <a:gs pos="0">
                    <a:schemeClr val="dk1">
                      <a:tint val="60000"/>
                      <a:satMod val="103000"/>
                      <a:lumMod val="102000"/>
                      <a:tint val="94000"/>
                    </a:schemeClr>
                  </a:gs>
                  <a:gs pos="50000">
                    <a:schemeClr val="dk1">
                      <a:tint val="60000"/>
                      <a:satMod val="110000"/>
                      <a:lumMod val="100000"/>
                      <a:shade val="100000"/>
                    </a:schemeClr>
                  </a:gs>
                  <a:gs pos="100000">
                    <a:schemeClr val="dk1">
                      <a:tint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EC1E-4563-980C-01EA409CE363}"/>
              </c:ext>
            </c:extLst>
          </c:dPt>
          <c:dPt>
            <c:idx val="6"/>
            <c:bubble3D val="0"/>
            <c:spPr>
              <a:gradFill rotWithShape="1">
                <a:gsLst>
                  <a:gs pos="0">
                    <a:schemeClr val="dk1">
                      <a:tint val="80000"/>
                      <a:satMod val="103000"/>
                      <a:lumMod val="102000"/>
                      <a:tint val="94000"/>
                    </a:schemeClr>
                  </a:gs>
                  <a:gs pos="50000">
                    <a:schemeClr val="dk1">
                      <a:tint val="80000"/>
                      <a:satMod val="110000"/>
                      <a:lumMod val="100000"/>
                      <a:shade val="100000"/>
                    </a:schemeClr>
                  </a:gs>
                  <a:gs pos="100000">
                    <a:schemeClr val="dk1">
                      <a:tint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EC1E-4563-980C-01EA409CE363}"/>
              </c:ext>
            </c:extLst>
          </c:dPt>
          <c:dPt>
            <c:idx val="7"/>
            <c:bubble3D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EC1E-4563-980C-01EA409CE363}"/>
              </c:ext>
            </c:extLst>
          </c:dPt>
          <c:dPt>
            <c:idx val="8"/>
            <c:bubble3D val="0"/>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EC1E-4563-980C-01EA409CE363}"/>
              </c:ext>
            </c:extLst>
          </c:dPt>
          <c:dPt>
            <c:idx val="9"/>
            <c:bubble3D val="0"/>
            <c:spPr>
              <a:gradFill rotWithShape="1">
                <a:gsLst>
                  <a:gs pos="0">
                    <a:schemeClr val="dk1">
                      <a:tint val="75000"/>
                      <a:satMod val="103000"/>
                      <a:lumMod val="102000"/>
                      <a:tint val="94000"/>
                    </a:schemeClr>
                  </a:gs>
                  <a:gs pos="50000">
                    <a:schemeClr val="dk1">
                      <a:tint val="75000"/>
                      <a:satMod val="110000"/>
                      <a:lumMod val="100000"/>
                      <a:shade val="100000"/>
                    </a:schemeClr>
                  </a:gs>
                  <a:gs pos="100000">
                    <a:schemeClr val="dk1">
                      <a:tint val="7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EC1E-4563-980C-01EA409CE363}"/>
              </c:ext>
            </c:extLst>
          </c:dPt>
          <c:dPt>
            <c:idx val="10"/>
            <c:bubble3D val="0"/>
            <c:spPr>
              <a:gradFill rotWithShape="1">
                <a:gsLst>
                  <a:gs pos="0">
                    <a:schemeClr val="dk1">
                      <a:tint val="98500"/>
                      <a:satMod val="103000"/>
                      <a:lumMod val="102000"/>
                      <a:tint val="94000"/>
                    </a:schemeClr>
                  </a:gs>
                  <a:gs pos="50000">
                    <a:schemeClr val="dk1">
                      <a:tint val="98500"/>
                      <a:satMod val="110000"/>
                      <a:lumMod val="100000"/>
                      <a:shade val="100000"/>
                    </a:schemeClr>
                  </a:gs>
                  <a:gs pos="100000">
                    <a:schemeClr val="dk1">
                      <a:tint val="985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EC1E-4563-980C-01EA409CE363}"/>
              </c:ext>
            </c:extLst>
          </c:dPt>
          <c:dPt>
            <c:idx val="11"/>
            <c:bubble3D val="0"/>
            <c:spPr>
              <a:gradFill rotWithShape="1">
                <a:gsLst>
                  <a:gs pos="0">
                    <a:schemeClr val="dk1">
                      <a:tint val="30000"/>
                      <a:satMod val="103000"/>
                      <a:lumMod val="102000"/>
                      <a:tint val="94000"/>
                    </a:schemeClr>
                  </a:gs>
                  <a:gs pos="50000">
                    <a:schemeClr val="dk1">
                      <a:tint val="30000"/>
                      <a:satMod val="110000"/>
                      <a:lumMod val="100000"/>
                      <a:shade val="100000"/>
                    </a:schemeClr>
                  </a:gs>
                  <a:gs pos="100000">
                    <a:schemeClr val="dk1">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EC1E-4563-980C-01EA409CE363}"/>
              </c:ext>
            </c:extLst>
          </c:dPt>
          <c:dPt>
            <c:idx val="12"/>
            <c:bubble3D val="0"/>
            <c:spPr>
              <a:gradFill rotWithShape="1">
                <a:gsLst>
                  <a:gs pos="0">
                    <a:schemeClr val="dk1">
                      <a:tint val="60000"/>
                      <a:satMod val="103000"/>
                      <a:lumMod val="102000"/>
                      <a:tint val="94000"/>
                    </a:schemeClr>
                  </a:gs>
                  <a:gs pos="50000">
                    <a:schemeClr val="dk1">
                      <a:tint val="60000"/>
                      <a:satMod val="110000"/>
                      <a:lumMod val="100000"/>
                      <a:shade val="100000"/>
                    </a:schemeClr>
                  </a:gs>
                  <a:gs pos="100000">
                    <a:schemeClr val="dk1">
                      <a:tint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EC1E-4563-980C-01EA409CE363}"/>
              </c:ext>
            </c:extLst>
          </c:dPt>
          <c:dPt>
            <c:idx val="13"/>
            <c:bubble3D val="0"/>
            <c:spPr>
              <a:gradFill rotWithShape="1">
                <a:gsLst>
                  <a:gs pos="0">
                    <a:schemeClr val="dk1">
                      <a:tint val="80000"/>
                      <a:satMod val="103000"/>
                      <a:lumMod val="102000"/>
                      <a:tint val="94000"/>
                    </a:schemeClr>
                  </a:gs>
                  <a:gs pos="50000">
                    <a:schemeClr val="dk1">
                      <a:tint val="80000"/>
                      <a:satMod val="110000"/>
                      <a:lumMod val="100000"/>
                      <a:shade val="100000"/>
                    </a:schemeClr>
                  </a:gs>
                  <a:gs pos="100000">
                    <a:schemeClr val="dk1">
                      <a:tint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EC1E-4563-980C-01EA409CE363}"/>
              </c:ext>
            </c:extLst>
          </c:dPt>
          <c:dPt>
            <c:idx val="14"/>
            <c:bubble3D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EC1E-4563-980C-01EA409CE363}"/>
              </c:ext>
            </c:extLst>
          </c:dPt>
          <c:dPt>
            <c:idx val="15"/>
            <c:bubble3D val="0"/>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EC1E-4563-980C-01EA409CE363}"/>
              </c:ext>
            </c:extLst>
          </c:dPt>
          <c:dPt>
            <c:idx val="16"/>
            <c:bubble3D val="0"/>
            <c:spPr>
              <a:gradFill rotWithShape="1">
                <a:gsLst>
                  <a:gs pos="0">
                    <a:schemeClr val="dk1">
                      <a:tint val="75000"/>
                      <a:satMod val="103000"/>
                      <a:lumMod val="102000"/>
                      <a:tint val="94000"/>
                    </a:schemeClr>
                  </a:gs>
                  <a:gs pos="50000">
                    <a:schemeClr val="dk1">
                      <a:tint val="75000"/>
                      <a:satMod val="110000"/>
                      <a:lumMod val="100000"/>
                      <a:shade val="100000"/>
                    </a:schemeClr>
                  </a:gs>
                  <a:gs pos="100000">
                    <a:schemeClr val="dk1">
                      <a:tint val="7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EC1E-4563-980C-01EA409CE363}"/>
              </c:ext>
            </c:extLst>
          </c:dPt>
          <c:dPt>
            <c:idx val="17"/>
            <c:bubble3D val="0"/>
            <c:spPr>
              <a:gradFill rotWithShape="1">
                <a:gsLst>
                  <a:gs pos="0">
                    <a:schemeClr val="dk1">
                      <a:tint val="98500"/>
                      <a:satMod val="103000"/>
                      <a:lumMod val="102000"/>
                      <a:tint val="94000"/>
                    </a:schemeClr>
                  </a:gs>
                  <a:gs pos="50000">
                    <a:schemeClr val="dk1">
                      <a:tint val="98500"/>
                      <a:satMod val="110000"/>
                      <a:lumMod val="100000"/>
                      <a:shade val="100000"/>
                    </a:schemeClr>
                  </a:gs>
                  <a:gs pos="100000">
                    <a:schemeClr val="dk1">
                      <a:tint val="985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EC1E-4563-980C-01EA409CE363}"/>
              </c:ext>
            </c:extLst>
          </c:dPt>
          <c:dPt>
            <c:idx val="18"/>
            <c:bubble3D val="0"/>
            <c:spPr>
              <a:gradFill rotWithShape="1">
                <a:gsLst>
                  <a:gs pos="0">
                    <a:schemeClr val="dk1">
                      <a:tint val="30000"/>
                      <a:satMod val="103000"/>
                      <a:lumMod val="102000"/>
                      <a:tint val="94000"/>
                    </a:schemeClr>
                  </a:gs>
                  <a:gs pos="50000">
                    <a:schemeClr val="dk1">
                      <a:tint val="30000"/>
                      <a:satMod val="110000"/>
                      <a:lumMod val="100000"/>
                      <a:shade val="100000"/>
                    </a:schemeClr>
                  </a:gs>
                  <a:gs pos="100000">
                    <a:schemeClr val="dk1">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EC1E-4563-980C-01EA409CE363}"/>
              </c:ext>
            </c:extLst>
          </c:dPt>
          <c:cat>
            <c:strRef>
              <c:f>Sheet3!$J$15:$J$34</c:f>
              <c:strCache>
                <c:ptCount val="19"/>
                <c:pt idx="0">
                  <c:v>50% Dark Bites</c:v>
                </c:pt>
                <c:pt idx="1">
                  <c:v>85% Dark Bars</c:v>
                </c:pt>
                <c:pt idx="2">
                  <c:v>99% Dark &amp; Pure</c:v>
                </c:pt>
                <c:pt idx="3">
                  <c:v>After Nines</c:v>
                </c:pt>
                <c:pt idx="4">
                  <c:v>Almond Choco</c:v>
                </c:pt>
                <c:pt idx="5">
                  <c:v>Choco Coated Almonds</c:v>
                </c:pt>
                <c:pt idx="6">
                  <c:v>Drinking Coco</c:v>
                </c:pt>
                <c:pt idx="7">
                  <c:v>Eclairs</c:v>
                </c:pt>
                <c:pt idx="8">
                  <c:v>Fruit &amp; Nut Bars</c:v>
                </c:pt>
                <c:pt idx="9">
                  <c:v>Manuka Honey Choco</c:v>
                </c:pt>
                <c:pt idx="10">
                  <c:v>Milk Bars</c:v>
                </c:pt>
                <c:pt idx="11">
                  <c:v>Mint Chip Choco</c:v>
                </c:pt>
                <c:pt idx="12">
                  <c:v>Orange Choco</c:v>
                </c:pt>
                <c:pt idx="13">
                  <c:v>Organic Choco Syrup</c:v>
                </c:pt>
                <c:pt idx="14">
                  <c:v>Peanut Butter Cubes</c:v>
                </c:pt>
                <c:pt idx="15">
                  <c:v>Raspberry Choco</c:v>
                </c:pt>
                <c:pt idx="16">
                  <c:v>Smooth Sliky Salty</c:v>
                </c:pt>
                <c:pt idx="17">
                  <c:v>Spicy Special Slims</c:v>
                </c:pt>
                <c:pt idx="18">
                  <c:v>White Choc</c:v>
                </c:pt>
              </c:strCache>
            </c:strRef>
          </c:cat>
          <c:val>
            <c:numRef>
              <c:f>Sheet3!$K$15:$K$34</c:f>
              <c:numCache>
                <c:formatCode>General</c:formatCode>
                <c:ptCount val="19"/>
                <c:pt idx="2">
                  <c:v>2</c:v>
                </c:pt>
                <c:pt idx="14">
                  <c:v>2</c:v>
                </c:pt>
                <c:pt idx="15">
                  <c:v>1</c:v>
                </c:pt>
              </c:numCache>
            </c:numRef>
          </c:val>
          <c:extLst>
            <c:ext xmlns:c16="http://schemas.microsoft.com/office/drawing/2014/chart" uri="{C3380CC4-5D6E-409C-BE32-E72D297353CC}">
              <c16:uniqueId val="{00000026-EC1E-4563-980C-01EA409CE363}"/>
            </c:ext>
          </c:extLst>
        </c:ser>
        <c:ser>
          <c:idx val="1"/>
          <c:order val="1"/>
          <c:tx>
            <c:strRef>
              <c:f>Sheet3!$L$13:$L$14</c:f>
              <c:strCache>
                <c:ptCount val="1"/>
                <c:pt idx="0">
                  <c:v>Normal</c:v>
                </c:pt>
              </c:strCache>
            </c:strRef>
          </c:tx>
          <c:dPt>
            <c:idx val="0"/>
            <c:bubble3D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8-EC1E-4563-980C-01EA409CE363}"/>
              </c:ext>
            </c:extLst>
          </c:dPt>
          <c:dPt>
            <c:idx val="1"/>
            <c:bubble3D val="0"/>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A-EC1E-4563-980C-01EA409CE363}"/>
              </c:ext>
            </c:extLst>
          </c:dPt>
          <c:dPt>
            <c:idx val="2"/>
            <c:bubble3D val="0"/>
            <c:spPr>
              <a:gradFill rotWithShape="1">
                <a:gsLst>
                  <a:gs pos="0">
                    <a:schemeClr val="dk1">
                      <a:tint val="75000"/>
                      <a:satMod val="103000"/>
                      <a:lumMod val="102000"/>
                      <a:tint val="94000"/>
                    </a:schemeClr>
                  </a:gs>
                  <a:gs pos="50000">
                    <a:schemeClr val="dk1">
                      <a:tint val="75000"/>
                      <a:satMod val="110000"/>
                      <a:lumMod val="100000"/>
                      <a:shade val="100000"/>
                    </a:schemeClr>
                  </a:gs>
                  <a:gs pos="100000">
                    <a:schemeClr val="dk1">
                      <a:tint val="7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C-EC1E-4563-980C-01EA409CE363}"/>
              </c:ext>
            </c:extLst>
          </c:dPt>
          <c:dPt>
            <c:idx val="3"/>
            <c:bubble3D val="0"/>
            <c:spPr>
              <a:gradFill rotWithShape="1">
                <a:gsLst>
                  <a:gs pos="0">
                    <a:schemeClr val="dk1">
                      <a:tint val="98500"/>
                      <a:satMod val="103000"/>
                      <a:lumMod val="102000"/>
                      <a:tint val="94000"/>
                    </a:schemeClr>
                  </a:gs>
                  <a:gs pos="50000">
                    <a:schemeClr val="dk1">
                      <a:tint val="98500"/>
                      <a:satMod val="110000"/>
                      <a:lumMod val="100000"/>
                      <a:shade val="100000"/>
                    </a:schemeClr>
                  </a:gs>
                  <a:gs pos="100000">
                    <a:schemeClr val="dk1">
                      <a:tint val="985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E-EC1E-4563-980C-01EA409CE363}"/>
              </c:ext>
            </c:extLst>
          </c:dPt>
          <c:dPt>
            <c:idx val="4"/>
            <c:bubble3D val="0"/>
            <c:spPr>
              <a:gradFill rotWithShape="1">
                <a:gsLst>
                  <a:gs pos="0">
                    <a:schemeClr val="dk1">
                      <a:tint val="30000"/>
                      <a:satMod val="103000"/>
                      <a:lumMod val="102000"/>
                      <a:tint val="94000"/>
                    </a:schemeClr>
                  </a:gs>
                  <a:gs pos="50000">
                    <a:schemeClr val="dk1">
                      <a:tint val="30000"/>
                      <a:satMod val="110000"/>
                      <a:lumMod val="100000"/>
                      <a:shade val="100000"/>
                    </a:schemeClr>
                  </a:gs>
                  <a:gs pos="100000">
                    <a:schemeClr val="dk1">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0-EC1E-4563-980C-01EA409CE363}"/>
              </c:ext>
            </c:extLst>
          </c:dPt>
          <c:dPt>
            <c:idx val="5"/>
            <c:bubble3D val="0"/>
            <c:spPr>
              <a:gradFill rotWithShape="1">
                <a:gsLst>
                  <a:gs pos="0">
                    <a:schemeClr val="dk1">
                      <a:tint val="60000"/>
                      <a:satMod val="103000"/>
                      <a:lumMod val="102000"/>
                      <a:tint val="94000"/>
                    </a:schemeClr>
                  </a:gs>
                  <a:gs pos="50000">
                    <a:schemeClr val="dk1">
                      <a:tint val="60000"/>
                      <a:satMod val="110000"/>
                      <a:lumMod val="100000"/>
                      <a:shade val="100000"/>
                    </a:schemeClr>
                  </a:gs>
                  <a:gs pos="100000">
                    <a:schemeClr val="dk1">
                      <a:tint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2-EC1E-4563-980C-01EA409CE363}"/>
              </c:ext>
            </c:extLst>
          </c:dPt>
          <c:dPt>
            <c:idx val="6"/>
            <c:bubble3D val="0"/>
            <c:spPr>
              <a:gradFill rotWithShape="1">
                <a:gsLst>
                  <a:gs pos="0">
                    <a:schemeClr val="dk1">
                      <a:tint val="80000"/>
                      <a:satMod val="103000"/>
                      <a:lumMod val="102000"/>
                      <a:tint val="94000"/>
                    </a:schemeClr>
                  </a:gs>
                  <a:gs pos="50000">
                    <a:schemeClr val="dk1">
                      <a:tint val="80000"/>
                      <a:satMod val="110000"/>
                      <a:lumMod val="100000"/>
                      <a:shade val="100000"/>
                    </a:schemeClr>
                  </a:gs>
                  <a:gs pos="100000">
                    <a:schemeClr val="dk1">
                      <a:tint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4-EC1E-4563-980C-01EA409CE363}"/>
              </c:ext>
            </c:extLst>
          </c:dPt>
          <c:dPt>
            <c:idx val="7"/>
            <c:bubble3D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6-EC1E-4563-980C-01EA409CE363}"/>
              </c:ext>
            </c:extLst>
          </c:dPt>
          <c:dPt>
            <c:idx val="8"/>
            <c:bubble3D val="0"/>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8-EC1E-4563-980C-01EA409CE363}"/>
              </c:ext>
            </c:extLst>
          </c:dPt>
          <c:dPt>
            <c:idx val="9"/>
            <c:bubble3D val="0"/>
            <c:spPr>
              <a:gradFill rotWithShape="1">
                <a:gsLst>
                  <a:gs pos="0">
                    <a:schemeClr val="dk1">
                      <a:tint val="75000"/>
                      <a:satMod val="103000"/>
                      <a:lumMod val="102000"/>
                      <a:tint val="94000"/>
                    </a:schemeClr>
                  </a:gs>
                  <a:gs pos="50000">
                    <a:schemeClr val="dk1">
                      <a:tint val="75000"/>
                      <a:satMod val="110000"/>
                      <a:lumMod val="100000"/>
                      <a:shade val="100000"/>
                    </a:schemeClr>
                  </a:gs>
                  <a:gs pos="100000">
                    <a:schemeClr val="dk1">
                      <a:tint val="7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A-EC1E-4563-980C-01EA409CE363}"/>
              </c:ext>
            </c:extLst>
          </c:dPt>
          <c:dPt>
            <c:idx val="10"/>
            <c:bubble3D val="0"/>
            <c:spPr>
              <a:gradFill rotWithShape="1">
                <a:gsLst>
                  <a:gs pos="0">
                    <a:schemeClr val="dk1">
                      <a:tint val="98500"/>
                      <a:satMod val="103000"/>
                      <a:lumMod val="102000"/>
                      <a:tint val="94000"/>
                    </a:schemeClr>
                  </a:gs>
                  <a:gs pos="50000">
                    <a:schemeClr val="dk1">
                      <a:tint val="98500"/>
                      <a:satMod val="110000"/>
                      <a:lumMod val="100000"/>
                      <a:shade val="100000"/>
                    </a:schemeClr>
                  </a:gs>
                  <a:gs pos="100000">
                    <a:schemeClr val="dk1">
                      <a:tint val="985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C-EC1E-4563-980C-01EA409CE363}"/>
              </c:ext>
            </c:extLst>
          </c:dPt>
          <c:dPt>
            <c:idx val="11"/>
            <c:bubble3D val="0"/>
            <c:spPr>
              <a:gradFill rotWithShape="1">
                <a:gsLst>
                  <a:gs pos="0">
                    <a:schemeClr val="dk1">
                      <a:tint val="30000"/>
                      <a:satMod val="103000"/>
                      <a:lumMod val="102000"/>
                      <a:tint val="94000"/>
                    </a:schemeClr>
                  </a:gs>
                  <a:gs pos="50000">
                    <a:schemeClr val="dk1">
                      <a:tint val="30000"/>
                      <a:satMod val="110000"/>
                      <a:lumMod val="100000"/>
                      <a:shade val="100000"/>
                    </a:schemeClr>
                  </a:gs>
                  <a:gs pos="100000">
                    <a:schemeClr val="dk1">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E-EC1E-4563-980C-01EA409CE363}"/>
              </c:ext>
            </c:extLst>
          </c:dPt>
          <c:dPt>
            <c:idx val="12"/>
            <c:bubble3D val="0"/>
            <c:spPr>
              <a:gradFill rotWithShape="1">
                <a:gsLst>
                  <a:gs pos="0">
                    <a:schemeClr val="dk1">
                      <a:tint val="60000"/>
                      <a:satMod val="103000"/>
                      <a:lumMod val="102000"/>
                      <a:tint val="94000"/>
                    </a:schemeClr>
                  </a:gs>
                  <a:gs pos="50000">
                    <a:schemeClr val="dk1">
                      <a:tint val="60000"/>
                      <a:satMod val="110000"/>
                      <a:lumMod val="100000"/>
                      <a:shade val="100000"/>
                    </a:schemeClr>
                  </a:gs>
                  <a:gs pos="100000">
                    <a:schemeClr val="dk1">
                      <a:tint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0-EC1E-4563-980C-01EA409CE363}"/>
              </c:ext>
            </c:extLst>
          </c:dPt>
          <c:dPt>
            <c:idx val="13"/>
            <c:bubble3D val="0"/>
            <c:spPr>
              <a:gradFill rotWithShape="1">
                <a:gsLst>
                  <a:gs pos="0">
                    <a:schemeClr val="dk1">
                      <a:tint val="80000"/>
                      <a:satMod val="103000"/>
                      <a:lumMod val="102000"/>
                      <a:tint val="94000"/>
                    </a:schemeClr>
                  </a:gs>
                  <a:gs pos="50000">
                    <a:schemeClr val="dk1">
                      <a:tint val="80000"/>
                      <a:satMod val="110000"/>
                      <a:lumMod val="100000"/>
                      <a:shade val="100000"/>
                    </a:schemeClr>
                  </a:gs>
                  <a:gs pos="100000">
                    <a:schemeClr val="dk1">
                      <a:tint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2-EC1E-4563-980C-01EA409CE363}"/>
              </c:ext>
            </c:extLst>
          </c:dPt>
          <c:dPt>
            <c:idx val="14"/>
            <c:bubble3D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4-EC1E-4563-980C-01EA409CE363}"/>
              </c:ext>
            </c:extLst>
          </c:dPt>
          <c:dPt>
            <c:idx val="15"/>
            <c:bubble3D val="0"/>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6-EC1E-4563-980C-01EA409CE363}"/>
              </c:ext>
            </c:extLst>
          </c:dPt>
          <c:dPt>
            <c:idx val="16"/>
            <c:bubble3D val="0"/>
            <c:spPr>
              <a:gradFill rotWithShape="1">
                <a:gsLst>
                  <a:gs pos="0">
                    <a:schemeClr val="dk1">
                      <a:tint val="75000"/>
                      <a:satMod val="103000"/>
                      <a:lumMod val="102000"/>
                      <a:tint val="94000"/>
                    </a:schemeClr>
                  </a:gs>
                  <a:gs pos="50000">
                    <a:schemeClr val="dk1">
                      <a:tint val="75000"/>
                      <a:satMod val="110000"/>
                      <a:lumMod val="100000"/>
                      <a:shade val="100000"/>
                    </a:schemeClr>
                  </a:gs>
                  <a:gs pos="100000">
                    <a:schemeClr val="dk1">
                      <a:tint val="7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8-EC1E-4563-980C-01EA409CE363}"/>
              </c:ext>
            </c:extLst>
          </c:dPt>
          <c:dPt>
            <c:idx val="17"/>
            <c:bubble3D val="0"/>
            <c:spPr>
              <a:gradFill rotWithShape="1">
                <a:gsLst>
                  <a:gs pos="0">
                    <a:schemeClr val="dk1">
                      <a:tint val="98500"/>
                      <a:satMod val="103000"/>
                      <a:lumMod val="102000"/>
                      <a:tint val="94000"/>
                    </a:schemeClr>
                  </a:gs>
                  <a:gs pos="50000">
                    <a:schemeClr val="dk1">
                      <a:tint val="98500"/>
                      <a:satMod val="110000"/>
                      <a:lumMod val="100000"/>
                      <a:shade val="100000"/>
                    </a:schemeClr>
                  </a:gs>
                  <a:gs pos="100000">
                    <a:schemeClr val="dk1">
                      <a:tint val="985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A-EC1E-4563-980C-01EA409CE363}"/>
              </c:ext>
            </c:extLst>
          </c:dPt>
          <c:dPt>
            <c:idx val="18"/>
            <c:bubble3D val="0"/>
            <c:spPr>
              <a:gradFill rotWithShape="1">
                <a:gsLst>
                  <a:gs pos="0">
                    <a:schemeClr val="dk1">
                      <a:tint val="30000"/>
                      <a:satMod val="103000"/>
                      <a:lumMod val="102000"/>
                      <a:tint val="94000"/>
                    </a:schemeClr>
                  </a:gs>
                  <a:gs pos="50000">
                    <a:schemeClr val="dk1">
                      <a:tint val="30000"/>
                      <a:satMod val="110000"/>
                      <a:lumMod val="100000"/>
                      <a:shade val="100000"/>
                    </a:schemeClr>
                  </a:gs>
                  <a:gs pos="100000">
                    <a:schemeClr val="dk1">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C-EC1E-4563-980C-01EA409CE363}"/>
              </c:ext>
            </c:extLst>
          </c:dPt>
          <c:cat>
            <c:strRef>
              <c:f>Sheet3!$J$15:$J$34</c:f>
              <c:strCache>
                <c:ptCount val="19"/>
                <c:pt idx="0">
                  <c:v>50% Dark Bites</c:v>
                </c:pt>
                <c:pt idx="1">
                  <c:v>85% Dark Bars</c:v>
                </c:pt>
                <c:pt idx="2">
                  <c:v>99% Dark &amp; Pure</c:v>
                </c:pt>
                <c:pt idx="3">
                  <c:v>After Nines</c:v>
                </c:pt>
                <c:pt idx="4">
                  <c:v>Almond Choco</c:v>
                </c:pt>
                <c:pt idx="5">
                  <c:v>Choco Coated Almonds</c:v>
                </c:pt>
                <c:pt idx="6">
                  <c:v>Drinking Coco</c:v>
                </c:pt>
                <c:pt idx="7">
                  <c:v>Eclairs</c:v>
                </c:pt>
                <c:pt idx="8">
                  <c:v>Fruit &amp; Nut Bars</c:v>
                </c:pt>
                <c:pt idx="9">
                  <c:v>Manuka Honey Choco</c:v>
                </c:pt>
                <c:pt idx="10">
                  <c:v>Milk Bars</c:v>
                </c:pt>
                <c:pt idx="11">
                  <c:v>Mint Chip Choco</c:v>
                </c:pt>
                <c:pt idx="12">
                  <c:v>Orange Choco</c:v>
                </c:pt>
                <c:pt idx="13">
                  <c:v>Organic Choco Syrup</c:v>
                </c:pt>
                <c:pt idx="14">
                  <c:v>Peanut Butter Cubes</c:v>
                </c:pt>
                <c:pt idx="15">
                  <c:v>Raspberry Choco</c:v>
                </c:pt>
                <c:pt idx="16">
                  <c:v>Smooth Sliky Salty</c:v>
                </c:pt>
                <c:pt idx="17">
                  <c:v>Spicy Special Slims</c:v>
                </c:pt>
                <c:pt idx="18">
                  <c:v>White Choc</c:v>
                </c:pt>
              </c:strCache>
            </c:strRef>
          </c:cat>
          <c:val>
            <c:numRef>
              <c:f>Sheet3!$L$15:$L$34</c:f>
              <c:numCache>
                <c:formatCode>General</c:formatCode>
                <c:ptCount val="19"/>
                <c:pt idx="0">
                  <c:v>3</c:v>
                </c:pt>
                <c:pt idx="1">
                  <c:v>4</c:v>
                </c:pt>
                <c:pt idx="2">
                  <c:v>1</c:v>
                </c:pt>
                <c:pt idx="3">
                  <c:v>5</c:v>
                </c:pt>
                <c:pt idx="4">
                  <c:v>2</c:v>
                </c:pt>
                <c:pt idx="5">
                  <c:v>1</c:v>
                </c:pt>
                <c:pt idx="6">
                  <c:v>2</c:v>
                </c:pt>
                <c:pt idx="7">
                  <c:v>5</c:v>
                </c:pt>
                <c:pt idx="8">
                  <c:v>2</c:v>
                </c:pt>
                <c:pt idx="9">
                  <c:v>4</c:v>
                </c:pt>
                <c:pt idx="10">
                  <c:v>2</c:v>
                </c:pt>
                <c:pt idx="11">
                  <c:v>1</c:v>
                </c:pt>
                <c:pt idx="12">
                  <c:v>1</c:v>
                </c:pt>
                <c:pt idx="13">
                  <c:v>2</c:v>
                </c:pt>
                <c:pt idx="14">
                  <c:v>3</c:v>
                </c:pt>
                <c:pt idx="16">
                  <c:v>3</c:v>
                </c:pt>
                <c:pt idx="17">
                  <c:v>3</c:v>
                </c:pt>
                <c:pt idx="18">
                  <c:v>1</c:v>
                </c:pt>
              </c:numCache>
            </c:numRef>
          </c:val>
          <c:extLst>
            <c:ext xmlns:c16="http://schemas.microsoft.com/office/drawing/2014/chart" uri="{C3380CC4-5D6E-409C-BE32-E72D297353CC}">
              <c16:uniqueId val="{0000004D-EC1E-4563-980C-01EA409CE36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[chocolate sales dataset.xlsx]Sheet3!PivotTable7</c:name>
    <c:fmtId val="2"/>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sz="1800" b="1">
                <a:latin typeface="+mn-lt"/>
              </a:rPr>
              <a:t>Sum of sales by month</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dk1">
                <a:tint val="88500"/>
              </a:schemeClr>
            </a:solidFill>
            <a:round/>
          </a:ln>
          <a:effectLst/>
        </c:spPr>
        <c:marker>
          <c:symbol val="circle"/>
          <c:size val="4"/>
          <c:spPr>
            <a:solidFill>
              <a:schemeClr val="dk1">
                <a:tint val="88500"/>
              </a:schemeClr>
            </a:solidFill>
            <a:ln w="9525" cap="flat" cmpd="sng" algn="ctr">
              <a:solidFill>
                <a:schemeClr val="dk1">
                  <a:tint val="885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Sheet3!$H$3:$H$4</c:f>
              <c:strCache>
                <c:ptCount val="1"/>
                <c:pt idx="0">
                  <c:v>Total</c:v>
                </c:pt>
              </c:strCache>
            </c:strRef>
          </c:tx>
          <c:spPr>
            <a:ln w="22225" cap="rnd" cmpd="sng" algn="ctr">
              <a:solidFill>
                <a:schemeClr val="dk1">
                  <a:tint val="88500"/>
                </a:schemeClr>
              </a:solidFill>
              <a:round/>
            </a:ln>
            <a:effectLst/>
          </c:spPr>
          <c:marker>
            <c:symbol val="circle"/>
            <c:size val="4"/>
            <c:spPr>
              <a:solidFill>
                <a:schemeClr val="dk1">
                  <a:tint val="88500"/>
                </a:schemeClr>
              </a:solidFill>
              <a:ln w="9525" cap="flat" cmpd="sng" algn="ctr">
                <a:solidFill>
                  <a:schemeClr val="dk1">
                    <a:tint val="88500"/>
                  </a:schemeClr>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Sheet3!$G$5:$G$13</c:f>
              <c:strCache>
                <c:ptCount val="8"/>
                <c:pt idx="0">
                  <c:v>Jan</c:v>
                </c:pt>
                <c:pt idx="1">
                  <c:v>Feb</c:v>
                </c:pt>
                <c:pt idx="2">
                  <c:v>Mar</c:v>
                </c:pt>
                <c:pt idx="3">
                  <c:v>Apr</c:v>
                </c:pt>
                <c:pt idx="4">
                  <c:v>May</c:v>
                </c:pt>
                <c:pt idx="5">
                  <c:v>Jun</c:v>
                </c:pt>
                <c:pt idx="6">
                  <c:v>Jul</c:v>
                </c:pt>
                <c:pt idx="7">
                  <c:v>Aug</c:v>
                </c:pt>
              </c:strCache>
            </c:strRef>
          </c:cat>
          <c:val>
            <c:numRef>
              <c:f>Sheet3!$H$5:$H$13</c:f>
              <c:numCache>
                <c:formatCode>General</c:formatCode>
                <c:ptCount val="8"/>
                <c:pt idx="0">
                  <c:v>41846</c:v>
                </c:pt>
                <c:pt idx="1">
                  <c:v>57218</c:v>
                </c:pt>
                <c:pt idx="2">
                  <c:v>9786</c:v>
                </c:pt>
                <c:pt idx="3">
                  <c:v>34482</c:v>
                </c:pt>
                <c:pt idx="4">
                  <c:v>16576</c:v>
                </c:pt>
                <c:pt idx="5">
                  <c:v>43015</c:v>
                </c:pt>
                <c:pt idx="6">
                  <c:v>43218</c:v>
                </c:pt>
                <c:pt idx="7">
                  <c:v>26530</c:v>
                </c:pt>
              </c:numCache>
            </c:numRef>
          </c:val>
          <c:smooth val="0"/>
          <c:extLst>
            <c:ext xmlns:c16="http://schemas.microsoft.com/office/drawing/2014/chart" uri="{C3380CC4-5D6E-409C-BE32-E72D297353CC}">
              <c16:uniqueId val="{00000000-F986-4FB2-8B1F-01932287D799}"/>
            </c:ext>
          </c:extLst>
        </c:ser>
        <c:dLbls>
          <c:dLblPos val="ctr"/>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642199184"/>
        <c:axId val="642198768"/>
      </c:lineChart>
      <c:catAx>
        <c:axId val="642199184"/>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42198768"/>
        <c:crosses val="autoZero"/>
        <c:auto val="1"/>
        <c:lblAlgn val="ctr"/>
        <c:lblOffset val="100"/>
        <c:noMultiLvlLbl val="0"/>
      </c:catAx>
      <c:valAx>
        <c:axId val="642198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42199184"/>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[chocolate sales dataset.xlsx]Sheet3!PivotTable2</c:name>
    <c:fmtId val="2"/>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Sum of sales by Sales person</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dk1">
                  <a:tint val="88500"/>
                  <a:alpha val="0"/>
                </a:schemeClr>
              </a:gs>
              <a:gs pos="50000">
                <a:schemeClr val="dk1">
                  <a:tint val="885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Sheet3!$B$3:$B$4</c:f>
              <c:strCache>
                <c:ptCount val="1"/>
                <c:pt idx="0">
                  <c:v>Total</c:v>
                </c:pt>
              </c:strCache>
            </c:strRef>
          </c:tx>
          <c:spPr>
            <a:gradFill>
              <a:gsLst>
                <a:gs pos="100000">
                  <a:schemeClr val="dk1">
                    <a:tint val="88500"/>
                    <a:alpha val="0"/>
                  </a:schemeClr>
                </a:gs>
                <a:gs pos="50000">
                  <a:schemeClr val="dk1">
                    <a:tint val="88500"/>
                  </a:schemeClr>
                </a:gs>
              </a:gsLst>
              <a:lin ang="5400000" scaled="0"/>
            </a:gradFill>
            <a:ln>
              <a:noFill/>
            </a:ln>
            <a:effectLst/>
            <a:sp3d/>
          </c:spPr>
          <c:invertIfNegative val="0"/>
          <c:cat>
            <c:strRef>
              <c:f>Sheet3!$A$5:$A$28</c:f>
              <c:strCache>
                <c:ptCount val="23"/>
                <c:pt idx="0">
                  <c:v>Andria Kimpton</c:v>
                </c:pt>
                <c:pt idx="1">
                  <c:v>Barr Faughny</c:v>
                </c:pt>
                <c:pt idx="2">
                  <c:v>Beverie Moffet</c:v>
                </c:pt>
                <c:pt idx="3">
                  <c:v>Brien Boise</c:v>
                </c:pt>
                <c:pt idx="4">
                  <c:v>Camilla Castle</c:v>
                </c:pt>
                <c:pt idx="5">
                  <c:v>Curtice Advani</c:v>
                </c:pt>
                <c:pt idx="6">
                  <c:v>Dennison Crosswaite</c:v>
                </c:pt>
                <c:pt idx="7">
                  <c:v>Gigi Bohling</c:v>
                </c:pt>
                <c:pt idx="8">
                  <c:v>Gunar Cockshoot</c:v>
                </c:pt>
                <c:pt idx="9">
                  <c:v>Husein Augar</c:v>
                </c:pt>
                <c:pt idx="10">
                  <c:v>Jan Morforth</c:v>
                </c:pt>
                <c:pt idx="11">
                  <c:v>Jehu Rudeforth</c:v>
                </c:pt>
                <c:pt idx="12">
                  <c:v>Kaine Padly</c:v>
                </c:pt>
                <c:pt idx="13">
                  <c:v>Karlen McCaffrey</c:v>
                </c:pt>
                <c:pt idx="14">
                  <c:v>Kelci Walkden</c:v>
                </c:pt>
                <c:pt idx="15">
                  <c:v>Madelene Upcott</c:v>
                </c:pt>
                <c:pt idx="16">
                  <c:v>Mallorie Waber</c:v>
                </c:pt>
                <c:pt idx="17">
                  <c:v>Marney O'Breen</c:v>
                </c:pt>
                <c:pt idx="18">
                  <c:v>Oby Sorrel</c:v>
                </c:pt>
                <c:pt idx="19">
                  <c:v>Rafaelita Blaksland</c:v>
                </c:pt>
                <c:pt idx="20">
                  <c:v>Roddy Speechley</c:v>
                </c:pt>
                <c:pt idx="21">
                  <c:v>Van Tuxwell</c:v>
                </c:pt>
                <c:pt idx="22">
                  <c:v>Wilone O'Kielt</c:v>
                </c:pt>
              </c:strCache>
            </c:strRef>
          </c:cat>
          <c:val>
            <c:numRef>
              <c:f>Sheet3!$B$5:$B$28</c:f>
              <c:numCache>
                <c:formatCode>General</c:formatCode>
                <c:ptCount val="23"/>
                <c:pt idx="0">
                  <c:v>11123</c:v>
                </c:pt>
                <c:pt idx="1">
                  <c:v>3703</c:v>
                </c:pt>
                <c:pt idx="2">
                  <c:v>15589</c:v>
                </c:pt>
                <c:pt idx="3">
                  <c:v>9723</c:v>
                </c:pt>
                <c:pt idx="4">
                  <c:v>3654</c:v>
                </c:pt>
                <c:pt idx="5">
                  <c:v>13307</c:v>
                </c:pt>
                <c:pt idx="6">
                  <c:v>14553</c:v>
                </c:pt>
                <c:pt idx="7">
                  <c:v>4501</c:v>
                </c:pt>
                <c:pt idx="8">
                  <c:v>4347</c:v>
                </c:pt>
                <c:pt idx="9">
                  <c:v>7028</c:v>
                </c:pt>
                <c:pt idx="10">
                  <c:v>12726</c:v>
                </c:pt>
                <c:pt idx="11">
                  <c:v>22995</c:v>
                </c:pt>
                <c:pt idx="12">
                  <c:v>14462</c:v>
                </c:pt>
                <c:pt idx="13">
                  <c:v>24367</c:v>
                </c:pt>
                <c:pt idx="14">
                  <c:v>1085</c:v>
                </c:pt>
                <c:pt idx="15">
                  <c:v>7602</c:v>
                </c:pt>
                <c:pt idx="16">
                  <c:v>6223</c:v>
                </c:pt>
                <c:pt idx="17">
                  <c:v>13132</c:v>
                </c:pt>
                <c:pt idx="18">
                  <c:v>13685</c:v>
                </c:pt>
                <c:pt idx="19">
                  <c:v>17150</c:v>
                </c:pt>
                <c:pt idx="20">
                  <c:v>18634</c:v>
                </c:pt>
                <c:pt idx="21">
                  <c:v>28798</c:v>
                </c:pt>
                <c:pt idx="22">
                  <c:v>4284</c:v>
                </c:pt>
              </c:numCache>
            </c:numRef>
          </c:val>
          <c:extLst>
            <c:ext xmlns:c16="http://schemas.microsoft.com/office/drawing/2014/chart" uri="{C3380CC4-5D6E-409C-BE32-E72D297353CC}">
              <c16:uniqueId val="{00000000-0A65-4856-B0F1-EF1AB89247EF}"/>
            </c:ext>
          </c:extLst>
        </c:ser>
        <c:dLbls>
          <c:showLegendKey val="0"/>
          <c:showVal val="0"/>
          <c:showCatName val="0"/>
          <c:showSerName val="0"/>
          <c:showPercent val="0"/>
          <c:showBubbleSize val="0"/>
        </c:dLbls>
        <c:gapWidth val="150"/>
        <c:gapDepth val="0"/>
        <c:shape val="box"/>
        <c:axId val="637458880"/>
        <c:axId val="637458464"/>
        <c:axId val="0"/>
      </c:bar3DChart>
      <c:catAx>
        <c:axId val="6374588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458464"/>
        <c:crosses val="autoZero"/>
        <c:auto val="1"/>
        <c:lblAlgn val="ctr"/>
        <c:lblOffset val="100"/>
        <c:noMultiLvlLbl val="0"/>
      </c:catAx>
      <c:valAx>
        <c:axId val="637458464"/>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458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14</xdr:col>
      <xdr:colOff>0</xdr:colOff>
      <xdr:row>5</xdr:row>
      <xdr:rowOff>0</xdr:rowOff>
    </xdr:from>
    <xdr:to>
      <xdr:col>16</xdr:col>
      <xdr:colOff>627530</xdr:colOff>
      <xdr:row>9</xdr:row>
      <xdr:rowOff>44823</xdr:rowOff>
    </xdr:to>
    <xdr:sp macro="" textlink="">
      <xdr:nvSpPr>
        <xdr:cNvPr id="13" name="Rectangle: Rounded Corners 12">
          <a:extLst>
            <a:ext uri="{FF2B5EF4-FFF2-40B4-BE49-F238E27FC236}">
              <a16:creationId xmlns:a16="http://schemas.microsoft.com/office/drawing/2014/main" id="{1B82E82B-CCCC-483A-A600-B7B4D78D6D46}"/>
            </a:ext>
          </a:extLst>
        </xdr:cNvPr>
        <xdr:cNvSpPr/>
      </xdr:nvSpPr>
      <xdr:spPr>
        <a:xfrm>
          <a:off x="12337676" y="1008529"/>
          <a:ext cx="1972236" cy="851647"/>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0</xdr:colOff>
      <xdr:row>9</xdr:row>
      <xdr:rowOff>190500</xdr:rowOff>
    </xdr:from>
    <xdr:to>
      <xdr:col>16</xdr:col>
      <xdr:colOff>67236</xdr:colOff>
      <xdr:row>11</xdr:row>
      <xdr:rowOff>0</xdr:rowOff>
    </xdr:to>
    <xdr:sp macro="" textlink="">
      <xdr:nvSpPr>
        <xdr:cNvPr id="14" name="TextBox 13">
          <a:extLst>
            <a:ext uri="{FF2B5EF4-FFF2-40B4-BE49-F238E27FC236}">
              <a16:creationId xmlns:a16="http://schemas.microsoft.com/office/drawing/2014/main" id="{DBC0F5A7-DDC0-4885-B20C-782B0EC95CFD}"/>
            </a:ext>
          </a:extLst>
        </xdr:cNvPr>
        <xdr:cNvSpPr txBox="1"/>
      </xdr:nvSpPr>
      <xdr:spPr>
        <a:xfrm>
          <a:off x="12337676" y="2005853"/>
          <a:ext cx="1411942" cy="2129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=sum</a:t>
          </a:r>
        </a:p>
        <a:p>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12</xdr:col>
      <xdr:colOff>27213</xdr:colOff>
      <xdr:row>27</xdr:row>
      <xdr:rowOff>40823</xdr:rowOff>
    </xdr:from>
    <xdr:to>
      <xdr:col>21</xdr:col>
      <xdr:colOff>653142</xdr:colOff>
      <xdr:row>41</xdr:row>
      <xdr:rowOff>4355</xdr:rowOff>
    </xdr:to>
    <xdr:graphicFrame macro="">
      <xdr:nvGraphicFramePr>
        <xdr:cNvPr id="2" name="Chart 1">
          <a:extLst>
            <a:ext uri="{FF2B5EF4-FFF2-40B4-BE49-F238E27FC236}">
              <a16:creationId xmlns:a16="http://schemas.microsoft.com/office/drawing/2014/main" id="{45B1F76F-3E9B-48B6-A2D8-F207E3D733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54429</xdr:colOff>
      <xdr:row>13</xdr:row>
      <xdr:rowOff>13608</xdr:rowOff>
    </xdr:from>
    <xdr:to>
      <xdr:col>22</xdr:col>
      <xdr:colOff>14760</xdr:colOff>
      <xdr:row>27</xdr:row>
      <xdr:rowOff>0</xdr:rowOff>
    </xdr:to>
    <xdr:graphicFrame macro="">
      <xdr:nvGraphicFramePr>
        <xdr:cNvPr id="3" name="Chart 2">
          <a:extLst>
            <a:ext uri="{FF2B5EF4-FFF2-40B4-BE49-F238E27FC236}">
              <a16:creationId xmlns:a16="http://schemas.microsoft.com/office/drawing/2014/main" id="{9A68153D-67E8-4E1D-AF05-D6F0B8282D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27</xdr:row>
      <xdr:rowOff>40821</xdr:rowOff>
    </xdr:from>
    <xdr:to>
      <xdr:col>11</xdr:col>
      <xdr:colOff>639535</xdr:colOff>
      <xdr:row>41</xdr:row>
      <xdr:rowOff>4354</xdr:rowOff>
    </xdr:to>
    <xdr:graphicFrame macro="">
      <xdr:nvGraphicFramePr>
        <xdr:cNvPr id="4" name="Chart 3">
          <a:extLst>
            <a:ext uri="{FF2B5EF4-FFF2-40B4-BE49-F238E27FC236}">
              <a16:creationId xmlns:a16="http://schemas.microsoft.com/office/drawing/2014/main" id="{D4127B94-AF3F-4807-9355-DEE608F1D1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40821</xdr:colOff>
      <xdr:row>13</xdr:row>
      <xdr:rowOff>13608</xdr:rowOff>
    </xdr:from>
    <xdr:to>
      <xdr:col>14</xdr:col>
      <xdr:colOff>612321</xdr:colOff>
      <xdr:row>27</xdr:row>
      <xdr:rowOff>0</xdr:rowOff>
    </xdr:to>
    <xdr:graphicFrame macro="">
      <xdr:nvGraphicFramePr>
        <xdr:cNvPr id="5" name="Chart 4">
          <a:extLst>
            <a:ext uri="{FF2B5EF4-FFF2-40B4-BE49-F238E27FC236}">
              <a16:creationId xmlns:a16="http://schemas.microsoft.com/office/drawing/2014/main" id="{75788061-1C7C-4912-B5EF-491EA767D0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653143</xdr:colOff>
      <xdr:row>13</xdr:row>
      <xdr:rowOff>13607</xdr:rowOff>
    </xdr:from>
    <xdr:to>
      <xdr:col>7</xdr:col>
      <xdr:colOff>625929</xdr:colOff>
      <xdr:row>26</xdr:row>
      <xdr:rowOff>190500</xdr:rowOff>
    </xdr:to>
    <xdr:graphicFrame macro="">
      <xdr:nvGraphicFramePr>
        <xdr:cNvPr id="6" name="Chart 5">
          <a:extLst>
            <a:ext uri="{FF2B5EF4-FFF2-40B4-BE49-F238E27FC236}">
              <a16:creationId xmlns:a16="http://schemas.microsoft.com/office/drawing/2014/main" id="{D27D1394-5D1C-4718-B5DB-3226BA64FD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408215</xdr:colOff>
      <xdr:row>6</xdr:row>
      <xdr:rowOff>68036</xdr:rowOff>
    </xdr:from>
    <xdr:to>
      <xdr:col>12</xdr:col>
      <xdr:colOff>176030</xdr:colOff>
      <xdr:row>12</xdr:row>
      <xdr:rowOff>193927</xdr:rowOff>
    </xdr:to>
    <mc:AlternateContent xmlns:mc="http://schemas.openxmlformats.org/markup-compatibility/2006" xmlns:a14="http://schemas.microsoft.com/office/drawing/2010/main">
      <mc:Choice Requires="a14">
        <xdr:graphicFrame macro="">
          <xdr:nvGraphicFramePr>
            <xdr:cNvPr id="8" name="country">
              <a:extLst>
                <a:ext uri="{FF2B5EF4-FFF2-40B4-BE49-F238E27FC236}">
                  <a16:creationId xmlns:a16="http://schemas.microsoft.com/office/drawing/2014/main" id="{59E87F4D-F412-457B-87B9-03F17BE26AB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4408715" y="1292679"/>
              <a:ext cx="3768315" cy="13505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639536</xdr:colOff>
      <xdr:row>6</xdr:row>
      <xdr:rowOff>68034</xdr:rowOff>
    </xdr:from>
    <xdr:to>
      <xdr:col>6</xdr:col>
      <xdr:colOff>427968</xdr:colOff>
      <xdr:row>13</xdr:row>
      <xdr:rowOff>-1</xdr:rowOff>
    </xdr:to>
    <mc:AlternateContent xmlns:mc="http://schemas.openxmlformats.org/markup-compatibility/2006">
      <mc:Choice xmlns:a14="http://schemas.microsoft.com/office/drawing/2010/main" Requires="a14">
        <xdr:graphicFrame macro="">
          <xdr:nvGraphicFramePr>
            <xdr:cNvPr id="9" name="sales person">
              <a:extLst>
                <a:ext uri="{FF2B5EF4-FFF2-40B4-BE49-F238E27FC236}">
                  <a16:creationId xmlns:a16="http://schemas.microsoft.com/office/drawing/2014/main" id="{45E9C7F7-DBA9-4505-AAA7-5A67F215ECB2}"/>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dr:sp macro="" textlink="">
          <xdr:nvSpPr>
            <xdr:cNvPr id="0" name=""/>
            <xdr:cNvSpPr>
              <a:spLocks noTextEdit="1"/>
            </xdr:cNvSpPr>
          </xdr:nvSpPr>
          <xdr:spPr>
            <a:xfrm>
              <a:off x="639536" y="1235353"/>
              <a:ext cx="3825411" cy="12938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598714</xdr:colOff>
      <xdr:row>6</xdr:row>
      <xdr:rowOff>95250</xdr:rowOff>
    </xdr:from>
    <xdr:to>
      <xdr:col>22</xdr:col>
      <xdr:colOff>27214</xdr:colOff>
      <xdr:row>12</xdr:row>
      <xdr:rowOff>190500</xdr:rowOff>
    </xdr:to>
    <mc:AlternateContent xmlns:mc="http://schemas.openxmlformats.org/markup-compatibility/2006">
      <mc:Choice xmlns:a14="http://schemas.microsoft.com/office/drawing/2010/main" Requires="a14">
        <xdr:graphicFrame macro="">
          <xdr:nvGraphicFramePr>
            <xdr:cNvPr id="10" name="performance catogory">
              <a:extLst>
                <a:ext uri="{FF2B5EF4-FFF2-40B4-BE49-F238E27FC236}">
                  <a16:creationId xmlns:a16="http://schemas.microsoft.com/office/drawing/2014/main" id="{B98BAFEE-3995-4AAF-B8DB-412CA9CB835A}"/>
                </a:ext>
              </a:extLst>
            </xdr:cNvPr>
            <xdr:cNvGraphicFramePr/>
          </xdr:nvGraphicFramePr>
          <xdr:xfrm>
            <a:off x="0" y="0"/>
            <a:ext cx="0" cy="0"/>
          </xdr:xfrm>
          <a:graphic>
            <a:graphicData uri="http://schemas.microsoft.com/office/drawing/2010/slicer">
              <sle:slicer xmlns:sle="http://schemas.microsoft.com/office/drawing/2010/slicer" name="performance catogory"/>
            </a:graphicData>
          </a:graphic>
        </xdr:graphicFrame>
      </mc:Choice>
      <mc:Fallback>
        <xdr:sp macro="" textlink="">
          <xdr:nvSpPr>
            <xdr:cNvPr id="0" name=""/>
            <xdr:cNvSpPr>
              <a:spLocks noTextEdit="1"/>
            </xdr:cNvSpPr>
          </xdr:nvSpPr>
          <xdr:spPr>
            <a:xfrm>
              <a:off x="12036820" y="1262569"/>
              <a:ext cx="2792649" cy="12625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163286</xdr:colOff>
      <xdr:row>6</xdr:row>
      <xdr:rowOff>95249</xdr:rowOff>
    </xdr:from>
    <xdr:to>
      <xdr:col>17</xdr:col>
      <xdr:colOff>633259</xdr:colOff>
      <xdr:row>13</xdr:row>
      <xdr:rowOff>7620</xdr:rowOff>
    </xdr:to>
    <mc:AlternateContent xmlns:mc="http://schemas.openxmlformats.org/markup-compatibility/2006">
      <mc:Choice xmlns:a14="http://schemas.microsoft.com/office/drawing/2010/main" Requires="a14">
        <xdr:graphicFrame macro="">
          <xdr:nvGraphicFramePr>
            <xdr:cNvPr id="11" name="product">
              <a:extLst>
                <a:ext uri="{FF2B5EF4-FFF2-40B4-BE49-F238E27FC236}">
                  <a16:creationId xmlns:a16="http://schemas.microsoft.com/office/drawing/2014/main" id="{C3D5384F-253B-4129-B192-9AD797F6F7E5}"/>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8237243" y="1262568"/>
              <a:ext cx="3834122" cy="12742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13607</xdr:colOff>
      <xdr:row>31</xdr:row>
      <xdr:rowOff>176893</xdr:rowOff>
    </xdr:from>
    <xdr:to>
      <xdr:col>27</xdr:col>
      <xdr:colOff>68036</xdr:colOff>
      <xdr:row>33</xdr:row>
      <xdr:rowOff>68035</xdr:rowOff>
    </xdr:to>
    <xdr:sp macro="" textlink="">
      <xdr:nvSpPr>
        <xdr:cNvPr id="15" name="TextBox 14">
          <a:extLst>
            <a:ext uri="{FF2B5EF4-FFF2-40B4-BE49-F238E27FC236}">
              <a16:creationId xmlns:a16="http://schemas.microsoft.com/office/drawing/2014/main" id="{BBB44658-F7C0-4570-ABE3-2BB0A0166F60}"/>
            </a:ext>
          </a:extLst>
        </xdr:cNvPr>
        <xdr:cNvSpPr txBox="1"/>
      </xdr:nvSpPr>
      <xdr:spPr>
        <a:xfrm>
          <a:off x="16015607" y="6504214"/>
          <a:ext cx="2054679" cy="2993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jaly Chandran" refreshedDate="46080.516471064817" createdVersion="7" refreshedVersion="7" minRefreshableVersion="3" recordCount="50" xr:uid="{A3476327-39C7-4132-84CC-8AEC3C3C89EC}">
  <cacheSource type="worksheet">
    <worksheetSource name="Sheet1"/>
  </cacheSource>
  <cacheFields count="10">
    <cacheField name="sales person" numFmtId="0">
      <sharedItems count="23">
        <s v="Jehu Rudeforth"/>
        <s v="Van Tuxwell"/>
        <s v="Gigi Bohling"/>
        <s v="Jan Morforth"/>
        <s v="Oby Sorrel"/>
        <s v="Gunar Cockshoot"/>
        <s v="Brien Boise"/>
        <s v="Rafaelita Blaksland"/>
        <s v="Barr Faughny"/>
        <s v="Mallorie Waber"/>
        <s v="Karlen McCaffrey"/>
        <s v="Marney O'Breen"/>
        <s v="Beverie Moffet"/>
        <s v="Roddy Speechley"/>
        <s v="Curtice Advani"/>
        <s v="Husein Augar"/>
        <s v="Kaine Padly"/>
        <s v="Dennison Crosswaite"/>
        <s v="Wilone O'Kielt"/>
        <s v="Andria Kimpton"/>
        <s v="Kelci Walkden"/>
        <s v="Camilla Castle"/>
        <s v="Madelene Upcott"/>
      </sharedItems>
    </cacheField>
    <cacheField name="country" numFmtId="0">
      <sharedItems count="6">
        <s v="UK"/>
        <s v="India"/>
        <s v="Australia"/>
        <s v="New Zealand"/>
        <s v="USA"/>
        <s v="Canada"/>
      </sharedItems>
    </cacheField>
    <cacheField name="product" numFmtId="0">
      <sharedItems count="19">
        <s v="Mint Chip Choco"/>
        <s v="85% Dark Bars"/>
        <s v="Peanut Butter Cubes"/>
        <s v="Smooth Sliky Salty"/>
        <s v="99% Dark &amp; Pure"/>
        <s v="After Nines"/>
        <s v="50% Dark Bites"/>
        <s v="Orange Choco"/>
        <s v="Eclairs"/>
        <s v="Drinking Coco"/>
        <s v="Organic Choco Syrup"/>
        <s v="Milk Bars"/>
        <s v="Spicy Special Slims"/>
        <s v="Fruit &amp; Nut Bars"/>
        <s v="White Choc"/>
        <s v="Manuka Honey Choco"/>
        <s v="Almond Choco"/>
        <s v="Raspberry Choco"/>
        <s v="Choco Coated Almonds"/>
      </sharedItems>
    </cacheField>
    <cacheField name="date" numFmtId="14">
      <sharedItems containsSemiMixedTypes="0" containsNonDate="0" containsDate="1" containsString="0" minDate="2022-01-04T00:00:00" maxDate="2022-08-25T00:00:00"/>
    </cacheField>
    <cacheField name="sales" numFmtId="164">
      <sharedItems containsSemiMixedTypes="0" containsString="0" containsNumber="1" containsInteger="1" minValue="147" maxValue="14749"/>
    </cacheField>
    <cacheField name="boxes shipped" numFmtId="0">
      <sharedItems containsSemiMixedTypes="0" containsString="0" containsNumber="1" containsInteger="1" minValue="11" maxValue="581" count="47">
        <n v="180"/>
        <n v="94"/>
        <n v="91"/>
        <n v="342"/>
        <n v="184"/>
        <n v="38"/>
        <n v="176"/>
        <n v="73"/>
        <n v="59"/>
        <n v="102"/>
        <n v="62"/>
        <n v="11"/>
        <n v="286"/>
        <n v="156"/>
        <n v="173"/>
        <n v="356"/>
        <n v="42"/>
        <n v="140"/>
        <n v="250"/>
        <n v="172"/>
        <n v="88"/>
        <n v="157"/>
        <n v="163"/>
        <n v="113"/>
        <n v="115"/>
        <n v="321"/>
        <n v="186"/>
        <n v="112"/>
        <n v="151"/>
        <n v="301"/>
        <n v="121"/>
        <n v="150"/>
        <n v="133"/>
        <n v="70"/>
        <n v="315"/>
        <n v="314"/>
        <n v="72"/>
        <n v="14"/>
        <n v="581"/>
        <n v="16"/>
        <n v="354"/>
        <n v="241"/>
        <n v="142"/>
        <n v="188"/>
        <n v="160"/>
        <n v="18"/>
        <n v="303"/>
      </sharedItems>
    </cacheField>
    <cacheField name="month" numFmtId="0">
      <sharedItems count="8">
        <s v="Jan"/>
        <s v="Aug"/>
        <s v="Jul"/>
        <s v="Apr"/>
        <s v="Feb"/>
        <s v="Jun"/>
        <s v="Mar"/>
        <s v="May"/>
      </sharedItems>
    </cacheField>
    <cacheField name="year" numFmtId="0">
      <sharedItems containsSemiMixedTypes="0" containsString="0" containsNumber="1" containsInteger="1" minValue="2022" maxValue="2022"/>
    </cacheField>
    <cacheField name="revenue per box" numFmtId="164">
      <sharedItems containsSemiMixedTypes="0" containsString="0" containsNumber="1" minValue="0.52336448598130836" maxValue="387.72222222222223" count="50">
        <n v="29.555555555555557"/>
        <n v="84"/>
        <n v="49.46153846153846"/>
        <n v="37.210526315789473"/>
        <n v="74.375"/>
        <n v="141.47368421052633"/>
        <n v="77.755681818181813"/>
        <n v="42.19178082191781"/>
        <n v="67.627118644067792"/>
        <n v="27.794117647058822"/>
        <n v="75.870967741935488"/>
        <n v="336.63636363636363"/>
        <n v="5.0419580419580416"/>
        <n v="1.0769230769230769"/>
        <n v="48.433526011560694"/>
        <n v="19.073033707865168"/>
        <n v="96.833333333333329"/>
        <n v="21.55"/>
        <n v="35.195999999999998"/>
        <n v="6.308139534883721"/>
        <n v="78.272727272727266"/>
        <n v="8.0700636942675157"/>
        <n v="29.159509202453989"/>
        <n v="26.575221238938052"/>
        <n v="66.713043478260872"/>
        <n v="0.52336448598130836"/>
        <n v="8.8817204301075261"/>
        <n v="35.9375"/>
        <n v="62.860927152317878"/>
        <n v="16.813953488372093"/>
        <n v="14.231404958677686"/>
        <n v="82.973333333333329"/>
        <n v="45.574468085106382"/>
        <n v="51.421052631578945"/>
        <n v="30.9"/>
        <n v="30.422222222222221"/>
        <n v="8.4490445859872612"/>
        <n v="2.0416666666666665"/>
        <n v="261"/>
        <n v="4.2048192771084336"/>
        <n v="58.625"/>
        <n v="41.663841807909606"/>
        <n v="19.838174273858922"/>
        <n v="44.41549295774648"/>
        <n v="74.529411764705884"/>
        <n v="36.117021276595743"/>
        <n v="60.856250000000003"/>
        <n v="387.72222222222223"/>
        <n v="14.462046204620462"/>
        <n v="29.789772727272727"/>
      </sharedItems>
    </cacheField>
    <cacheField name="performance catogory" numFmtId="0">
      <sharedItems count="2">
        <s v="Normal"/>
        <s v="High"/>
      </sharedItems>
    </cacheField>
  </cacheFields>
  <extLst>
    <ext xmlns:x14="http://schemas.microsoft.com/office/spreadsheetml/2009/9/main" uri="{725AE2AE-9491-48be-B2B4-4EB974FC3084}">
      <x14:pivotCacheDefinition pivotCacheId="14100137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x v="0"/>
    <d v="2022-01-04T00:00:00"/>
    <n v="5320"/>
    <x v="0"/>
    <x v="0"/>
    <n v="2022"/>
    <x v="0"/>
    <x v="0"/>
  </r>
  <r>
    <x v="1"/>
    <x v="1"/>
    <x v="1"/>
    <d v="2022-08-01T00:00:00"/>
    <n v="7896"/>
    <x v="1"/>
    <x v="1"/>
    <n v="2022"/>
    <x v="1"/>
    <x v="0"/>
  </r>
  <r>
    <x v="2"/>
    <x v="1"/>
    <x v="2"/>
    <d v="2022-07-07T00:00:00"/>
    <n v="4501"/>
    <x v="2"/>
    <x v="2"/>
    <n v="2022"/>
    <x v="2"/>
    <x v="0"/>
  </r>
  <r>
    <x v="3"/>
    <x v="2"/>
    <x v="2"/>
    <d v="2022-04-27T00:00:00"/>
    <n v="12726"/>
    <x v="3"/>
    <x v="3"/>
    <n v="2022"/>
    <x v="3"/>
    <x v="1"/>
  </r>
  <r>
    <x v="0"/>
    <x v="0"/>
    <x v="2"/>
    <d v="2022-02-24T00:00:00"/>
    <n v="13685"/>
    <x v="4"/>
    <x v="4"/>
    <n v="2022"/>
    <x v="4"/>
    <x v="1"/>
  </r>
  <r>
    <x v="1"/>
    <x v="1"/>
    <x v="3"/>
    <d v="2022-06-06T00:00:00"/>
    <n v="5376"/>
    <x v="5"/>
    <x v="5"/>
    <n v="2022"/>
    <x v="5"/>
    <x v="0"/>
  </r>
  <r>
    <x v="4"/>
    <x v="0"/>
    <x v="4"/>
    <d v="2022-01-25T00:00:00"/>
    <n v="13685"/>
    <x v="6"/>
    <x v="0"/>
    <n v="2022"/>
    <x v="6"/>
    <x v="1"/>
  </r>
  <r>
    <x v="5"/>
    <x v="2"/>
    <x v="5"/>
    <d v="2022-03-24T00:00:00"/>
    <n v="3080"/>
    <x v="7"/>
    <x v="6"/>
    <n v="2022"/>
    <x v="7"/>
    <x v="0"/>
  </r>
  <r>
    <x v="0"/>
    <x v="3"/>
    <x v="6"/>
    <d v="2022-04-20T00:00:00"/>
    <n v="3990"/>
    <x v="8"/>
    <x v="3"/>
    <n v="2022"/>
    <x v="8"/>
    <x v="0"/>
  </r>
  <r>
    <x v="6"/>
    <x v="2"/>
    <x v="4"/>
    <d v="2022-07-04T00:00:00"/>
    <n v="2835"/>
    <x v="9"/>
    <x v="2"/>
    <n v="2022"/>
    <x v="9"/>
    <x v="0"/>
  </r>
  <r>
    <x v="7"/>
    <x v="0"/>
    <x v="3"/>
    <d v="2022-01-13T00:00:00"/>
    <n v="4704"/>
    <x v="10"/>
    <x v="0"/>
    <n v="2022"/>
    <x v="10"/>
    <x v="0"/>
  </r>
  <r>
    <x v="8"/>
    <x v="4"/>
    <x v="7"/>
    <d v="2022-03-10T00:00:00"/>
    <n v="3703"/>
    <x v="11"/>
    <x v="6"/>
    <n v="2022"/>
    <x v="11"/>
    <x v="0"/>
  </r>
  <r>
    <x v="9"/>
    <x v="5"/>
    <x v="8"/>
    <d v="2022-01-13T00:00:00"/>
    <n v="1442"/>
    <x v="12"/>
    <x v="0"/>
    <n v="2022"/>
    <x v="12"/>
    <x v="0"/>
  </r>
  <r>
    <x v="10"/>
    <x v="3"/>
    <x v="9"/>
    <d v="2022-07-28T00:00:00"/>
    <n v="168"/>
    <x v="13"/>
    <x v="2"/>
    <n v="2022"/>
    <x v="13"/>
    <x v="0"/>
  </r>
  <r>
    <x v="11"/>
    <x v="3"/>
    <x v="2"/>
    <d v="2022-08-03T00:00:00"/>
    <n v="8379"/>
    <x v="14"/>
    <x v="1"/>
    <n v="2022"/>
    <x v="14"/>
    <x v="0"/>
  </r>
  <r>
    <x v="12"/>
    <x v="2"/>
    <x v="10"/>
    <d v="2022-01-26T00:00:00"/>
    <n v="6790"/>
    <x v="15"/>
    <x v="0"/>
    <n v="2022"/>
    <x v="15"/>
    <x v="0"/>
  </r>
  <r>
    <x v="1"/>
    <x v="5"/>
    <x v="10"/>
    <d v="2022-02-14T00:00:00"/>
    <n v="4067"/>
    <x v="16"/>
    <x v="4"/>
    <n v="2022"/>
    <x v="16"/>
    <x v="0"/>
  </r>
  <r>
    <x v="13"/>
    <x v="4"/>
    <x v="3"/>
    <d v="2022-04-05T00:00:00"/>
    <n v="3017"/>
    <x v="17"/>
    <x v="3"/>
    <n v="2022"/>
    <x v="17"/>
    <x v="0"/>
  </r>
  <r>
    <x v="12"/>
    <x v="5"/>
    <x v="11"/>
    <d v="2022-02-16T00:00:00"/>
    <n v="8799"/>
    <x v="18"/>
    <x v="4"/>
    <n v="2022"/>
    <x v="18"/>
    <x v="0"/>
  </r>
  <r>
    <x v="14"/>
    <x v="0"/>
    <x v="1"/>
    <d v="2022-06-08T00:00:00"/>
    <n v="1085"/>
    <x v="19"/>
    <x v="5"/>
    <n v="2022"/>
    <x v="19"/>
    <x v="0"/>
  </r>
  <r>
    <x v="6"/>
    <x v="2"/>
    <x v="8"/>
    <d v="2022-06-27T00:00:00"/>
    <n v="6888"/>
    <x v="20"/>
    <x v="5"/>
    <n v="2022"/>
    <x v="20"/>
    <x v="0"/>
  </r>
  <r>
    <x v="5"/>
    <x v="4"/>
    <x v="12"/>
    <d v="2022-02-17T00:00:00"/>
    <n v="1267"/>
    <x v="21"/>
    <x v="4"/>
    <n v="2022"/>
    <x v="21"/>
    <x v="0"/>
  </r>
  <r>
    <x v="11"/>
    <x v="4"/>
    <x v="5"/>
    <d v="2022-05-30T00:00:00"/>
    <n v="4753"/>
    <x v="22"/>
    <x v="7"/>
    <n v="2022"/>
    <x v="22"/>
    <x v="0"/>
  </r>
  <r>
    <x v="15"/>
    <x v="0"/>
    <x v="9"/>
    <d v="2022-03-14T00:00:00"/>
    <n v="3003"/>
    <x v="23"/>
    <x v="6"/>
    <n v="2022"/>
    <x v="23"/>
    <x v="0"/>
  </r>
  <r>
    <x v="16"/>
    <x v="2"/>
    <x v="8"/>
    <d v="2022-02-28T00:00:00"/>
    <n v="7672"/>
    <x v="24"/>
    <x v="4"/>
    <n v="2022"/>
    <x v="24"/>
    <x v="0"/>
  </r>
  <r>
    <x v="10"/>
    <x v="1"/>
    <x v="13"/>
    <d v="2022-01-26T00:00:00"/>
    <n v="168"/>
    <x v="25"/>
    <x v="0"/>
    <n v="2022"/>
    <x v="25"/>
    <x v="0"/>
  </r>
  <r>
    <x v="13"/>
    <x v="5"/>
    <x v="12"/>
    <d v="2022-02-09T00:00:00"/>
    <n v="1652"/>
    <x v="26"/>
    <x v="4"/>
    <n v="2022"/>
    <x v="26"/>
    <x v="0"/>
  </r>
  <r>
    <x v="15"/>
    <x v="4"/>
    <x v="8"/>
    <d v="2022-07-07T00:00:00"/>
    <n v="4025"/>
    <x v="27"/>
    <x v="2"/>
    <n v="2022"/>
    <x v="27"/>
    <x v="0"/>
  </r>
  <r>
    <x v="17"/>
    <x v="3"/>
    <x v="14"/>
    <d v="2022-07-05T00:00:00"/>
    <n v="9492"/>
    <x v="28"/>
    <x v="2"/>
    <n v="2022"/>
    <x v="28"/>
    <x v="0"/>
  </r>
  <r>
    <x v="17"/>
    <x v="3"/>
    <x v="15"/>
    <d v="2022-06-15T00:00:00"/>
    <n v="5061"/>
    <x v="29"/>
    <x v="5"/>
    <n v="2022"/>
    <x v="29"/>
    <x v="0"/>
  </r>
  <r>
    <x v="1"/>
    <x v="3"/>
    <x v="1"/>
    <d v="2022-05-24T00:00:00"/>
    <n v="1722"/>
    <x v="30"/>
    <x v="7"/>
    <n v="2022"/>
    <x v="30"/>
    <x v="0"/>
  </r>
  <r>
    <x v="7"/>
    <x v="0"/>
    <x v="4"/>
    <d v="2022-06-29T00:00:00"/>
    <n v="12446"/>
    <x v="31"/>
    <x v="5"/>
    <n v="2022"/>
    <x v="31"/>
    <x v="1"/>
  </r>
  <r>
    <x v="18"/>
    <x v="2"/>
    <x v="15"/>
    <d v="2022-05-11T00:00:00"/>
    <n v="4284"/>
    <x v="1"/>
    <x v="7"/>
    <n v="2022"/>
    <x v="32"/>
    <x v="0"/>
  </r>
  <r>
    <x v="10"/>
    <x v="0"/>
    <x v="16"/>
    <d v="2022-06-30T00:00:00"/>
    <n v="6839"/>
    <x v="32"/>
    <x v="5"/>
    <n v="2022"/>
    <x v="33"/>
    <x v="0"/>
  </r>
  <r>
    <x v="19"/>
    <x v="5"/>
    <x v="5"/>
    <d v="2022-05-11T00:00:00"/>
    <n v="2163"/>
    <x v="33"/>
    <x v="7"/>
    <n v="2022"/>
    <x v="34"/>
    <x v="0"/>
  </r>
  <r>
    <x v="13"/>
    <x v="4"/>
    <x v="15"/>
    <d v="2022-07-22T00:00:00"/>
    <n v="9583"/>
    <x v="34"/>
    <x v="2"/>
    <n v="2022"/>
    <x v="35"/>
    <x v="0"/>
  </r>
  <r>
    <x v="19"/>
    <x v="0"/>
    <x v="6"/>
    <d v="2022-08-24T00:00:00"/>
    <n v="2653"/>
    <x v="35"/>
    <x v="1"/>
    <n v="2022"/>
    <x v="36"/>
    <x v="0"/>
  </r>
  <r>
    <x v="20"/>
    <x v="3"/>
    <x v="5"/>
    <d v="2022-07-07T00:00:00"/>
    <n v="147"/>
    <x v="36"/>
    <x v="2"/>
    <n v="2022"/>
    <x v="37"/>
    <x v="0"/>
  </r>
  <r>
    <x v="21"/>
    <x v="2"/>
    <x v="1"/>
    <d v="2022-05-19T00:00:00"/>
    <n v="3654"/>
    <x v="37"/>
    <x v="7"/>
    <n v="2022"/>
    <x v="38"/>
    <x v="0"/>
  </r>
  <r>
    <x v="10"/>
    <x v="1"/>
    <x v="15"/>
    <d v="2022-07-04T00:00:00"/>
    <n v="2443"/>
    <x v="38"/>
    <x v="2"/>
    <n v="2022"/>
    <x v="39"/>
    <x v="0"/>
  </r>
  <r>
    <x v="20"/>
    <x v="4"/>
    <x v="5"/>
    <d v="2022-06-02T00:00:00"/>
    <n v="938"/>
    <x v="39"/>
    <x v="5"/>
    <n v="2022"/>
    <x v="40"/>
    <x v="0"/>
  </r>
  <r>
    <x v="10"/>
    <x v="4"/>
    <x v="17"/>
    <d v="2022-04-15T00:00:00"/>
    <n v="14749"/>
    <x v="40"/>
    <x v="3"/>
    <n v="2022"/>
    <x v="41"/>
    <x v="1"/>
  </r>
  <r>
    <x v="9"/>
    <x v="5"/>
    <x v="18"/>
    <d v="2022-07-11T00:00:00"/>
    <n v="4781"/>
    <x v="41"/>
    <x v="2"/>
    <n v="2022"/>
    <x v="42"/>
    <x v="0"/>
  </r>
  <r>
    <x v="19"/>
    <x v="1"/>
    <x v="12"/>
    <d v="2022-02-23T00:00:00"/>
    <n v="6307"/>
    <x v="42"/>
    <x v="4"/>
    <n v="2022"/>
    <x v="43"/>
    <x v="0"/>
  </r>
  <r>
    <x v="22"/>
    <x v="5"/>
    <x v="16"/>
    <d v="2022-08-22T00:00:00"/>
    <n v="7602"/>
    <x v="9"/>
    <x v="1"/>
    <n v="2022"/>
    <x v="44"/>
    <x v="0"/>
  </r>
  <r>
    <x v="16"/>
    <x v="4"/>
    <x v="2"/>
    <d v="2022-02-16T00:00:00"/>
    <n v="6790"/>
    <x v="43"/>
    <x v="4"/>
    <n v="2022"/>
    <x v="45"/>
    <x v="0"/>
  </r>
  <r>
    <x v="1"/>
    <x v="4"/>
    <x v="6"/>
    <d v="2022-01-13T00:00:00"/>
    <n v="9737"/>
    <x v="44"/>
    <x v="0"/>
    <n v="2022"/>
    <x v="46"/>
    <x v="0"/>
  </r>
  <r>
    <x v="14"/>
    <x v="2"/>
    <x v="11"/>
    <d v="2022-02-14T00:00:00"/>
    <n v="6979"/>
    <x v="45"/>
    <x v="4"/>
    <n v="2022"/>
    <x v="47"/>
    <x v="0"/>
  </r>
  <r>
    <x v="13"/>
    <x v="1"/>
    <x v="8"/>
    <d v="2022-06-10T00:00:00"/>
    <n v="4382"/>
    <x v="46"/>
    <x v="5"/>
    <n v="2022"/>
    <x v="48"/>
    <x v="0"/>
  </r>
  <r>
    <x v="14"/>
    <x v="1"/>
    <x v="13"/>
    <d v="2022-07-07T00:00:00"/>
    <n v="5243"/>
    <x v="6"/>
    <x v="2"/>
    <n v="2022"/>
    <x v="4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DDAE2E-C888-481E-940F-56679E832239}" name="PivotTable6" cacheId="0" applyNumberFormats="0" applyBorderFormats="0" applyFontFormats="0" applyPatternFormats="0" applyAlignmentFormats="0" applyWidthHeightFormats="1" dataCaption="Values" updatedVersion="7" minRefreshableVersion="3" useAutoFormatting="1" itemPrintTitles="1" createdVersion="7" indent="0" compact="0" compactData="0" gridDropZones="1" multipleFieldFilters="0" chartFormat="3">
  <location ref="J13:M34" firstHeaderRow="1" firstDataRow="2" firstDataCol="1"/>
  <pivotFields count="10">
    <pivotField compact="0" outline="0" showAll="0">
      <items count="24">
        <item x="19"/>
        <item x="8"/>
        <item x="12"/>
        <item x="6"/>
        <item x="21"/>
        <item x="14"/>
        <item x="17"/>
        <item x="2"/>
        <item x="5"/>
        <item x="15"/>
        <item x="3"/>
        <item x="0"/>
        <item x="16"/>
        <item x="10"/>
        <item x="20"/>
        <item x="22"/>
        <item x="9"/>
        <item x="11"/>
        <item x="4"/>
        <item x="7"/>
        <item x="13"/>
        <item x="1"/>
        <item x="18"/>
        <item t="default"/>
      </items>
    </pivotField>
    <pivotField compact="0" outline="0" showAll="0">
      <items count="7">
        <item x="2"/>
        <item x="5"/>
        <item x="1"/>
        <item x="3"/>
        <item x="0"/>
        <item x="4"/>
        <item t="default"/>
      </items>
    </pivotField>
    <pivotField axis="axisRow" compact="0" outline="0" showAll="0">
      <items count="20">
        <item x="6"/>
        <item x="1"/>
        <item x="4"/>
        <item x="5"/>
        <item x="16"/>
        <item x="18"/>
        <item x="9"/>
        <item x="8"/>
        <item x="13"/>
        <item x="15"/>
        <item x="11"/>
        <item x="0"/>
        <item x="7"/>
        <item x="10"/>
        <item x="2"/>
        <item x="17"/>
        <item x="3"/>
        <item x="12"/>
        <item x="14"/>
        <item t="default"/>
      </items>
    </pivotField>
    <pivotField compact="0" numFmtId="14" outline="0" showAll="0"/>
    <pivotField compact="0" numFmtId="164" outline="0" showAll="0"/>
    <pivotField compact="0" outline="0" showAll="0">
      <items count="48">
        <item x="11"/>
        <item x="37"/>
        <item x="39"/>
        <item x="45"/>
        <item x="5"/>
        <item x="16"/>
        <item x="8"/>
        <item x="10"/>
        <item x="33"/>
        <item x="36"/>
        <item x="7"/>
        <item x="20"/>
        <item x="2"/>
        <item x="1"/>
        <item x="9"/>
        <item x="27"/>
        <item x="23"/>
        <item x="24"/>
        <item x="30"/>
        <item x="32"/>
        <item x="17"/>
        <item x="42"/>
        <item x="31"/>
        <item x="28"/>
        <item x="13"/>
        <item x="21"/>
        <item x="44"/>
        <item x="22"/>
        <item x="19"/>
        <item x="14"/>
        <item x="6"/>
        <item x="0"/>
        <item x="4"/>
        <item x="26"/>
        <item x="43"/>
        <item x="41"/>
        <item x="18"/>
        <item x="12"/>
        <item x="29"/>
        <item x="46"/>
        <item x="35"/>
        <item x="34"/>
        <item x="25"/>
        <item x="3"/>
        <item x="40"/>
        <item x="15"/>
        <item x="38"/>
        <item t="default"/>
      </items>
    </pivotField>
    <pivotField compact="0" outline="0" showAll="0"/>
    <pivotField compact="0" outline="0" showAll="0"/>
    <pivotField compact="0" numFmtId="164" outline="0" showAll="0">
      <items count="51">
        <item x="25"/>
        <item x="13"/>
        <item x="37"/>
        <item x="39"/>
        <item x="12"/>
        <item x="19"/>
        <item x="21"/>
        <item x="36"/>
        <item x="26"/>
        <item x="30"/>
        <item x="48"/>
        <item x="29"/>
        <item x="15"/>
        <item x="42"/>
        <item x="17"/>
        <item x="23"/>
        <item x="9"/>
        <item x="22"/>
        <item x="0"/>
        <item x="49"/>
        <item x="35"/>
        <item x="34"/>
        <item x="18"/>
        <item x="27"/>
        <item x="45"/>
        <item x="3"/>
        <item x="41"/>
        <item x="7"/>
        <item x="43"/>
        <item x="32"/>
        <item x="14"/>
        <item x="2"/>
        <item x="33"/>
        <item x="40"/>
        <item x="46"/>
        <item x="28"/>
        <item x="24"/>
        <item x="8"/>
        <item x="4"/>
        <item x="44"/>
        <item x="10"/>
        <item x="6"/>
        <item x="20"/>
        <item x="31"/>
        <item x="1"/>
        <item x="16"/>
        <item x="5"/>
        <item x="38"/>
        <item x="11"/>
        <item x="47"/>
        <item t="default"/>
      </items>
    </pivotField>
    <pivotField axis="axisCol" dataField="1" compact="0" outline="0" showAll="0">
      <items count="3">
        <item x="1"/>
        <item x="0"/>
        <item t="default"/>
      </items>
    </pivotField>
  </pivotFields>
  <rowFields count="1">
    <field x="2"/>
  </rowFields>
  <rowItems count="20">
    <i>
      <x/>
    </i>
    <i>
      <x v="1"/>
    </i>
    <i>
      <x v="2"/>
    </i>
    <i>
      <x v="3"/>
    </i>
    <i>
      <x v="4"/>
    </i>
    <i>
      <x v="5"/>
    </i>
    <i>
      <x v="6"/>
    </i>
    <i>
      <x v="7"/>
    </i>
    <i>
      <x v="8"/>
    </i>
    <i>
      <x v="9"/>
    </i>
    <i>
      <x v="10"/>
    </i>
    <i>
      <x v="11"/>
    </i>
    <i>
      <x v="12"/>
    </i>
    <i>
      <x v="13"/>
    </i>
    <i>
      <x v="14"/>
    </i>
    <i>
      <x v="15"/>
    </i>
    <i>
      <x v="16"/>
    </i>
    <i>
      <x v="17"/>
    </i>
    <i>
      <x v="18"/>
    </i>
    <i t="grand">
      <x/>
    </i>
  </rowItems>
  <colFields count="1">
    <field x="9"/>
  </colFields>
  <colItems count="3">
    <i>
      <x/>
    </i>
    <i>
      <x v="1"/>
    </i>
    <i t="grand">
      <x/>
    </i>
  </colItems>
  <dataFields count="1">
    <dataField name="Count of performance catogory" fld="9" subtotal="count" baseField="0" baseItem="0"/>
  </dataFields>
  <chartFormats count="40">
    <chartFormat chart="2" format="42" series="1">
      <pivotArea type="data" outline="0" fieldPosition="0">
        <references count="2">
          <reference field="4294967294" count="1" selected="0">
            <x v="0"/>
          </reference>
          <reference field="9" count="1" selected="0">
            <x v="0"/>
          </reference>
        </references>
      </pivotArea>
    </chartFormat>
    <chartFormat chart="2" format="43">
      <pivotArea type="data" outline="0" fieldPosition="0">
        <references count="3">
          <reference field="4294967294" count="1" selected="0">
            <x v="0"/>
          </reference>
          <reference field="2" count="1" selected="0">
            <x v="0"/>
          </reference>
          <reference field="9" count="1" selected="0">
            <x v="0"/>
          </reference>
        </references>
      </pivotArea>
    </chartFormat>
    <chartFormat chart="2" format="44">
      <pivotArea type="data" outline="0" fieldPosition="0">
        <references count="3">
          <reference field="4294967294" count="1" selected="0">
            <x v="0"/>
          </reference>
          <reference field="2" count="1" selected="0">
            <x v="1"/>
          </reference>
          <reference field="9" count="1" selected="0">
            <x v="0"/>
          </reference>
        </references>
      </pivotArea>
    </chartFormat>
    <chartFormat chart="2" format="45">
      <pivotArea type="data" outline="0" fieldPosition="0">
        <references count="3">
          <reference field="4294967294" count="1" selected="0">
            <x v="0"/>
          </reference>
          <reference field="2" count="1" selected="0">
            <x v="2"/>
          </reference>
          <reference field="9" count="1" selected="0">
            <x v="0"/>
          </reference>
        </references>
      </pivotArea>
    </chartFormat>
    <chartFormat chart="2" format="46">
      <pivotArea type="data" outline="0" fieldPosition="0">
        <references count="3">
          <reference field="4294967294" count="1" selected="0">
            <x v="0"/>
          </reference>
          <reference field="2" count="1" selected="0">
            <x v="3"/>
          </reference>
          <reference field="9" count="1" selected="0">
            <x v="0"/>
          </reference>
        </references>
      </pivotArea>
    </chartFormat>
    <chartFormat chart="2" format="47">
      <pivotArea type="data" outline="0" fieldPosition="0">
        <references count="3">
          <reference field="4294967294" count="1" selected="0">
            <x v="0"/>
          </reference>
          <reference field="2" count="1" selected="0">
            <x v="4"/>
          </reference>
          <reference field="9" count="1" selected="0">
            <x v="0"/>
          </reference>
        </references>
      </pivotArea>
    </chartFormat>
    <chartFormat chart="2" format="48">
      <pivotArea type="data" outline="0" fieldPosition="0">
        <references count="3">
          <reference field="4294967294" count="1" selected="0">
            <x v="0"/>
          </reference>
          <reference field="2" count="1" selected="0">
            <x v="5"/>
          </reference>
          <reference field="9" count="1" selected="0">
            <x v="0"/>
          </reference>
        </references>
      </pivotArea>
    </chartFormat>
    <chartFormat chart="2" format="49">
      <pivotArea type="data" outline="0" fieldPosition="0">
        <references count="3">
          <reference field="4294967294" count="1" selected="0">
            <x v="0"/>
          </reference>
          <reference field="2" count="1" selected="0">
            <x v="6"/>
          </reference>
          <reference field="9" count="1" selected="0">
            <x v="0"/>
          </reference>
        </references>
      </pivotArea>
    </chartFormat>
    <chartFormat chart="2" format="50">
      <pivotArea type="data" outline="0" fieldPosition="0">
        <references count="3">
          <reference field="4294967294" count="1" selected="0">
            <x v="0"/>
          </reference>
          <reference field="2" count="1" selected="0">
            <x v="7"/>
          </reference>
          <reference field="9" count="1" selected="0">
            <x v="0"/>
          </reference>
        </references>
      </pivotArea>
    </chartFormat>
    <chartFormat chart="2" format="51">
      <pivotArea type="data" outline="0" fieldPosition="0">
        <references count="3">
          <reference field="4294967294" count="1" selected="0">
            <x v="0"/>
          </reference>
          <reference field="2" count="1" selected="0">
            <x v="8"/>
          </reference>
          <reference field="9" count="1" selected="0">
            <x v="0"/>
          </reference>
        </references>
      </pivotArea>
    </chartFormat>
    <chartFormat chart="2" format="52">
      <pivotArea type="data" outline="0" fieldPosition="0">
        <references count="3">
          <reference field="4294967294" count="1" selected="0">
            <x v="0"/>
          </reference>
          <reference field="2" count="1" selected="0">
            <x v="9"/>
          </reference>
          <reference field="9" count="1" selected="0">
            <x v="0"/>
          </reference>
        </references>
      </pivotArea>
    </chartFormat>
    <chartFormat chart="2" format="53">
      <pivotArea type="data" outline="0" fieldPosition="0">
        <references count="3">
          <reference field="4294967294" count="1" selected="0">
            <x v="0"/>
          </reference>
          <reference field="2" count="1" selected="0">
            <x v="10"/>
          </reference>
          <reference field="9" count="1" selected="0">
            <x v="0"/>
          </reference>
        </references>
      </pivotArea>
    </chartFormat>
    <chartFormat chart="2" format="54">
      <pivotArea type="data" outline="0" fieldPosition="0">
        <references count="3">
          <reference field="4294967294" count="1" selected="0">
            <x v="0"/>
          </reference>
          <reference field="2" count="1" selected="0">
            <x v="11"/>
          </reference>
          <reference field="9" count="1" selected="0">
            <x v="0"/>
          </reference>
        </references>
      </pivotArea>
    </chartFormat>
    <chartFormat chart="2" format="55">
      <pivotArea type="data" outline="0" fieldPosition="0">
        <references count="3">
          <reference field="4294967294" count="1" selected="0">
            <x v="0"/>
          </reference>
          <reference field="2" count="1" selected="0">
            <x v="12"/>
          </reference>
          <reference field="9" count="1" selected="0">
            <x v="0"/>
          </reference>
        </references>
      </pivotArea>
    </chartFormat>
    <chartFormat chart="2" format="56">
      <pivotArea type="data" outline="0" fieldPosition="0">
        <references count="3">
          <reference field="4294967294" count="1" selected="0">
            <x v="0"/>
          </reference>
          <reference field="2" count="1" selected="0">
            <x v="13"/>
          </reference>
          <reference field="9" count="1" selected="0">
            <x v="0"/>
          </reference>
        </references>
      </pivotArea>
    </chartFormat>
    <chartFormat chart="2" format="57">
      <pivotArea type="data" outline="0" fieldPosition="0">
        <references count="3">
          <reference field="4294967294" count="1" selected="0">
            <x v="0"/>
          </reference>
          <reference field="2" count="1" selected="0">
            <x v="14"/>
          </reference>
          <reference field="9" count="1" selected="0">
            <x v="0"/>
          </reference>
        </references>
      </pivotArea>
    </chartFormat>
    <chartFormat chart="2" format="58">
      <pivotArea type="data" outline="0" fieldPosition="0">
        <references count="3">
          <reference field="4294967294" count="1" selected="0">
            <x v="0"/>
          </reference>
          <reference field="2" count="1" selected="0">
            <x v="15"/>
          </reference>
          <reference field="9" count="1" selected="0">
            <x v="0"/>
          </reference>
        </references>
      </pivotArea>
    </chartFormat>
    <chartFormat chart="2" format="59">
      <pivotArea type="data" outline="0" fieldPosition="0">
        <references count="3">
          <reference field="4294967294" count="1" selected="0">
            <x v="0"/>
          </reference>
          <reference field="2" count="1" selected="0">
            <x v="16"/>
          </reference>
          <reference field="9" count="1" selected="0">
            <x v="0"/>
          </reference>
        </references>
      </pivotArea>
    </chartFormat>
    <chartFormat chart="2" format="60">
      <pivotArea type="data" outline="0" fieldPosition="0">
        <references count="3">
          <reference field="4294967294" count="1" selected="0">
            <x v="0"/>
          </reference>
          <reference field="2" count="1" selected="0">
            <x v="17"/>
          </reference>
          <reference field="9" count="1" selected="0">
            <x v="0"/>
          </reference>
        </references>
      </pivotArea>
    </chartFormat>
    <chartFormat chart="2" format="61">
      <pivotArea type="data" outline="0" fieldPosition="0">
        <references count="3">
          <reference field="4294967294" count="1" selected="0">
            <x v="0"/>
          </reference>
          <reference field="2" count="1" selected="0">
            <x v="18"/>
          </reference>
          <reference field="9" count="1" selected="0">
            <x v="0"/>
          </reference>
        </references>
      </pivotArea>
    </chartFormat>
    <chartFormat chart="2" format="62" series="1">
      <pivotArea type="data" outline="0" fieldPosition="0">
        <references count="2">
          <reference field="4294967294" count="1" selected="0">
            <x v="0"/>
          </reference>
          <reference field="9" count="1" selected="0">
            <x v="1"/>
          </reference>
        </references>
      </pivotArea>
    </chartFormat>
    <chartFormat chart="2" format="63">
      <pivotArea type="data" outline="0" fieldPosition="0">
        <references count="3">
          <reference field="4294967294" count="1" selected="0">
            <x v="0"/>
          </reference>
          <reference field="2" count="1" selected="0">
            <x v="0"/>
          </reference>
          <reference field="9" count="1" selected="0">
            <x v="1"/>
          </reference>
        </references>
      </pivotArea>
    </chartFormat>
    <chartFormat chart="2" format="64">
      <pivotArea type="data" outline="0" fieldPosition="0">
        <references count="3">
          <reference field="4294967294" count="1" selected="0">
            <x v="0"/>
          </reference>
          <reference field="2" count="1" selected="0">
            <x v="1"/>
          </reference>
          <reference field="9" count="1" selected="0">
            <x v="1"/>
          </reference>
        </references>
      </pivotArea>
    </chartFormat>
    <chartFormat chart="2" format="65">
      <pivotArea type="data" outline="0" fieldPosition="0">
        <references count="3">
          <reference field="4294967294" count="1" selected="0">
            <x v="0"/>
          </reference>
          <reference field="2" count="1" selected="0">
            <x v="2"/>
          </reference>
          <reference field="9" count="1" selected="0">
            <x v="1"/>
          </reference>
        </references>
      </pivotArea>
    </chartFormat>
    <chartFormat chart="2" format="66">
      <pivotArea type="data" outline="0" fieldPosition="0">
        <references count="3">
          <reference field="4294967294" count="1" selected="0">
            <x v="0"/>
          </reference>
          <reference field="2" count="1" selected="0">
            <x v="3"/>
          </reference>
          <reference field="9" count="1" selected="0">
            <x v="1"/>
          </reference>
        </references>
      </pivotArea>
    </chartFormat>
    <chartFormat chart="2" format="67">
      <pivotArea type="data" outline="0" fieldPosition="0">
        <references count="3">
          <reference field="4294967294" count="1" selected="0">
            <x v="0"/>
          </reference>
          <reference field="2" count="1" selected="0">
            <x v="4"/>
          </reference>
          <reference field="9" count="1" selected="0">
            <x v="1"/>
          </reference>
        </references>
      </pivotArea>
    </chartFormat>
    <chartFormat chart="2" format="68">
      <pivotArea type="data" outline="0" fieldPosition="0">
        <references count="3">
          <reference field="4294967294" count="1" selected="0">
            <x v="0"/>
          </reference>
          <reference field="2" count="1" selected="0">
            <x v="5"/>
          </reference>
          <reference field="9" count="1" selected="0">
            <x v="1"/>
          </reference>
        </references>
      </pivotArea>
    </chartFormat>
    <chartFormat chart="2" format="69">
      <pivotArea type="data" outline="0" fieldPosition="0">
        <references count="3">
          <reference field="4294967294" count="1" selected="0">
            <x v="0"/>
          </reference>
          <reference field="2" count="1" selected="0">
            <x v="6"/>
          </reference>
          <reference field="9" count="1" selected="0">
            <x v="1"/>
          </reference>
        </references>
      </pivotArea>
    </chartFormat>
    <chartFormat chart="2" format="70">
      <pivotArea type="data" outline="0" fieldPosition="0">
        <references count="3">
          <reference field="4294967294" count="1" selected="0">
            <x v="0"/>
          </reference>
          <reference field="2" count="1" selected="0">
            <x v="7"/>
          </reference>
          <reference field="9" count="1" selected="0">
            <x v="1"/>
          </reference>
        </references>
      </pivotArea>
    </chartFormat>
    <chartFormat chart="2" format="71">
      <pivotArea type="data" outline="0" fieldPosition="0">
        <references count="3">
          <reference field="4294967294" count="1" selected="0">
            <x v="0"/>
          </reference>
          <reference field="2" count="1" selected="0">
            <x v="8"/>
          </reference>
          <reference field="9" count="1" selected="0">
            <x v="1"/>
          </reference>
        </references>
      </pivotArea>
    </chartFormat>
    <chartFormat chart="2" format="72">
      <pivotArea type="data" outline="0" fieldPosition="0">
        <references count="3">
          <reference field="4294967294" count="1" selected="0">
            <x v="0"/>
          </reference>
          <reference field="2" count="1" selected="0">
            <x v="9"/>
          </reference>
          <reference field="9" count="1" selected="0">
            <x v="1"/>
          </reference>
        </references>
      </pivotArea>
    </chartFormat>
    <chartFormat chart="2" format="73">
      <pivotArea type="data" outline="0" fieldPosition="0">
        <references count="3">
          <reference field="4294967294" count="1" selected="0">
            <x v="0"/>
          </reference>
          <reference field="2" count="1" selected="0">
            <x v="10"/>
          </reference>
          <reference field="9" count="1" selected="0">
            <x v="1"/>
          </reference>
        </references>
      </pivotArea>
    </chartFormat>
    <chartFormat chart="2" format="74">
      <pivotArea type="data" outline="0" fieldPosition="0">
        <references count="3">
          <reference field="4294967294" count="1" selected="0">
            <x v="0"/>
          </reference>
          <reference field="2" count="1" selected="0">
            <x v="11"/>
          </reference>
          <reference field="9" count="1" selected="0">
            <x v="1"/>
          </reference>
        </references>
      </pivotArea>
    </chartFormat>
    <chartFormat chart="2" format="75">
      <pivotArea type="data" outline="0" fieldPosition="0">
        <references count="3">
          <reference field="4294967294" count="1" selected="0">
            <x v="0"/>
          </reference>
          <reference field="2" count="1" selected="0">
            <x v="12"/>
          </reference>
          <reference field="9" count="1" selected="0">
            <x v="1"/>
          </reference>
        </references>
      </pivotArea>
    </chartFormat>
    <chartFormat chart="2" format="76">
      <pivotArea type="data" outline="0" fieldPosition="0">
        <references count="3">
          <reference field="4294967294" count="1" selected="0">
            <x v="0"/>
          </reference>
          <reference field="2" count="1" selected="0">
            <x v="13"/>
          </reference>
          <reference field="9" count="1" selected="0">
            <x v="1"/>
          </reference>
        </references>
      </pivotArea>
    </chartFormat>
    <chartFormat chart="2" format="77">
      <pivotArea type="data" outline="0" fieldPosition="0">
        <references count="3">
          <reference field="4294967294" count="1" selected="0">
            <x v="0"/>
          </reference>
          <reference field="2" count="1" selected="0">
            <x v="14"/>
          </reference>
          <reference field="9" count="1" selected="0">
            <x v="1"/>
          </reference>
        </references>
      </pivotArea>
    </chartFormat>
    <chartFormat chart="2" format="78">
      <pivotArea type="data" outline="0" fieldPosition="0">
        <references count="3">
          <reference field="4294967294" count="1" selected="0">
            <x v="0"/>
          </reference>
          <reference field="2" count="1" selected="0">
            <x v="15"/>
          </reference>
          <reference field="9" count="1" selected="0">
            <x v="1"/>
          </reference>
        </references>
      </pivotArea>
    </chartFormat>
    <chartFormat chart="2" format="79">
      <pivotArea type="data" outline="0" fieldPosition="0">
        <references count="3">
          <reference field="4294967294" count="1" selected="0">
            <x v="0"/>
          </reference>
          <reference field="2" count="1" selected="0">
            <x v="16"/>
          </reference>
          <reference field="9" count="1" selected="0">
            <x v="1"/>
          </reference>
        </references>
      </pivotArea>
    </chartFormat>
    <chartFormat chart="2" format="80">
      <pivotArea type="data" outline="0" fieldPosition="0">
        <references count="3">
          <reference field="4294967294" count="1" selected="0">
            <x v="0"/>
          </reference>
          <reference field="2" count="1" selected="0">
            <x v="17"/>
          </reference>
          <reference field="9" count="1" selected="0">
            <x v="1"/>
          </reference>
        </references>
      </pivotArea>
    </chartFormat>
    <chartFormat chart="2" format="81">
      <pivotArea type="data" outline="0" fieldPosition="0">
        <references count="3">
          <reference field="4294967294" count="1" selected="0">
            <x v="0"/>
          </reference>
          <reference field="2" count="1" selected="0">
            <x v="18"/>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3CB4F0-684C-4DEF-AA8A-C9E12A5B5EF6}" name="PivotTable5" cacheId="0" applyNumberFormats="0" applyBorderFormats="0" applyFontFormats="0" applyPatternFormats="0" applyAlignmentFormats="0" applyWidthHeightFormats="1" dataCaption="Values" updatedVersion="7" minRefreshableVersion="3" useAutoFormatting="1" itemPrintTitles="1" createdVersion="7" indent="0" compact="0" compactData="0" gridDropZones="1" multipleFieldFilters="0" chartFormat="3">
  <location ref="J3:K11" firstHeaderRow="2" firstDataRow="2" firstDataCol="1"/>
  <pivotFields count="10">
    <pivotField compact="0" outline="0" showAll="0">
      <items count="24">
        <item x="19"/>
        <item x="8"/>
        <item x="12"/>
        <item x="6"/>
        <item x="21"/>
        <item x="14"/>
        <item x="17"/>
        <item x="2"/>
        <item x="5"/>
        <item x="15"/>
        <item x="3"/>
        <item x="0"/>
        <item x="16"/>
        <item x="10"/>
        <item x="20"/>
        <item x="22"/>
        <item x="9"/>
        <item x="11"/>
        <item x="4"/>
        <item x="7"/>
        <item x="13"/>
        <item x="1"/>
        <item x="18"/>
        <item t="default"/>
      </items>
    </pivotField>
    <pivotField axis="axisRow" compact="0" outline="0" showAll="0">
      <items count="7">
        <item x="2"/>
        <item x="5"/>
        <item x="1"/>
        <item x="3"/>
        <item x="0"/>
        <item x="4"/>
        <item t="default"/>
      </items>
    </pivotField>
    <pivotField compact="0" outline="0" showAll="0">
      <items count="20">
        <item x="6"/>
        <item x="1"/>
        <item x="4"/>
        <item x="5"/>
        <item x="16"/>
        <item x="18"/>
        <item x="9"/>
        <item x="8"/>
        <item x="13"/>
        <item x="15"/>
        <item x="11"/>
        <item x="0"/>
        <item x="7"/>
        <item x="10"/>
        <item x="2"/>
        <item x="17"/>
        <item x="3"/>
        <item x="12"/>
        <item x="14"/>
        <item t="default"/>
      </items>
    </pivotField>
    <pivotField compact="0" numFmtId="14" outline="0" showAll="0"/>
    <pivotField dataField="1" compact="0" numFmtId="164" outline="0" showAll="0"/>
    <pivotField compact="0" outline="0" showAll="0">
      <items count="48">
        <item x="11"/>
        <item x="37"/>
        <item x="39"/>
        <item x="45"/>
        <item x="5"/>
        <item x="16"/>
        <item x="8"/>
        <item x="10"/>
        <item x="33"/>
        <item x="36"/>
        <item x="7"/>
        <item x="20"/>
        <item x="2"/>
        <item x="1"/>
        <item x="9"/>
        <item x="27"/>
        <item x="23"/>
        <item x="24"/>
        <item x="30"/>
        <item x="32"/>
        <item x="17"/>
        <item x="42"/>
        <item x="31"/>
        <item x="28"/>
        <item x="13"/>
        <item x="21"/>
        <item x="44"/>
        <item x="22"/>
        <item x="19"/>
        <item x="14"/>
        <item x="6"/>
        <item x="0"/>
        <item x="4"/>
        <item x="26"/>
        <item x="43"/>
        <item x="41"/>
        <item x="18"/>
        <item x="12"/>
        <item x="29"/>
        <item x="46"/>
        <item x="35"/>
        <item x="34"/>
        <item x="25"/>
        <item x="3"/>
        <item x="40"/>
        <item x="15"/>
        <item x="38"/>
        <item t="default"/>
      </items>
    </pivotField>
    <pivotField compact="0" outline="0" showAll="0"/>
    <pivotField compact="0" outline="0" showAll="0"/>
    <pivotField compact="0" numFmtId="164" outline="0" showAll="0">
      <items count="51">
        <item x="25"/>
        <item x="13"/>
        <item x="37"/>
        <item x="39"/>
        <item x="12"/>
        <item x="19"/>
        <item x="21"/>
        <item x="36"/>
        <item x="26"/>
        <item x="30"/>
        <item x="48"/>
        <item x="29"/>
        <item x="15"/>
        <item x="42"/>
        <item x="17"/>
        <item x="23"/>
        <item x="9"/>
        <item x="22"/>
        <item x="0"/>
        <item x="49"/>
        <item x="35"/>
        <item x="34"/>
        <item x="18"/>
        <item x="27"/>
        <item x="45"/>
        <item x="3"/>
        <item x="41"/>
        <item x="7"/>
        <item x="43"/>
        <item x="32"/>
        <item x="14"/>
        <item x="2"/>
        <item x="33"/>
        <item x="40"/>
        <item x="46"/>
        <item x="28"/>
        <item x="24"/>
        <item x="8"/>
        <item x="4"/>
        <item x="44"/>
        <item x="10"/>
        <item x="6"/>
        <item x="20"/>
        <item x="31"/>
        <item x="1"/>
        <item x="16"/>
        <item x="5"/>
        <item x="38"/>
        <item x="11"/>
        <item x="47"/>
        <item t="default"/>
      </items>
    </pivotField>
    <pivotField compact="0" outline="0" showAll="0">
      <items count="3">
        <item x="1"/>
        <item x="0"/>
        <item t="default"/>
      </items>
    </pivotField>
  </pivotFields>
  <rowFields count="1">
    <field x="1"/>
  </rowFields>
  <rowItems count="7">
    <i>
      <x/>
    </i>
    <i>
      <x v="1"/>
    </i>
    <i>
      <x v="2"/>
    </i>
    <i>
      <x v="3"/>
    </i>
    <i>
      <x v="4"/>
    </i>
    <i>
      <x v="5"/>
    </i>
    <i t="grand">
      <x/>
    </i>
  </rowItems>
  <colItems count="1">
    <i/>
  </colItems>
  <dataFields count="1">
    <dataField name="Sum of sales" fld="4" baseField="0" baseItem="0"/>
  </dataFields>
  <chartFormats count="7">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 count="1" selected="0">
            <x v="0"/>
          </reference>
        </references>
      </pivotArea>
    </chartFormat>
    <chartFormat chart="2" format="10">
      <pivotArea type="data" outline="0" fieldPosition="0">
        <references count="2">
          <reference field="4294967294" count="1" selected="0">
            <x v="0"/>
          </reference>
          <reference field="1" count="1" selected="0">
            <x v="1"/>
          </reference>
        </references>
      </pivotArea>
    </chartFormat>
    <chartFormat chart="2" format="11">
      <pivotArea type="data" outline="0" fieldPosition="0">
        <references count="2">
          <reference field="4294967294" count="1" selected="0">
            <x v="0"/>
          </reference>
          <reference field="1" count="1" selected="0">
            <x v="2"/>
          </reference>
        </references>
      </pivotArea>
    </chartFormat>
    <chartFormat chart="2" format="12">
      <pivotArea type="data" outline="0" fieldPosition="0">
        <references count="2">
          <reference field="4294967294" count="1" selected="0">
            <x v="0"/>
          </reference>
          <reference field="1" count="1" selected="0">
            <x v="3"/>
          </reference>
        </references>
      </pivotArea>
    </chartFormat>
    <chartFormat chart="2" format="13">
      <pivotArea type="data" outline="0" fieldPosition="0">
        <references count="2">
          <reference field="4294967294" count="1" selected="0">
            <x v="0"/>
          </reference>
          <reference field="1" count="1" selected="0">
            <x v="4"/>
          </reference>
        </references>
      </pivotArea>
    </chartFormat>
    <chartFormat chart="2" format="14">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8D07EE-BFE3-44BC-B0D0-539987E149AF}" name="PivotTable3" cacheId="0" applyNumberFormats="0" applyBorderFormats="0" applyFontFormats="0" applyPatternFormats="0" applyAlignmentFormats="0" applyWidthHeightFormats="1" dataCaption="Values" updatedVersion="7" minRefreshableVersion="3" useAutoFormatting="1" itemPrintTitles="1" createdVersion="7" indent="0" compact="0" compactData="0" gridDropZones="1" multipleFieldFilters="0" chartFormat="3">
  <location ref="D3:E24" firstHeaderRow="2" firstDataRow="2" firstDataCol="1"/>
  <pivotFields count="10">
    <pivotField compact="0" outline="0" showAll="0">
      <items count="24">
        <item x="19"/>
        <item x="8"/>
        <item x="12"/>
        <item x="6"/>
        <item x="21"/>
        <item x="14"/>
        <item x="17"/>
        <item x="2"/>
        <item x="5"/>
        <item x="15"/>
        <item x="3"/>
        <item x="0"/>
        <item x="16"/>
        <item x="10"/>
        <item x="20"/>
        <item x="22"/>
        <item x="9"/>
        <item x="11"/>
        <item x="4"/>
        <item x="7"/>
        <item x="13"/>
        <item x="1"/>
        <item x="18"/>
        <item t="default"/>
      </items>
    </pivotField>
    <pivotField compact="0" outline="0" showAll="0">
      <items count="7">
        <item x="2"/>
        <item x="5"/>
        <item x="1"/>
        <item x="3"/>
        <item x="0"/>
        <item x="4"/>
        <item t="default"/>
      </items>
    </pivotField>
    <pivotField axis="axisRow" compact="0" outline="0" showAll="0">
      <items count="20">
        <item x="6"/>
        <item x="1"/>
        <item x="4"/>
        <item x="5"/>
        <item x="16"/>
        <item x="18"/>
        <item x="9"/>
        <item x="8"/>
        <item x="13"/>
        <item x="15"/>
        <item x="11"/>
        <item x="0"/>
        <item x="7"/>
        <item x="10"/>
        <item x="2"/>
        <item x="17"/>
        <item x="3"/>
        <item x="12"/>
        <item x="14"/>
        <item t="default"/>
      </items>
    </pivotField>
    <pivotField compact="0" numFmtId="14" outline="0" showAll="0"/>
    <pivotField dataField="1" compact="0" numFmtId="164" outline="0" showAll="0"/>
    <pivotField compact="0" outline="0" showAll="0">
      <items count="48">
        <item x="11"/>
        <item x="37"/>
        <item x="39"/>
        <item x="45"/>
        <item x="5"/>
        <item x="16"/>
        <item x="8"/>
        <item x="10"/>
        <item x="33"/>
        <item x="36"/>
        <item x="7"/>
        <item x="20"/>
        <item x="2"/>
        <item x="1"/>
        <item x="9"/>
        <item x="27"/>
        <item x="23"/>
        <item x="24"/>
        <item x="30"/>
        <item x="32"/>
        <item x="17"/>
        <item x="42"/>
        <item x="31"/>
        <item x="28"/>
        <item x="13"/>
        <item x="21"/>
        <item x="44"/>
        <item x="22"/>
        <item x="19"/>
        <item x="14"/>
        <item x="6"/>
        <item x="0"/>
        <item x="4"/>
        <item x="26"/>
        <item x="43"/>
        <item x="41"/>
        <item x="18"/>
        <item x="12"/>
        <item x="29"/>
        <item x="46"/>
        <item x="35"/>
        <item x="34"/>
        <item x="25"/>
        <item x="3"/>
        <item x="40"/>
        <item x="15"/>
        <item x="38"/>
        <item t="default"/>
      </items>
    </pivotField>
    <pivotField compact="0" outline="0" showAll="0"/>
    <pivotField compact="0" outline="0" showAll="0"/>
    <pivotField compact="0" numFmtId="164" outline="0" showAll="0">
      <items count="51">
        <item x="25"/>
        <item x="13"/>
        <item x="37"/>
        <item x="39"/>
        <item x="12"/>
        <item x="19"/>
        <item x="21"/>
        <item x="36"/>
        <item x="26"/>
        <item x="30"/>
        <item x="48"/>
        <item x="29"/>
        <item x="15"/>
        <item x="42"/>
        <item x="17"/>
        <item x="23"/>
        <item x="9"/>
        <item x="22"/>
        <item x="0"/>
        <item x="49"/>
        <item x="35"/>
        <item x="34"/>
        <item x="18"/>
        <item x="27"/>
        <item x="45"/>
        <item x="3"/>
        <item x="41"/>
        <item x="7"/>
        <item x="43"/>
        <item x="32"/>
        <item x="14"/>
        <item x="2"/>
        <item x="33"/>
        <item x="40"/>
        <item x="46"/>
        <item x="28"/>
        <item x="24"/>
        <item x="8"/>
        <item x="4"/>
        <item x="44"/>
        <item x="10"/>
        <item x="6"/>
        <item x="20"/>
        <item x="31"/>
        <item x="1"/>
        <item x="16"/>
        <item x="5"/>
        <item x="38"/>
        <item x="11"/>
        <item x="47"/>
        <item t="default"/>
      </items>
    </pivotField>
    <pivotField compact="0" outline="0" showAll="0">
      <items count="3">
        <item x="1"/>
        <item x="0"/>
        <item t="default"/>
      </items>
    </pivotField>
  </pivotFields>
  <rowFields count="1">
    <field x="2"/>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Sum of sales" fld="4"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8D77C8-5968-47ED-8C09-FF04ECDBEEFF}" name="PivotTable2" cacheId="0" applyNumberFormats="0" applyBorderFormats="0" applyFontFormats="0" applyPatternFormats="0" applyAlignmentFormats="0" applyWidthHeightFormats="1" dataCaption="Values" updatedVersion="7" minRefreshableVersion="3" useAutoFormatting="1" itemPrintTitles="1" createdVersion="7" indent="0" compact="0" compactData="0" gridDropZones="1" multipleFieldFilters="0" chartFormat="4">
  <location ref="A3:B28" firstHeaderRow="2" firstDataRow="2" firstDataCol="1"/>
  <pivotFields count="10">
    <pivotField axis="axisRow" compact="0" outline="0" showAll="0">
      <items count="24">
        <item x="19"/>
        <item x="8"/>
        <item x="12"/>
        <item x="6"/>
        <item x="21"/>
        <item x="14"/>
        <item x="17"/>
        <item x="2"/>
        <item x="5"/>
        <item x="15"/>
        <item x="3"/>
        <item x="0"/>
        <item x="16"/>
        <item x="10"/>
        <item x="20"/>
        <item x="22"/>
        <item x="9"/>
        <item x="11"/>
        <item x="4"/>
        <item x="7"/>
        <item x="13"/>
        <item x="1"/>
        <item x="18"/>
        <item t="default"/>
      </items>
    </pivotField>
    <pivotField compact="0" outline="0" showAll="0">
      <items count="7">
        <item x="2"/>
        <item x="5"/>
        <item x="1"/>
        <item x="3"/>
        <item x="0"/>
        <item x="4"/>
        <item t="default"/>
      </items>
    </pivotField>
    <pivotField compact="0" outline="0" showAll="0">
      <items count="20">
        <item x="6"/>
        <item x="1"/>
        <item x="4"/>
        <item x="5"/>
        <item x="16"/>
        <item x="18"/>
        <item x="9"/>
        <item x="8"/>
        <item x="13"/>
        <item x="15"/>
        <item x="11"/>
        <item x="0"/>
        <item x="7"/>
        <item x="10"/>
        <item x="2"/>
        <item x="17"/>
        <item x="3"/>
        <item x="12"/>
        <item x="14"/>
        <item t="default"/>
      </items>
    </pivotField>
    <pivotField compact="0" numFmtId="14" outline="0" showAll="0"/>
    <pivotField dataField="1" compact="0" numFmtId="164" outline="0" showAll="0"/>
    <pivotField compact="0" outline="0" showAll="0">
      <items count="48">
        <item x="11"/>
        <item x="37"/>
        <item x="39"/>
        <item x="45"/>
        <item x="5"/>
        <item x="16"/>
        <item x="8"/>
        <item x="10"/>
        <item x="33"/>
        <item x="36"/>
        <item x="7"/>
        <item x="20"/>
        <item x="2"/>
        <item x="1"/>
        <item x="9"/>
        <item x="27"/>
        <item x="23"/>
        <item x="24"/>
        <item x="30"/>
        <item x="32"/>
        <item x="17"/>
        <item x="42"/>
        <item x="31"/>
        <item x="28"/>
        <item x="13"/>
        <item x="21"/>
        <item x="44"/>
        <item x="22"/>
        <item x="19"/>
        <item x="14"/>
        <item x="6"/>
        <item x="0"/>
        <item x="4"/>
        <item x="26"/>
        <item x="43"/>
        <item x="41"/>
        <item x="18"/>
        <item x="12"/>
        <item x="29"/>
        <item x="46"/>
        <item x="35"/>
        <item x="34"/>
        <item x="25"/>
        <item x="3"/>
        <item x="40"/>
        <item x="15"/>
        <item x="38"/>
        <item t="default"/>
      </items>
    </pivotField>
    <pivotField compact="0" outline="0" showAll="0"/>
    <pivotField compact="0" outline="0" showAll="0"/>
    <pivotField compact="0" numFmtId="164" outline="0" showAll="0">
      <items count="51">
        <item x="25"/>
        <item x="13"/>
        <item x="37"/>
        <item x="39"/>
        <item x="12"/>
        <item x="19"/>
        <item x="21"/>
        <item x="36"/>
        <item x="26"/>
        <item x="30"/>
        <item x="48"/>
        <item x="29"/>
        <item x="15"/>
        <item x="42"/>
        <item x="17"/>
        <item x="23"/>
        <item x="9"/>
        <item x="22"/>
        <item x="0"/>
        <item x="49"/>
        <item x="35"/>
        <item x="34"/>
        <item x="18"/>
        <item x="27"/>
        <item x="45"/>
        <item x="3"/>
        <item x="41"/>
        <item x="7"/>
        <item x="43"/>
        <item x="32"/>
        <item x="14"/>
        <item x="2"/>
        <item x="33"/>
        <item x="40"/>
        <item x="46"/>
        <item x="28"/>
        <item x="24"/>
        <item x="8"/>
        <item x="4"/>
        <item x="44"/>
        <item x="10"/>
        <item x="6"/>
        <item x="20"/>
        <item x="31"/>
        <item x="1"/>
        <item x="16"/>
        <item x="5"/>
        <item x="38"/>
        <item x="11"/>
        <item x="47"/>
        <item t="default"/>
      </items>
    </pivotField>
    <pivotField compact="0" outline="0" showAll="0">
      <items count="3">
        <item x="1"/>
        <item x="0"/>
        <item t="default"/>
      </items>
    </pivotField>
  </pivotFields>
  <rowFields count="1">
    <field x="0"/>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Sum of sales" fld="4"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B31AA2E-F089-4FC5-B000-80DEB49A6034}" name="PivotTable7" cacheId="0" applyNumberFormats="0" applyBorderFormats="0" applyFontFormats="0" applyPatternFormats="0" applyAlignmentFormats="0" applyWidthHeightFormats="1" dataCaption="Values" updatedVersion="7" minRefreshableVersion="3" useAutoFormatting="1" itemPrintTitles="1" createdVersion="7" indent="0" compact="0" compactData="0" gridDropZones="1" multipleFieldFilters="0" chartFormat="3">
  <location ref="G3:H13" firstHeaderRow="2" firstDataRow="2" firstDataCol="1"/>
  <pivotFields count="10">
    <pivotField compact="0" outline="0" showAll="0">
      <items count="24">
        <item x="19"/>
        <item x="8"/>
        <item x="12"/>
        <item x="6"/>
        <item x="21"/>
        <item x="14"/>
        <item x="17"/>
        <item x="2"/>
        <item x="5"/>
        <item x="15"/>
        <item x="3"/>
        <item x="0"/>
        <item x="16"/>
        <item x="10"/>
        <item x="20"/>
        <item x="22"/>
        <item x="9"/>
        <item x="11"/>
        <item x="4"/>
        <item x="7"/>
        <item x="13"/>
        <item x="1"/>
        <item x="18"/>
        <item t="default"/>
      </items>
    </pivotField>
    <pivotField compact="0" outline="0" showAll="0">
      <items count="7">
        <item x="2"/>
        <item x="5"/>
        <item x="1"/>
        <item x="3"/>
        <item x="0"/>
        <item x="4"/>
        <item t="default"/>
      </items>
    </pivotField>
    <pivotField compact="0" outline="0" showAll="0">
      <items count="20">
        <item x="6"/>
        <item x="1"/>
        <item x="4"/>
        <item x="5"/>
        <item x="16"/>
        <item x="18"/>
        <item x="9"/>
        <item x="8"/>
        <item x="13"/>
        <item x="15"/>
        <item x="11"/>
        <item x="0"/>
        <item x="7"/>
        <item x="10"/>
        <item x="2"/>
        <item x="17"/>
        <item x="3"/>
        <item x="12"/>
        <item x="14"/>
        <item t="default"/>
      </items>
    </pivotField>
    <pivotField compact="0" numFmtId="14" outline="0" showAll="0"/>
    <pivotField dataField="1" compact="0" numFmtId="164" outline="0" showAll="0"/>
    <pivotField compact="0" outline="0" showAll="0">
      <items count="48">
        <item x="11"/>
        <item x="37"/>
        <item x="39"/>
        <item x="45"/>
        <item x="5"/>
        <item x="16"/>
        <item x="8"/>
        <item x="10"/>
        <item x="33"/>
        <item x="36"/>
        <item x="7"/>
        <item x="20"/>
        <item x="2"/>
        <item x="1"/>
        <item x="9"/>
        <item x="27"/>
        <item x="23"/>
        <item x="24"/>
        <item x="30"/>
        <item x="32"/>
        <item x="17"/>
        <item x="42"/>
        <item x="31"/>
        <item x="28"/>
        <item x="13"/>
        <item x="21"/>
        <item x="44"/>
        <item x="22"/>
        <item x="19"/>
        <item x="14"/>
        <item x="6"/>
        <item x="0"/>
        <item x="4"/>
        <item x="26"/>
        <item x="43"/>
        <item x="41"/>
        <item x="18"/>
        <item x="12"/>
        <item x="29"/>
        <item x="46"/>
        <item x="35"/>
        <item x="34"/>
        <item x="25"/>
        <item x="3"/>
        <item x="40"/>
        <item x="15"/>
        <item x="38"/>
        <item t="default"/>
      </items>
    </pivotField>
    <pivotField axis="axisRow" compact="0" outline="0" showAll="0">
      <items count="9">
        <item x="0"/>
        <item x="4"/>
        <item x="6"/>
        <item x="3"/>
        <item x="7"/>
        <item x="5"/>
        <item x="2"/>
        <item x="1"/>
        <item t="default"/>
      </items>
    </pivotField>
    <pivotField compact="0" outline="0" showAll="0"/>
    <pivotField compact="0" numFmtId="164" outline="0" showAll="0">
      <items count="51">
        <item x="25"/>
        <item x="13"/>
        <item x="37"/>
        <item x="39"/>
        <item x="12"/>
        <item x="19"/>
        <item x="21"/>
        <item x="36"/>
        <item x="26"/>
        <item x="30"/>
        <item x="48"/>
        <item x="29"/>
        <item x="15"/>
        <item x="42"/>
        <item x="17"/>
        <item x="23"/>
        <item x="9"/>
        <item x="22"/>
        <item x="0"/>
        <item x="49"/>
        <item x="35"/>
        <item x="34"/>
        <item x="18"/>
        <item x="27"/>
        <item x="45"/>
        <item x="3"/>
        <item x="41"/>
        <item x="7"/>
        <item x="43"/>
        <item x="32"/>
        <item x="14"/>
        <item x="2"/>
        <item x="33"/>
        <item x="40"/>
        <item x="46"/>
        <item x="28"/>
        <item x="24"/>
        <item x="8"/>
        <item x="4"/>
        <item x="44"/>
        <item x="10"/>
        <item x="6"/>
        <item x="20"/>
        <item x="31"/>
        <item x="1"/>
        <item x="16"/>
        <item x="5"/>
        <item x="38"/>
        <item x="11"/>
        <item x="47"/>
        <item t="default"/>
      </items>
    </pivotField>
    <pivotField compact="0" outline="0" showAll="0">
      <items count="3">
        <item x="1"/>
        <item x="0"/>
        <item t="default"/>
      </items>
    </pivotField>
  </pivotFields>
  <rowFields count="1">
    <field x="6"/>
  </rowFields>
  <rowItems count="9">
    <i>
      <x/>
    </i>
    <i>
      <x v="1"/>
    </i>
    <i>
      <x v="2"/>
    </i>
    <i>
      <x v="3"/>
    </i>
    <i>
      <x v="4"/>
    </i>
    <i>
      <x v="5"/>
    </i>
    <i>
      <x v="6"/>
    </i>
    <i>
      <x v="7"/>
    </i>
    <i t="grand">
      <x/>
    </i>
  </rowItems>
  <colItems count="1">
    <i/>
  </colItems>
  <dataFields count="1">
    <dataField name="Sum of sales" fld="4"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BC7C30D-54FB-4511-9372-4E1B67B7B76B}" autoFormatId="16" applyNumberFormats="0" applyBorderFormats="0" applyFontFormats="0" applyPatternFormats="0" applyAlignmentFormats="0" applyWidthHeightFormats="0">
  <queryTableRefresh nextId="12" unboundColumnsRight="4">
    <queryTableFields count="10">
      <queryTableField id="1" name="sales person" tableColumnId="1"/>
      <queryTableField id="2" name="country" tableColumnId="2"/>
      <queryTableField id="3" name="product" tableColumnId="3"/>
      <queryTableField id="4" name="date" tableColumnId="4"/>
      <queryTableField id="5" name="amount" tableColumnId="5"/>
      <queryTableField id="6" name="boxes shipped" tableColumnId="6"/>
      <queryTableField id="7" dataBound="0" tableColumnId="7"/>
      <queryTableField id="8" dataBound="0" tableColumnId="8"/>
      <queryTableField id="9" dataBound="0" tableColumnId="9"/>
      <queryTableField id="10" dataBound="0"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1913C499-92C9-46C0-92EE-B5ABDE80670B}" sourceName="country">
  <pivotTables>
    <pivotTable tabId="5" name="PivotTable5"/>
    <pivotTable tabId="5" name="PivotTable2"/>
    <pivotTable tabId="5" name="PivotTable3"/>
    <pivotTable tabId="5" name="PivotTable6"/>
    <pivotTable tabId="5" name="PivotTable7"/>
  </pivotTables>
  <data>
    <tabular pivotCacheId="1410013786">
      <items count="6">
        <i x="2" s="1"/>
        <i x="5" s="1"/>
        <i x="1" s="1"/>
        <i x="3"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71E0292D-92AE-4B06-B5AB-AF0CD225E03A}" sourceName="sales person">
  <pivotTables>
    <pivotTable tabId="5" name="PivotTable5"/>
    <pivotTable tabId="5" name="PivotTable2"/>
    <pivotTable tabId="5" name="PivotTable3"/>
    <pivotTable tabId="5" name="PivotTable6"/>
    <pivotTable tabId="5" name="PivotTable7"/>
  </pivotTables>
  <data>
    <tabular pivotCacheId="1410013786">
      <items count="23">
        <i x="19" s="1"/>
        <i x="8" s="1"/>
        <i x="12" s="1"/>
        <i x="6" s="1"/>
        <i x="21" s="1"/>
        <i x="14" s="1"/>
        <i x="17" s="1"/>
        <i x="2" s="1"/>
        <i x="5" s="1"/>
        <i x="15" s="1"/>
        <i x="3" s="1"/>
        <i x="0" s="1"/>
        <i x="16" s="1"/>
        <i x="10" s="1"/>
        <i x="20" s="1"/>
        <i x="22" s="1"/>
        <i x="9" s="1"/>
        <i x="11" s="1"/>
        <i x="4" s="1"/>
        <i x="7" s="1"/>
        <i x="13" s="1"/>
        <i x="1" s="1"/>
        <i x="1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catogory" xr10:uid="{BE518957-305D-4403-89E3-0C6A82C26E68}" sourceName="performance catogory">
  <pivotTables>
    <pivotTable tabId="5" name="PivotTable5"/>
    <pivotTable tabId="5" name="PivotTable2"/>
    <pivotTable tabId="5" name="PivotTable3"/>
    <pivotTable tabId="5" name="PivotTable6"/>
    <pivotTable tabId="5" name="PivotTable7"/>
  </pivotTables>
  <data>
    <tabular pivotCacheId="1410013786">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7306583-6427-4825-A0BF-9AA819792AFB}" sourceName="product">
  <pivotTables>
    <pivotTable tabId="5" name="PivotTable5"/>
    <pivotTable tabId="5" name="PivotTable2"/>
    <pivotTable tabId="5" name="PivotTable3"/>
    <pivotTable tabId="5" name="PivotTable6"/>
    <pivotTable tabId="5" name="PivotTable7"/>
  </pivotTables>
  <data>
    <tabular pivotCacheId="1410013786">
      <items count="19">
        <i x="6" s="1"/>
        <i x="1" s="1"/>
        <i x="4" s="1"/>
        <i x="5" s="1"/>
        <i x="16" s="1"/>
        <i x="18" s="1"/>
        <i x="9" s="1"/>
        <i x="8" s="1"/>
        <i x="13" s="1"/>
        <i x="15" s="1"/>
        <i x="11" s="1"/>
        <i x="0" s="1"/>
        <i x="7" s="1"/>
        <i x="10" s="1"/>
        <i x="2" s="1"/>
        <i x="17" s="1"/>
        <i x="3" s="1"/>
        <i x="12" s="1"/>
        <i x="1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F03A010D-2116-4B19-8A50-8292AFFA4520}" cache="Slicer_country" caption="country" columnCount="2" style="SlicerStyleOther1" rowHeight="260350"/>
  <slicer name="sales person" xr10:uid="{957B6DBF-C7C0-417D-BC4E-4402970AC8CB}" cache="Slicer_sales_person" caption="sales person" style="SlicerStyleOther1" rowHeight="260350"/>
  <slicer name="performance catogory" xr10:uid="{2FC127A5-D78B-46D0-A9C8-7F735100027D}" cache="Slicer_performance_catogory" caption="performance catogory" style="SlicerStyleOther1" rowHeight="260350"/>
  <slicer name="product" xr10:uid="{D7776AB5-6232-49A9-8C48-3B5DF4AE633D}" cache="Slicer_product" caption="product" columnCount="2" style="SlicerStyleOther1" rowHeight="2603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437726-F865-4944-893C-CCAF3289DB17}" name="Sheet1" displayName="Sheet1" ref="A1:J52" tableType="queryTable" totalsRowCount="1">
  <autoFilter ref="A1:J51" xr:uid="{83437726-F865-4944-893C-CCAF3289DB17}"/>
  <tableColumns count="10">
    <tableColumn id="1" xr3:uid="{1BCB9F09-F9AB-4B35-B6C6-0F28F68D6490}" uniqueName="1" name="sales person" queryTableFieldId="1" dataDxfId="17" totalsRowDxfId="16"/>
    <tableColumn id="2" xr3:uid="{8C3ED150-CD0A-48D5-82EA-07844D81CC16}" uniqueName="2" name="country" queryTableFieldId="2" dataDxfId="15" totalsRowDxfId="14"/>
    <tableColumn id="3" xr3:uid="{9AB72048-B6FE-4EE9-BAA3-E97D5441DB2D}" uniqueName="3" name="product" queryTableFieldId="3" dataDxfId="13" totalsRowDxfId="12"/>
    <tableColumn id="4" xr3:uid="{264EF0CA-0002-4166-9745-FC891A0B14CD}" uniqueName="4" name="date" queryTableFieldId="4" dataDxfId="11" totalsRowDxfId="10"/>
    <tableColumn id="5" xr3:uid="{B72D0672-48AA-49B6-9B3B-01FE52ACB3E4}" uniqueName="5" name="sales" totalsRowFunction="custom" queryTableFieldId="5" dataDxfId="9" totalsRowDxfId="8">
      <totalsRowFormula>SUM(E1:E50)</totalsRowFormula>
    </tableColumn>
    <tableColumn id="6" xr3:uid="{7AA1BC19-673B-4056-9BA9-714D8D63CA43}" uniqueName="6" name="boxes shipped" queryTableFieldId="6"/>
    <tableColumn id="7" xr3:uid="{5D87C2B6-A52E-4C26-8239-A6FCCC6412D3}" uniqueName="7" name="month" queryTableFieldId="7" dataDxfId="7" totalsRowDxfId="6">
      <calculatedColumnFormula>TEXT(D2,"mmm")</calculatedColumnFormula>
    </tableColumn>
    <tableColumn id="8" xr3:uid="{27E12743-C61F-4E3F-A3C9-7D1FFCBDB5D4}" uniqueName="8" name="year" queryTableFieldId="8" dataDxfId="5" totalsRowDxfId="4">
      <calculatedColumnFormula>YEAR(D2)</calculatedColumnFormula>
    </tableColumn>
    <tableColumn id="9" xr3:uid="{73EAB447-F42F-4962-A4CB-AEA4A76A2971}" uniqueName="9" name="revenue per box" queryTableFieldId="9" dataDxfId="3" totalsRowDxfId="2">
      <calculatedColumnFormula>Sheet1[[#This Row],[sales]]/Sheet1[[#This Row],[boxes shipped]]</calculatedColumnFormula>
    </tableColumn>
    <tableColumn id="10" xr3:uid="{3BAB5E15-476A-4931-927E-5AC74ADA82D3}" uniqueName="10" name="performance catogory" queryTableFieldId="10" dataDxfId="1" totalsRowDxfId="0">
      <calculatedColumnFormula>IF(Sheet1[[#This Row],[sales]]&gt;10000,"High","Normal")</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AA938-E7E4-4480-8289-3B92F038E0E7}">
  <dimension ref="A3:M34"/>
  <sheetViews>
    <sheetView zoomScale="68" zoomScaleNormal="68" workbookViewId="0">
      <selection activeCell="S16" sqref="S16"/>
    </sheetView>
  </sheetViews>
  <sheetFormatPr defaultRowHeight="15.6" x14ac:dyDescent="0.3"/>
  <cols>
    <col min="1" max="1" width="18.59765625" bestFit="1" customWidth="1"/>
    <col min="2" max="2" width="7.19921875" bestFit="1" customWidth="1"/>
    <col min="4" max="4" width="20.69921875" bestFit="1" customWidth="1"/>
    <col min="5" max="5" width="7.19921875" bestFit="1" customWidth="1"/>
    <col min="7" max="7" width="11.69921875" bestFit="1" customWidth="1"/>
    <col min="8" max="8" width="7.19921875" bestFit="1" customWidth="1"/>
    <col min="10" max="10" width="11.8984375" bestFit="1" customWidth="1"/>
    <col min="11" max="11" width="7.19921875" bestFit="1" customWidth="1"/>
    <col min="12" max="12" width="23.59765625" bestFit="1" customWidth="1"/>
    <col min="13" max="13" width="11.296875" bestFit="1" customWidth="1"/>
  </cols>
  <sheetData>
    <row r="3" spans="1:13" x14ac:dyDescent="0.3">
      <c r="A3" s="3" t="s">
        <v>60</v>
      </c>
      <c r="D3" s="3" t="s">
        <v>60</v>
      </c>
      <c r="G3" s="3" t="s">
        <v>60</v>
      </c>
      <c r="J3" s="3" t="s">
        <v>60</v>
      </c>
    </row>
    <row r="4" spans="1:13" x14ac:dyDescent="0.3">
      <c r="A4" s="3" t="s">
        <v>0</v>
      </c>
      <c r="B4" t="s">
        <v>58</v>
      </c>
      <c r="D4" s="3" t="s">
        <v>2</v>
      </c>
      <c r="E4" t="s">
        <v>58</v>
      </c>
      <c r="G4" s="3" t="s">
        <v>54</v>
      </c>
      <c r="H4" t="s">
        <v>58</v>
      </c>
      <c r="J4" s="3" t="s">
        <v>1</v>
      </c>
      <c r="K4" t="s">
        <v>58</v>
      </c>
    </row>
    <row r="5" spans="1:13" x14ac:dyDescent="0.3">
      <c r="A5" t="s">
        <v>47</v>
      </c>
      <c r="B5" s="1">
        <v>11123</v>
      </c>
      <c r="D5" t="s">
        <v>21</v>
      </c>
      <c r="E5" s="1">
        <v>16380</v>
      </c>
      <c r="G5" t="s">
        <v>63</v>
      </c>
      <c r="H5" s="1">
        <v>41846</v>
      </c>
      <c r="J5" t="s">
        <v>14</v>
      </c>
      <c r="K5" s="1">
        <v>54908</v>
      </c>
    </row>
    <row r="6" spans="1:13" x14ac:dyDescent="0.3">
      <c r="A6" t="s">
        <v>24</v>
      </c>
      <c r="B6" s="1">
        <v>3703</v>
      </c>
      <c r="D6" t="s">
        <v>10</v>
      </c>
      <c r="E6" s="1">
        <v>14357</v>
      </c>
      <c r="G6" t="s">
        <v>64</v>
      </c>
      <c r="H6" s="1">
        <v>57218</v>
      </c>
      <c r="J6" t="s">
        <v>28</v>
      </c>
      <c r="K6" s="1">
        <v>30506</v>
      </c>
    </row>
    <row r="7" spans="1:13" x14ac:dyDescent="0.3">
      <c r="A7" t="s">
        <v>33</v>
      </c>
      <c r="B7" s="1">
        <v>15589</v>
      </c>
      <c r="D7" t="s">
        <v>17</v>
      </c>
      <c r="E7" s="1">
        <v>28966</v>
      </c>
      <c r="G7" t="s">
        <v>65</v>
      </c>
      <c r="H7" s="1">
        <v>9786</v>
      </c>
      <c r="J7" t="s">
        <v>9</v>
      </c>
      <c r="K7" s="1">
        <v>36316</v>
      </c>
    </row>
    <row r="8" spans="1:13" x14ac:dyDescent="0.3">
      <c r="A8" t="s">
        <v>22</v>
      </c>
      <c r="B8" s="1">
        <v>9723</v>
      </c>
      <c r="D8" t="s">
        <v>19</v>
      </c>
      <c r="E8" s="1">
        <v>11081</v>
      </c>
      <c r="G8" t="s">
        <v>66</v>
      </c>
      <c r="H8" s="1">
        <v>34482</v>
      </c>
      <c r="J8" t="s">
        <v>20</v>
      </c>
      <c r="K8" s="1">
        <v>28959</v>
      </c>
    </row>
    <row r="9" spans="1:13" x14ac:dyDescent="0.3">
      <c r="A9" t="s">
        <v>49</v>
      </c>
      <c r="B9" s="1">
        <v>3654</v>
      </c>
      <c r="D9" t="s">
        <v>46</v>
      </c>
      <c r="E9" s="1">
        <v>14441</v>
      </c>
      <c r="G9" t="s">
        <v>67</v>
      </c>
      <c r="H9" s="1">
        <v>16576</v>
      </c>
      <c r="J9" t="s">
        <v>6</v>
      </c>
      <c r="K9" s="1">
        <v>63420</v>
      </c>
    </row>
    <row r="10" spans="1:13" x14ac:dyDescent="0.3">
      <c r="A10" t="s">
        <v>37</v>
      </c>
      <c r="B10" s="1">
        <v>13307</v>
      </c>
      <c r="D10" t="s">
        <v>51</v>
      </c>
      <c r="E10" s="1">
        <v>4781</v>
      </c>
      <c r="G10" t="s">
        <v>68</v>
      </c>
      <c r="H10" s="1">
        <v>43015</v>
      </c>
      <c r="J10" t="s">
        <v>25</v>
      </c>
      <c r="K10" s="1">
        <v>58562</v>
      </c>
    </row>
    <row r="11" spans="1:13" x14ac:dyDescent="0.3">
      <c r="A11" t="s">
        <v>42</v>
      </c>
      <c r="B11" s="1">
        <v>14553</v>
      </c>
      <c r="D11" t="s">
        <v>31</v>
      </c>
      <c r="E11" s="1">
        <v>3171</v>
      </c>
      <c r="G11" t="s">
        <v>69</v>
      </c>
      <c r="H11" s="1">
        <v>43218</v>
      </c>
      <c r="J11" t="s">
        <v>57</v>
      </c>
      <c r="K11" s="1">
        <v>272671</v>
      </c>
    </row>
    <row r="12" spans="1:13" x14ac:dyDescent="0.3">
      <c r="A12" t="s">
        <v>11</v>
      </c>
      <c r="B12" s="1">
        <v>4501</v>
      </c>
      <c r="D12" t="s">
        <v>29</v>
      </c>
      <c r="E12" s="1">
        <v>24409</v>
      </c>
      <c r="G12" t="s">
        <v>70</v>
      </c>
      <c r="H12" s="1">
        <v>26530</v>
      </c>
    </row>
    <row r="13" spans="1:13" x14ac:dyDescent="0.3">
      <c r="A13" t="s">
        <v>18</v>
      </c>
      <c r="B13" s="1">
        <v>4347</v>
      </c>
      <c r="D13" t="s">
        <v>41</v>
      </c>
      <c r="E13" s="1">
        <v>5411</v>
      </c>
      <c r="G13" t="s">
        <v>57</v>
      </c>
      <c r="H13" s="1">
        <v>272671</v>
      </c>
      <c r="J13" s="3" t="s">
        <v>71</v>
      </c>
      <c r="K13" s="3" t="s">
        <v>56</v>
      </c>
    </row>
    <row r="14" spans="1:13" x14ac:dyDescent="0.3">
      <c r="A14" t="s">
        <v>39</v>
      </c>
      <c r="B14" s="1">
        <v>7028</v>
      </c>
      <c r="D14" t="s">
        <v>44</v>
      </c>
      <c r="E14" s="1">
        <v>21371</v>
      </c>
      <c r="J14" s="3" t="s">
        <v>2</v>
      </c>
      <c r="K14" t="s">
        <v>62</v>
      </c>
      <c r="L14" t="s">
        <v>61</v>
      </c>
      <c r="M14" t="s">
        <v>57</v>
      </c>
    </row>
    <row r="15" spans="1:13" x14ac:dyDescent="0.3">
      <c r="A15" t="s">
        <v>13</v>
      </c>
      <c r="B15" s="1">
        <v>12726</v>
      </c>
      <c r="D15" t="s">
        <v>36</v>
      </c>
      <c r="E15" s="1">
        <v>15778</v>
      </c>
      <c r="J15" t="s">
        <v>21</v>
      </c>
      <c r="K15" s="1"/>
      <c r="L15" s="1">
        <v>3</v>
      </c>
      <c r="M15" s="1">
        <v>3</v>
      </c>
    </row>
    <row r="16" spans="1:13" x14ac:dyDescent="0.3">
      <c r="A16" t="s">
        <v>5</v>
      </c>
      <c r="B16" s="1">
        <v>22995</v>
      </c>
      <c r="D16" t="s">
        <v>7</v>
      </c>
      <c r="E16" s="1">
        <v>5320</v>
      </c>
      <c r="J16" t="s">
        <v>10</v>
      </c>
      <c r="K16" s="1"/>
      <c r="L16" s="1">
        <v>4</v>
      </c>
      <c r="M16" s="1">
        <v>4</v>
      </c>
    </row>
    <row r="17" spans="1:13" x14ac:dyDescent="0.3">
      <c r="A17" t="s">
        <v>40</v>
      </c>
      <c r="B17" s="1">
        <v>14462</v>
      </c>
      <c r="D17" t="s">
        <v>26</v>
      </c>
      <c r="E17" s="1">
        <v>3703</v>
      </c>
      <c r="J17" t="s">
        <v>17</v>
      </c>
      <c r="K17" s="1">
        <v>2</v>
      </c>
      <c r="L17" s="1">
        <v>1</v>
      </c>
      <c r="M17" s="1">
        <v>3</v>
      </c>
    </row>
    <row r="18" spans="1:13" x14ac:dyDescent="0.3">
      <c r="A18" t="s">
        <v>30</v>
      </c>
      <c r="B18" s="1">
        <v>24367</v>
      </c>
      <c r="D18" t="s">
        <v>34</v>
      </c>
      <c r="E18" s="1">
        <v>10857</v>
      </c>
      <c r="J18" t="s">
        <v>19</v>
      </c>
      <c r="K18" s="1"/>
      <c r="L18" s="1">
        <v>5</v>
      </c>
      <c r="M18" s="1">
        <v>5</v>
      </c>
    </row>
    <row r="19" spans="1:13" x14ac:dyDescent="0.3">
      <c r="A19" t="s">
        <v>48</v>
      </c>
      <c r="B19" s="1">
        <v>1085</v>
      </c>
      <c r="D19" t="s">
        <v>12</v>
      </c>
      <c r="E19" s="1">
        <v>46081</v>
      </c>
      <c r="J19" t="s">
        <v>46</v>
      </c>
      <c r="K19" s="1"/>
      <c r="L19" s="1">
        <v>2</v>
      </c>
      <c r="M19" s="1">
        <v>2</v>
      </c>
    </row>
    <row r="20" spans="1:13" x14ac:dyDescent="0.3">
      <c r="A20" t="s">
        <v>52</v>
      </c>
      <c r="B20" s="1">
        <v>7602</v>
      </c>
      <c r="D20" t="s">
        <v>50</v>
      </c>
      <c r="E20" s="1">
        <v>14749</v>
      </c>
      <c r="J20" t="s">
        <v>51</v>
      </c>
      <c r="K20" s="1"/>
      <c r="L20" s="1">
        <v>1</v>
      </c>
      <c r="M20" s="1">
        <v>1</v>
      </c>
    </row>
    <row r="21" spans="1:13" x14ac:dyDescent="0.3">
      <c r="A21" t="s">
        <v>27</v>
      </c>
      <c r="B21" s="1">
        <v>6223</v>
      </c>
      <c r="D21" t="s">
        <v>15</v>
      </c>
      <c r="E21" s="1">
        <v>13097</v>
      </c>
      <c r="J21" t="s">
        <v>31</v>
      </c>
      <c r="K21" s="1"/>
      <c r="L21" s="1">
        <v>2</v>
      </c>
      <c r="M21" s="1">
        <v>2</v>
      </c>
    </row>
    <row r="22" spans="1:13" x14ac:dyDescent="0.3">
      <c r="A22" t="s">
        <v>32</v>
      </c>
      <c r="B22" s="1">
        <v>13132</v>
      </c>
      <c r="D22" t="s">
        <v>38</v>
      </c>
      <c r="E22" s="1">
        <v>9226</v>
      </c>
      <c r="J22" t="s">
        <v>29</v>
      </c>
      <c r="K22" s="1"/>
      <c r="L22" s="1">
        <v>5</v>
      </c>
      <c r="M22" s="1">
        <v>5</v>
      </c>
    </row>
    <row r="23" spans="1:13" x14ac:dyDescent="0.3">
      <c r="A23" t="s">
        <v>16</v>
      </c>
      <c r="B23" s="1">
        <v>13685</v>
      </c>
      <c r="D23" t="s">
        <v>43</v>
      </c>
      <c r="E23" s="1">
        <v>9492</v>
      </c>
      <c r="J23" t="s">
        <v>41</v>
      </c>
      <c r="K23" s="1"/>
      <c r="L23" s="1">
        <v>2</v>
      </c>
      <c r="M23" s="1">
        <v>2</v>
      </c>
    </row>
    <row r="24" spans="1:13" x14ac:dyDescent="0.3">
      <c r="A24" t="s">
        <v>23</v>
      </c>
      <c r="B24" s="1">
        <v>17150</v>
      </c>
      <c r="D24" t="s">
        <v>57</v>
      </c>
      <c r="E24" s="1">
        <v>272671</v>
      </c>
      <c r="J24" t="s">
        <v>44</v>
      </c>
      <c r="K24" s="1"/>
      <c r="L24" s="1">
        <v>4</v>
      </c>
      <c r="M24" s="1">
        <v>4</v>
      </c>
    </row>
    <row r="25" spans="1:13" x14ac:dyDescent="0.3">
      <c r="A25" t="s">
        <v>35</v>
      </c>
      <c r="B25" s="1">
        <v>18634</v>
      </c>
      <c r="J25" t="s">
        <v>36</v>
      </c>
      <c r="K25" s="1"/>
      <c r="L25" s="1">
        <v>2</v>
      </c>
      <c r="M25" s="1">
        <v>2</v>
      </c>
    </row>
    <row r="26" spans="1:13" x14ac:dyDescent="0.3">
      <c r="A26" t="s">
        <v>8</v>
      </c>
      <c r="B26" s="1">
        <v>28798</v>
      </c>
      <c r="J26" t="s">
        <v>7</v>
      </c>
      <c r="K26" s="1"/>
      <c r="L26" s="1">
        <v>1</v>
      </c>
      <c r="M26" s="1">
        <v>1</v>
      </c>
    </row>
    <row r="27" spans="1:13" x14ac:dyDescent="0.3">
      <c r="A27" t="s">
        <v>45</v>
      </c>
      <c r="B27" s="1">
        <v>4284</v>
      </c>
      <c r="J27" t="s">
        <v>26</v>
      </c>
      <c r="K27" s="1"/>
      <c r="L27" s="1">
        <v>1</v>
      </c>
      <c r="M27" s="1">
        <v>1</v>
      </c>
    </row>
    <row r="28" spans="1:13" x14ac:dyDescent="0.3">
      <c r="A28" t="s">
        <v>57</v>
      </c>
      <c r="B28" s="1">
        <v>272671</v>
      </c>
      <c r="J28" t="s">
        <v>34</v>
      </c>
      <c r="K28" s="1"/>
      <c r="L28" s="1">
        <v>2</v>
      </c>
      <c r="M28" s="1">
        <v>2</v>
      </c>
    </row>
    <row r="29" spans="1:13" x14ac:dyDescent="0.3">
      <c r="J29" t="s">
        <v>12</v>
      </c>
      <c r="K29" s="1">
        <v>2</v>
      </c>
      <c r="L29" s="1">
        <v>3</v>
      </c>
      <c r="M29" s="1">
        <v>5</v>
      </c>
    </row>
    <row r="30" spans="1:13" x14ac:dyDescent="0.3">
      <c r="J30" t="s">
        <v>50</v>
      </c>
      <c r="K30" s="1">
        <v>1</v>
      </c>
      <c r="L30" s="1"/>
      <c r="M30" s="1">
        <v>1</v>
      </c>
    </row>
    <row r="31" spans="1:13" x14ac:dyDescent="0.3">
      <c r="J31" t="s">
        <v>15</v>
      </c>
      <c r="K31" s="1"/>
      <c r="L31" s="1">
        <v>3</v>
      </c>
      <c r="M31" s="1">
        <v>3</v>
      </c>
    </row>
    <row r="32" spans="1:13" x14ac:dyDescent="0.3">
      <c r="J32" t="s">
        <v>38</v>
      </c>
      <c r="K32" s="1"/>
      <c r="L32" s="1">
        <v>3</v>
      </c>
      <c r="M32" s="1">
        <v>3</v>
      </c>
    </row>
    <row r="33" spans="10:13" x14ac:dyDescent="0.3">
      <c r="J33" t="s">
        <v>43</v>
      </c>
      <c r="K33" s="1"/>
      <c r="L33" s="1">
        <v>1</v>
      </c>
      <c r="M33" s="1">
        <v>1</v>
      </c>
    </row>
    <row r="34" spans="10:13" x14ac:dyDescent="0.3">
      <c r="J34" t="s">
        <v>57</v>
      </c>
      <c r="K34" s="1">
        <v>5</v>
      </c>
      <c r="L34" s="1">
        <v>45</v>
      </c>
      <c r="M34" s="1">
        <v>50</v>
      </c>
    </row>
  </sheetData>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0EE71-5A31-4F6F-B6EA-296C95067147}">
  <dimension ref="A1"/>
  <sheetViews>
    <sheetView tabSelected="1" zoomScale="94" zoomScaleNormal="94" workbookViewId="0">
      <selection activeCell="L5" sqref="L5"/>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D25DA-5FCD-4181-A607-C2B21C014047}">
  <dimension ref="A1:J52"/>
  <sheetViews>
    <sheetView topLeftCell="A16" zoomScale="70" zoomScaleNormal="70" workbookViewId="0"/>
  </sheetViews>
  <sheetFormatPr defaultRowHeight="15.6" x14ac:dyDescent="0.3"/>
  <cols>
    <col min="1" max="1" width="18.59765625" bestFit="1" customWidth="1"/>
    <col min="2" max="2" width="11.69921875" bestFit="1" customWidth="1"/>
    <col min="3" max="3" width="20.69921875" bestFit="1" customWidth="1"/>
    <col min="4" max="4" width="10.09765625" bestFit="1" customWidth="1"/>
    <col min="5" max="5" width="12.09765625" bestFit="1" customWidth="1"/>
    <col min="6" max="6" width="15.09765625" bestFit="1" customWidth="1"/>
    <col min="7" max="7" width="9.19921875" bestFit="1" customWidth="1"/>
    <col min="9" max="9" width="17" bestFit="1" customWidth="1"/>
    <col min="10" max="10" width="22.19921875" bestFit="1" customWidth="1"/>
    <col min="11" max="11" width="12.09765625" bestFit="1" customWidth="1"/>
  </cols>
  <sheetData>
    <row r="1" spans="1:10" x14ac:dyDescent="0.3">
      <c r="A1" t="s">
        <v>0</v>
      </c>
      <c r="B1" t="s">
        <v>1</v>
      </c>
      <c r="C1" t="s">
        <v>2</v>
      </c>
      <c r="D1" t="s">
        <v>3</v>
      </c>
      <c r="E1" t="s">
        <v>59</v>
      </c>
      <c r="F1" t="s">
        <v>4</v>
      </c>
      <c r="G1" t="s">
        <v>54</v>
      </c>
      <c r="H1" t="s">
        <v>53</v>
      </c>
      <c r="I1" t="s">
        <v>55</v>
      </c>
      <c r="J1" t="s">
        <v>56</v>
      </c>
    </row>
    <row r="2" spans="1:10" x14ac:dyDescent="0.3">
      <c r="A2" s="1" t="s">
        <v>5</v>
      </c>
      <c r="B2" s="1" t="s">
        <v>6</v>
      </c>
      <c r="C2" s="1" t="s">
        <v>7</v>
      </c>
      <c r="D2" s="2">
        <v>44565</v>
      </c>
      <c r="E2" s="4">
        <v>5320</v>
      </c>
      <c r="F2">
        <v>180</v>
      </c>
      <c r="G2" t="str">
        <f t="shared" ref="G2:G33" si="0">TEXT(D2,"mmm")</f>
        <v>Jan</v>
      </c>
      <c r="H2">
        <f t="shared" ref="H2:H33" si="1">YEAR(D2)</f>
        <v>2022</v>
      </c>
      <c r="I2" s="4">
        <f>Sheet1[[#This Row],[sales]]/Sheet1[[#This Row],[boxes shipped]]</f>
        <v>29.555555555555557</v>
      </c>
      <c r="J2" s="1" t="str">
        <f>IF(Sheet1[[#This Row],[sales]]&gt;10000,"High","Normal")</f>
        <v>Normal</v>
      </c>
    </row>
    <row r="3" spans="1:10" x14ac:dyDescent="0.3">
      <c r="A3" s="1" t="s">
        <v>8</v>
      </c>
      <c r="B3" s="1" t="s">
        <v>9</v>
      </c>
      <c r="C3" s="1" t="s">
        <v>10</v>
      </c>
      <c r="D3" s="2">
        <v>44774</v>
      </c>
      <c r="E3" s="4">
        <v>7896</v>
      </c>
      <c r="F3">
        <v>94</v>
      </c>
      <c r="G3" t="str">
        <f t="shared" si="0"/>
        <v>Aug</v>
      </c>
      <c r="H3">
        <f t="shared" si="1"/>
        <v>2022</v>
      </c>
      <c r="I3" s="4">
        <f>Sheet1[[#This Row],[sales]]/Sheet1[[#This Row],[boxes shipped]]</f>
        <v>84</v>
      </c>
      <c r="J3" s="1" t="str">
        <f>IF(Sheet1[[#This Row],[sales]]&gt;10000,"High","Normal")</f>
        <v>Normal</v>
      </c>
    </row>
    <row r="4" spans="1:10" x14ac:dyDescent="0.3">
      <c r="A4" s="1" t="s">
        <v>11</v>
      </c>
      <c r="B4" s="1" t="s">
        <v>9</v>
      </c>
      <c r="C4" s="1" t="s">
        <v>12</v>
      </c>
      <c r="D4" s="2">
        <v>44749</v>
      </c>
      <c r="E4" s="4">
        <v>4501</v>
      </c>
      <c r="F4">
        <v>91</v>
      </c>
      <c r="G4" t="str">
        <f t="shared" si="0"/>
        <v>Jul</v>
      </c>
      <c r="H4">
        <f t="shared" si="1"/>
        <v>2022</v>
      </c>
      <c r="I4" s="4">
        <f>Sheet1[[#This Row],[sales]]/Sheet1[[#This Row],[boxes shipped]]</f>
        <v>49.46153846153846</v>
      </c>
      <c r="J4" s="1" t="str">
        <f>IF(Sheet1[[#This Row],[sales]]&gt;10000,"High","Normal")</f>
        <v>Normal</v>
      </c>
    </row>
    <row r="5" spans="1:10" x14ac:dyDescent="0.3">
      <c r="A5" s="1" t="s">
        <v>13</v>
      </c>
      <c r="B5" s="1" t="s">
        <v>14</v>
      </c>
      <c r="C5" s="1" t="s">
        <v>12</v>
      </c>
      <c r="D5" s="2">
        <v>44678</v>
      </c>
      <c r="E5" s="4">
        <v>12726</v>
      </c>
      <c r="F5">
        <v>342</v>
      </c>
      <c r="G5" t="str">
        <f t="shared" si="0"/>
        <v>Apr</v>
      </c>
      <c r="H5">
        <f t="shared" si="1"/>
        <v>2022</v>
      </c>
      <c r="I5" s="4">
        <f>Sheet1[[#This Row],[sales]]/Sheet1[[#This Row],[boxes shipped]]</f>
        <v>37.210526315789473</v>
      </c>
      <c r="J5" s="1" t="str">
        <f>IF(Sheet1[[#This Row],[sales]]&gt;10000,"High","Normal")</f>
        <v>High</v>
      </c>
    </row>
    <row r="6" spans="1:10" x14ac:dyDescent="0.3">
      <c r="A6" s="1" t="s">
        <v>5</v>
      </c>
      <c r="B6" s="1" t="s">
        <v>6</v>
      </c>
      <c r="C6" s="1" t="s">
        <v>12</v>
      </c>
      <c r="D6" s="2">
        <v>44616</v>
      </c>
      <c r="E6" s="4">
        <v>13685</v>
      </c>
      <c r="F6">
        <v>184</v>
      </c>
      <c r="G6" t="str">
        <f t="shared" si="0"/>
        <v>Feb</v>
      </c>
      <c r="H6">
        <f t="shared" si="1"/>
        <v>2022</v>
      </c>
      <c r="I6" s="4">
        <f>Sheet1[[#This Row],[sales]]/Sheet1[[#This Row],[boxes shipped]]</f>
        <v>74.375</v>
      </c>
      <c r="J6" s="1" t="str">
        <f>IF(Sheet1[[#This Row],[sales]]&gt;10000,"High","Normal")</f>
        <v>High</v>
      </c>
    </row>
    <row r="7" spans="1:10" x14ac:dyDescent="0.3">
      <c r="A7" s="1" t="s">
        <v>8</v>
      </c>
      <c r="B7" s="1" t="s">
        <v>9</v>
      </c>
      <c r="C7" s="1" t="s">
        <v>15</v>
      </c>
      <c r="D7" s="2">
        <v>44718</v>
      </c>
      <c r="E7" s="4">
        <v>5376</v>
      </c>
      <c r="F7">
        <v>38</v>
      </c>
      <c r="G7" t="str">
        <f t="shared" si="0"/>
        <v>Jun</v>
      </c>
      <c r="H7">
        <f t="shared" si="1"/>
        <v>2022</v>
      </c>
      <c r="I7" s="4">
        <f>Sheet1[[#This Row],[sales]]/Sheet1[[#This Row],[boxes shipped]]</f>
        <v>141.47368421052633</v>
      </c>
      <c r="J7" s="1" t="str">
        <f>IF(Sheet1[[#This Row],[sales]]&gt;10000,"High","Normal")</f>
        <v>Normal</v>
      </c>
    </row>
    <row r="8" spans="1:10" x14ac:dyDescent="0.3">
      <c r="A8" s="1" t="s">
        <v>16</v>
      </c>
      <c r="B8" s="1" t="s">
        <v>6</v>
      </c>
      <c r="C8" s="1" t="s">
        <v>17</v>
      </c>
      <c r="D8" s="2">
        <v>44586</v>
      </c>
      <c r="E8" s="4">
        <v>13685</v>
      </c>
      <c r="F8">
        <v>176</v>
      </c>
      <c r="G8" t="str">
        <f t="shared" si="0"/>
        <v>Jan</v>
      </c>
      <c r="H8">
        <f t="shared" si="1"/>
        <v>2022</v>
      </c>
      <c r="I8" s="4">
        <f>Sheet1[[#This Row],[sales]]/Sheet1[[#This Row],[boxes shipped]]</f>
        <v>77.755681818181813</v>
      </c>
      <c r="J8" s="1" t="str">
        <f>IF(Sheet1[[#This Row],[sales]]&gt;10000,"High","Normal")</f>
        <v>High</v>
      </c>
    </row>
    <row r="9" spans="1:10" x14ac:dyDescent="0.3">
      <c r="A9" s="1" t="s">
        <v>18</v>
      </c>
      <c r="B9" s="1" t="s">
        <v>14</v>
      </c>
      <c r="C9" s="1" t="s">
        <v>19</v>
      </c>
      <c r="D9" s="2">
        <v>44644</v>
      </c>
      <c r="E9" s="4">
        <v>3080</v>
      </c>
      <c r="F9">
        <v>73</v>
      </c>
      <c r="G9" t="str">
        <f t="shared" si="0"/>
        <v>Mar</v>
      </c>
      <c r="H9">
        <f t="shared" si="1"/>
        <v>2022</v>
      </c>
      <c r="I9" s="4">
        <f>Sheet1[[#This Row],[sales]]/Sheet1[[#This Row],[boxes shipped]]</f>
        <v>42.19178082191781</v>
      </c>
      <c r="J9" s="1" t="str">
        <f>IF(Sheet1[[#This Row],[sales]]&gt;10000,"High","Normal")</f>
        <v>Normal</v>
      </c>
    </row>
    <row r="10" spans="1:10" x14ac:dyDescent="0.3">
      <c r="A10" s="1" t="s">
        <v>5</v>
      </c>
      <c r="B10" s="1" t="s">
        <v>20</v>
      </c>
      <c r="C10" s="1" t="s">
        <v>21</v>
      </c>
      <c r="D10" s="2">
        <v>44671</v>
      </c>
      <c r="E10" s="4">
        <v>3990</v>
      </c>
      <c r="F10">
        <v>59</v>
      </c>
      <c r="G10" t="str">
        <f t="shared" si="0"/>
        <v>Apr</v>
      </c>
      <c r="H10">
        <f t="shared" si="1"/>
        <v>2022</v>
      </c>
      <c r="I10" s="4">
        <f>Sheet1[[#This Row],[sales]]/Sheet1[[#This Row],[boxes shipped]]</f>
        <v>67.627118644067792</v>
      </c>
      <c r="J10" s="1" t="str">
        <f>IF(Sheet1[[#This Row],[sales]]&gt;10000,"High","Normal")</f>
        <v>Normal</v>
      </c>
    </row>
    <row r="11" spans="1:10" x14ac:dyDescent="0.3">
      <c r="A11" s="1" t="s">
        <v>22</v>
      </c>
      <c r="B11" s="1" t="s">
        <v>14</v>
      </c>
      <c r="C11" s="1" t="s">
        <v>17</v>
      </c>
      <c r="D11" s="2">
        <v>44746</v>
      </c>
      <c r="E11" s="4">
        <v>2835</v>
      </c>
      <c r="F11">
        <v>102</v>
      </c>
      <c r="G11" t="str">
        <f t="shared" si="0"/>
        <v>Jul</v>
      </c>
      <c r="H11">
        <f t="shared" si="1"/>
        <v>2022</v>
      </c>
      <c r="I11" s="4">
        <f>Sheet1[[#This Row],[sales]]/Sheet1[[#This Row],[boxes shipped]]</f>
        <v>27.794117647058822</v>
      </c>
      <c r="J11" s="1" t="str">
        <f>IF(Sheet1[[#This Row],[sales]]&gt;10000,"High","Normal")</f>
        <v>Normal</v>
      </c>
    </row>
    <row r="12" spans="1:10" x14ac:dyDescent="0.3">
      <c r="A12" s="1" t="s">
        <v>23</v>
      </c>
      <c r="B12" s="1" t="s">
        <v>6</v>
      </c>
      <c r="C12" s="1" t="s">
        <v>15</v>
      </c>
      <c r="D12" s="2">
        <v>44574</v>
      </c>
      <c r="E12" s="4">
        <v>4704</v>
      </c>
      <c r="F12">
        <v>62</v>
      </c>
      <c r="G12" t="str">
        <f t="shared" si="0"/>
        <v>Jan</v>
      </c>
      <c r="H12">
        <f t="shared" si="1"/>
        <v>2022</v>
      </c>
      <c r="I12" s="4">
        <f>Sheet1[[#This Row],[sales]]/Sheet1[[#This Row],[boxes shipped]]</f>
        <v>75.870967741935488</v>
      </c>
      <c r="J12" s="1" t="str">
        <f>IF(Sheet1[[#This Row],[sales]]&gt;10000,"High","Normal")</f>
        <v>Normal</v>
      </c>
    </row>
    <row r="13" spans="1:10" x14ac:dyDescent="0.3">
      <c r="A13" s="1" t="s">
        <v>24</v>
      </c>
      <c r="B13" s="1" t="s">
        <v>25</v>
      </c>
      <c r="C13" s="1" t="s">
        <v>26</v>
      </c>
      <c r="D13" s="2">
        <v>44630</v>
      </c>
      <c r="E13" s="4">
        <v>3703</v>
      </c>
      <c r="F13">
        <v>11</v>
      </c>
      <c r="G13" t="str">
        <f t="shared" si="0"/>
        <v>Mar</v>
      </c>
      <c r="H13">
        <f t="shared" si="1"/>
        <v>2022</v>
      </c>
      <c r="I13" s="4">
        <f>Sheet1[[#This Row],[sales]]/Sheet1[[#This Row],[boxes shipped]]</f>
        <v>336.63636363636363</v>
      </c>
      <c r="J13" s="1" t="str">
        <f>IF(Sheet1[[#This Row],[sales]]&gt;10000,"High","Normal")</f>
        <v>Normal</v>
      </c>
    </row>
    <row r="14" spans="1:10" x14ac:dyDescent="0.3">
      <c r="A14" s="1" t="s">
        <v>27</v>
      </c>
      <c r="B14" s="1" t="s">
        <v>28</v>
      </c>
      <c r="C14" s="1" t="s">
        <v>29</v>
      </c>
      <c r="D14" s="2">
        <v>44574</v>
      </c>
      <c r="E14" s="4">
        <v>1442</v>
      </c>
      <c r="F14">
        <v>286</v>
      </c>
      <c r="G14" t="str">
        <f t="shared" si="0"/>
        <v>Jan</v>
      </c>
      <c r="H14">
        <f t="shared" si="1"/>
        <v>2022</v>
      </c>
      <c r="I14" s="4">
        <f>Sheet1[[#This Row],[sales]]/Sheet1[[#This Row],[boxes shipped]]</f>
        <v>5.0419580419580416</v>
      </c>
      <c r="J14" s="1" t="str">
        <f>IF(Sheet1[[#This Row],[sales]]&gt;10000,"High","Normal")</f>
        <v>Normal</v>
      </c>
    </row>
    <row r="15" spans="1:10" x14ac:dyDescent="0.3">
      <c r="A15" s="1" t="s">
        <v>30</v>
      </c>
      <c r="B15" s="1" t="s">
        <v>20</v>
      </c>
      <c r="C15" s="1" t="s">
        <v>31</v>
      </c>
      <c r="D15" s="2">
        <v>44770</v>
      </c>
      <c r="E15" s="4">
        <v>168</v>
      </c>
      <c r="F15">
        <v>156</v>
      </c>
      <c r="G15" t="str">
        <f t="shared" si="0"/>
        <v>Jul</v>
      </c>
      <c r="H15">
        <f t="shared" si="1"/>
        <v>2022</v>
      </c>
      <c r="I15" s="4">
        <f>Sheet1[[#This Row],[sales]]/Sheet1[[#This Row],[boxes shipped]]</f>
        <v>1.0769230769230769</v>
      </c>
      <c r="J15" s="1" t="str">
        <f>IF(Sheet1[[#This Row],[sales]]&gt;10000,"High","Normal")</f>
        <v>Normal</v>
      </c>
    </row>
    <row r="16" spans="1:10" x14ac:dyDescent="0.3">
      <c r="A16" s="1" t="s">
        <v>32</v>
      </c>
      <c r="B16" s="1" t="s">
        <v>20</v>
      </c>
      <c r="C16" s="1" t="s">
        <v>12</v>
      </c>
      <c r="D16" s="2">
        <v>44776</v>
      </c>
      <c r="E16" s="4">
        <v>8379</v>
      </c>
      <c r="F16">
        <v>173</v>
      </c>
      <c r="G16" t="str">
        <f t="shared" si="0"/>
        <v>Aug</v>
      </c>
      <c r="H16">
        <f t="shared" si="1"/>
        <v>2022</v>
      </c>
      <c r="I16" s="4">
        <f>Sheet1[[#This Row],[sales]]/Sheet1[[#This Row],[boxes shipped]]</f>
        <v>48.433526011560694</v>
      </c>
      <c r="J16" s="1" t="str">
        <f>IF(Sheet1[[#This Row],[sales]]&gt;10000,"High","Normal")</f>
        <v>Normal</v>
      </c>
    </row>
    <row r="17" spans="1:10" x14ac:dyDescent="0.3">
      <c r="A17" s="1" t="s">
        <v>33</v>
      </c>
      <c r="B17" s="1" t="s">
        <v>14</v>
      </c>
      <c r="C17" s="1" t="s">
        <v>34</v>
      </c>
      <c r="D17" s="2">
        <v>44587</v>
      </c>
      <c r="E17" s="4">
        <v>6790</v>
      </c>
      <c r="F17">
        <v>356</v>
      </c>
      <c r="G17" t="str">
        <f t="shared" si="0"/>
        <v>Jan</v>
      </c>
      <c r="H17">
        <f t="shared" si="1"/>
        <v>2022</v>
      </c>
      <c r="I17" s="4">
        <f>Sheet1[[#This Row],[sales]]/Sheet1[[#This Row],[boxes shipped]]</f>
        <v>19.073033707865168</v>
      </c>
      <c r="J17" s="1" t="str">
        <f>IF(Sheet1[[#This Row],[sales]]&gt;10000,"High","Normal")</f>
        <v>Normal</v>
      </c>
    </row>
    <row r="18" spans="1:10" x14ac:dyDescent="0.3">
      <c r="A18" s="1" t="s">
        <v>8</v>
      </c>
      <c r="B18" s="1" t="s">
        <v>28</v>
      </c>
      <c r="C18" s="1" t="s">
        <v>34</v>
      </c>
      <c r="D18" s="2">
        <v>44606</v>
      </c>
      <c r="E18" s="4">
        <v>4067</v>
      </c>
      <c r="F18">
        <v>42</v>
      </c>
      <c r="G18" t="str">
        <f t="shared" si="0"/>
        <v>Feb</v>
      </c>
      <c r="H18">
        <f t="shared" si="1"/>
        <v>2022</v>
      </c>
      <c r="I18" s="4">
        <f>Sheet1[[#This Row],[sales]]/Sheet1[[#This Row],[boxes shipped]]</f>
        <v>96.833333333333329</v>
      </c>
      <c r="J18" s="1" t="str">
        <f>IF(Sheet1[[#This Row],[sales]]&gt;10000,"High","Normal")</f>
        <v>Normal</v>
      </c>
    </row>
    <row r="19" spans="1:10" x14ac:dyDescent="0.3">
      <c r="A19" s="1" t="s">
        <v>35</v>
      </c>
      <c r="B19" s="1" t="s">
        <v>25</v>
      </c>
      <c r="C19" s="1" t="s">
        <v>15</v>
      </c>
      <c r="D19" s="2">
        <v>44656</v>
      </c>
      <c r="E19" s="4">
        <v>3017</v>
      </c>
      <c r="F19">
        <v>140</v>
      </c>
      <c r="G19" t="str">
        <f t="shared" si="0"/>
        <v>Apr</v>
      </c>
      <c r="H19">
        <f t="shared" si="1"/>
        <v>2022</v>
      </c>
      <c r="I19" s="4">
        <f>Sheet1[[#This Row],[sales]]/Sheet1[[#This Row],[boxes shipped]]</f>
        <v>21.55</v>
      </c>
      <c r="J19" s="1" t="str">
        <f>IF(Sheet1[[#This Row],[sales]]&gt;10000,"High","Normal")</f>
        <v>Normal</v>
      </c>
    </row>
    <row r="20" spans="1:10" x14ac:dyDescent="0.3">
      <c r="A20" s="1" t="s">
        <v>33</v>
      </c>
      <c r="B20" s="1" t="s">
        <v>28</v>
      </c>
      <c r="C20" s="1" t="s">
        <v>36</v>
      </c>
      <c r="D20" s="2">
        <v>44608</v>
      </c>
      <c r="E20" s="4">
        <v>8799</v>
      </c>
      <c r="F20">
        <v>250</v>
      </c>
      <c r="G20" t="str">
        <f t="shared" si="0"/>
        <v>Feb</v>
      </c>
      <c r="H20">
        <f t="shared" si="1"/>
        <v>2022</v>
      </c>
      <c r="I20" s="4">
        <f>Sheet1[[#This Row],[sales]]/Sheet1[[#This Row],[boxes shipped]]</f>
        <v>35.195999999999998</v>
      </c>
      <c r="J20" s="1" t="str">
        <f>IF(Sheet1[[#This Row],[sales]]&gt;10000,"High","Normal")</f>
        <v>Normal</v>
      </c>
    </row>
    <row r="21" spans="1:10" x14ac:dyDescent="0.3">
      <c r="A21" s="1" t="s">
        <v>37</v>
      </c>
      <c r="B21" s="1" t="s">
        <v>6</v>
      </c>
      <c r="C21" s="1" t="s">
        <v>10</v>
      </c>
      <c r="D21" s="2">
        <v>44720</v>
      </c>
      <c r="E21" s="4">
        <v>1085</v>
      </c>
      <c r="F21">
        <v>172</v>
      </c>
      <c r="G21" t="str">
        <f t="shared" si="0"/>
        <v>Jun</v>
      </c>
      <c r="H21">
        <f t="shared" si="1"/>
        <v>2022</v>
      </c>
      <c r="I21" s="4">
        <f>Sheet1[[#This Row],[sales]]/Sheet1[[#This Row],[boxes shipped]]</f>
        <v>6.308139534883721</v>
      </c>
      <c r="J21" s="1" t="str">
        <f>IF(Sheet1[[#This Row],[sales]]&gt;10000,"High","Normal")</f>
        <v>Normal</v>
      </c>
    </row>
    <row r="22" spans="1:10" x14ac:dyDescent="0.3">
      <c r="A22" s="1" t="s">
        <v>22</v>
      </c>
      <c r="B22" s="1" t="s">
        <v>14</v>
      </c>
      <c r="C22" s="1" t="s">
        <v>29</v>
      </c>
      <c r="D22" s="2">
        <v>44739</v>
      </c>
      <c r="E22" s="4">
        <v>6888</v>
      </c>
      <c r="F22">
        <v>88</v>
      </c>
      <c r="G22" t="str">
        <f t="shared" si="0"/>
        <v>Jun</v>
      </c>
      <c r="H22">
        <f t="shared" si="1"/>
        <v>2022</v>
      </c>
      <c r="I22" s="4">
        <f>Sheet1[[#This Row],[sales]]/Sheet1[[#This Row],[boxes shipped]]</f>
        <v>78.272727272727266</v>
      </c>
      <c r="J22" s="1" t="str">
        <f>IF(Sheet1[[#This Row],[sales]]&gt;10000,"High","Normal")</f>
        <v>Normal</v>
      </c>
    </row>
    <row r="23" spans="1:10" x14ac:dyDescent="0.3">
      <c r="A23" s="1" t="s">
        <v>18</v>
      </c>
      <c r="B23" s="1" t="s">
        <v>25</v>
      </c>
      <c r="C23" s="1" t="s">
        <v>38</v>
      </c>
      <c r="D23" s="2">
        <v>44609</v>
      </c>
      <c r="E23" s="4">
        <v>1267</v>
      </c>
      <c r="F23">
        <v>157</v>
      </c>
      <c r="G23" t="str">
        <f t="shared" si="0"/>
        <v>Feb</v>
      </c>
      <c r="H23">
        <f t="shared" si="1"/>
        <v>2022</v>
      </c>
      <c r="I23" s="4">
        <f>Sheet1[[#This Row],[sales]]/Sheet1[[#This Row],[boxes shipped]]</f>
        <v>8.0700636942675157</v>
      </c>
      <c r="J23" s="1" t="str">
        <f>IF(Sheet1[[#This Row],[sales]]&gt;10000,"High","Normal")</f>
        <v>Normal</v>
      </c>
    </row>
    <row r="24" spans="1:10" x14ac:dyDescent="0.3">
      <c r="A24" s="1" t="s">
        <v>32</v>
      </c>
      <c r="B24" s="1" t="s">
        <v>25</v>
      </c>
      <c r="C24" s="1" t="s">
        <v>19</v>
      </c>
      <c r="D24" s="2">
        <v>44711</v>
      </c>
      <c r="E24" s="4">
        <v>4753</v>
      </c>
      <c r="F24">
        <v>163</v>
      </c>
      <c r="G24" t="str">
        <f t="shared" si="0"/>
        <v>May</v>
      </c>
      <c r="H24">
        <f t="shared" si="1"/>
        <v>2022</v>
      </c>
      <c r="I24" s="4">
        <f>Sheet1[[#This Row],[sales]]/Sheet1[[#This Row],[boxes shipped]]</f>
        <v>29.159509202453989</v>
      </c>
      <c r="J24" s="1" t="str">
        <f>IF(Sheet1[[#This Row],[sales]]&gt;10000,"High","Normal")</f>
        <v>Normal</v>
      </c>
    </row>
    <row r="25" spans="1:10" x14ac:dyDescent="0.3">
      <c r="A25" s="1" t="s">
        <v>39</v>
      </c>
      <c r="B25" s="1" t="s">
        <v>6</v>
      </c>
      <c r="C25" s="1" t="s">
        <v>31</v>
      </c>
      <c r="D25" s="2">
        <v>44634</v>
      </c>
      <c r="E25" s="4">
        <v>3003</v>
      </c>
      <c r="F25">
        <v>113</v>
      </c>
      <c r="G25" t="str">
        <f t="shared" si="0"/>
        <v>Mar</v>
      </c>
      <c r="H25">
        <f t="shared" si="1"/>
        <v>2022</v>
      </c>
      <c r="I25" s="4">
        <f>Sheet1[[#This Row],[sales]]/Sheet1[[#This Row],[boxes shipped]]</f>
        <v>26.575221238938052</v>
      </c>
      <c r="J25" s="1" t="str">
        <f>IF(Sheet1[[#This Row],[sales]]&gt;10000,"High","Normal")</f>
        <v>Normal</v>
      </c>
    </row>
    <row r="26" spans="1:10" x14ac:dyDescent="0.3">
      <c r="A26" s="1" t="s">
        <v>40</v>
      </c>
      <c r="B26" s="1" t="s">
        <v>14</v>
      </c>
      <c r="C26" s="1" t="s">
        <v>29</v>
      </c>
      <c r="D26" s="2">
        <v>44620</v>
      </c>
      <c r="E26" s="4">
        <v>7672</v>
      </c>
      <c r="F26">
        <v>115</v>
      </c>
      <c r="G26" t="str">
        <f t="shared" si="0"/>
        <v>Feb</v>
      </c>
      <c r="H26">
        <f t="shared" si="1"/>
        <v>2022</v>
      </c>
      <c r="I26" s="4">
        <f>Sheet1[[#This Row],[sales]]/Sheet1[[#This Row],[boxes shipped]]</f>
        <v>66.713043478260872</v>
      </c>
      <c r="J26" s="1" t="str">
        <f>IF(Sheet1[[#This Row],[sales]]&gt;10000,"High","Normal")</f>
        <v>Normal</v>
      </c>
    </row>
    <row r="27" spans="1:10" x14ac:dyDescent="0.3">
      <c r="A27" s="1" t="s">
        <v>30</v>
      </c>
      <c r="B27" s="1" t="s">
        <v>9</v>
      </c>
      <c r="C27" s="1" t="s">
        <v>41</v>
      </c>
      <c r="D27" s="2">
        <v>44587</v>
      </c>
      <c r="E27" s="4">
        <v>168</v>
      </c>
      <c r="F27">
        <v>321</v>
      </c>
      <c r="G27" t="str">
        <f t="shared" si="0"/>
        <v>Jan</v>
      </c>
      <c r="H27">
        <f t="shared" si="1"/>
        <v>2022</v>
      </c>
      <c r="I27" s="4">
        <f>Sheet1[[#This Row],[sales]]/Sheet1[[#This Row],[boxes shipped]]</f>
        <v>0.52336448598130836</v>
      </c>
      <c r="J27" s="1" t="str">
        <f>IF(Sheet1[[#This Row],[sales]]&gt;10000,"High","Normal")</f>
        <v>Normal</v>
      </c>
    </row>
    <row r="28" spans="1:10" x14ac:dyDescent="0.3">
      <c r="A28" s="1" t="s">
        <v>35</v>
      </c>
      <c r="B28" s="1" t="s">
        <v>28</v>
      </c>
      <c r="C28" s="1" t="s">
        <v>38</v>
      </c>
      <c r="D28" s="2">
        <v>44601</v>
      </c>
      <c r="E28" s="4">
        <v>1652</v>
      </c>
      <c r="F28">
        <v>186</v>
      </c>
      <c r="G28" t="str">
        <f t="shared" si="0"/>
        <v>Feb</v>
      </c>
      <c r="H28">
        <f t="shared" si="1"/>
        <v>2022</v>
      </c>
      <c r="I28" s="4">
        <f>Sheet1[[#This Row],[sales]]/Sheet1[[#This Row],[boxes shipped]]</f>
        <v>8.8817204301075261</v>
      </c>
      <c r="J28" s="1" t="str">
        <f>IF(Sheet1[[#This Row],[sales]]&gt;10000,"High","Normal")</f>
        <v>Normal</v>
      </c>
    </row>
    <row r="29" spans="1:10" x14ac:dyDescent="0.3">
      <c r="A29" s="1" t="s">
        <v>39</v>
      </c>
      <c r="B29" s="1" t="s">
        <v>25</v>
      </c>
      <c r="C29" s="1" t="s">
        <v>29</v>
      </c>
      <c r="D29" s="2">
        <v>44749</v>
      </c>
      <c r="E29" s="4">
        <v>4025</v>
      </c>
      <c r="F29">
        <v>112</v>
      </c>
      <c r="G29" t="str">
        <f t="shared" si="0"/>
        <v>Jul</v>
      </c>
      <c r="H29">
        <f t="shared" si="1"/>
        <v>2022</v>
      </c>
      <c r="I29" s="4">
        <f>Sheet1[[#This Row],[sales]]/Sheet1[[#This Row],[boxes shipped]]</f>
        <v>35.9375</v>
      </c>
      <c r="J29" s="1" t="str">
        <f>IF(Sheet1[[#This Row],[sales]]&gt;10000,"High","Normal")</f>
        <v>Normal</v>
      </c>
    </row>
    <row r="30" spans="1:10" x14ac:dyDescent="0.3">
      <c r="A30" s="1" t="s">
        <v>42</v>
      </c>
      <c r="B30" s="1" t="s">
        <v>20</v>
      </c>
      <c r="C30" s="1" t="s">
        <v>43</v>
      </c>
      <c r="D30" s="2">
        <v>44747</v>
      </c>
      <c r="E30" s="4">
        <v>9492</v>
      </c>
      <c r="F30">
        <v>151</v>
      </c>
      <c r="G30" t="str">
        <f t="shared" si="0"/>
        <v>Jul</v>
      </c>
      <c r="H30">
        <f t="shared" si="1"/>
        <v>2022</v>
      </c>
      <c r="I30" s="4">
        <f>Sheet1[[#This Row],[sales]]/Sheet1[[#This Row],[boxes shipped]]</f>
        <v>62.860927152317878</v>
      </c>
      <c r="J30" s="1" t="str">
        <f>IF(Sheet1[[#This Row],[sales]]&gt;10000,"High","Normal")</f>
        <v>Normal</v>
      </c>
    </row>
    <row r="31" spans="1:10" x14ac:dyDescent="0.3">
      <c r="A31" s="1" t="s">
        <v>42</v>
      </c>
      <c r="B31" s="1" t="s">
        <v>20</v>
      </c>
      <c r="C31" s="1" t="s">
        <v>44</v>
      </c>
      <c r="D31" s="2">
        <v>44727</v>
      </c>
      <c r="E31" s="4">
        <v>5061</v>
      </c>
      <c r="F31">
        <v>301</v>
      </c>
      <c r="G31" t="str">
        <f t="shared" si="0"/>
        <v>Jun</v>
      </c>
      <c r="H31">
        <f t="shared" si="1"/>
        <v>2022</v>
      </c>
      <c r="I31" s="4">
        <f>Sheet1[[#This Row],[sales]]/Sheet1[[#This Row],[boxes shipped]]</f>
        <v>16.813953488372093</v>
      </c>
      <c r="J31" s="1" t="str">
        <f>IF(Sheet1[[#This Row],[sales]]&gt;10000,"High","Normal")</f>
        <v>Normal</v>
      </c>
    </row>
    <row r="32" spans="1:10" x14ac:dyDescent="0.3">
      <c r="A32" s="1" t="s">
        <v>8</v>
      </c>
      <c r="B32" s="1" t="s">
        <v>20</v>
      </c>
      <c r="C32" s="1" t="s">
        <v>10</v>
      </c>
      <c r="D32" s="2">
        <v>44705</v>
      </c>
      <c r="E32" s="4">
        <v>1722</v>
      </c>
      <c r="F32">
        <v>121</v>
      </c>
      <c r="G32" t="str">
        <f t="shared" si="0"/>
        <v>May</v>
      </c>
      <c r="H32">
        <f t="shared" si="1"/>
        <v>2022</v>
      </c>
      <c r="I32" s="4">
        <f>Sheet1[[#This Row],[sales]]/Sheet1[[#This Row],[boxes shipped]]</f>
        <v>14.231404958677686</v>
      </c>
      <c r="J32" s="1" t="str">
        <f>IF(Sheet1[[#This Row],[sales]]&gt;10000,"High","Normal")</f>
        <v>Normal</v>
      </c>
    </row>
    <row r="33" spans="1:10" x14ac:dyDescent="0.3">
      <c r="A33" s="1" t="s">
        <v>23</v>
      </c>
      <c r="B33" s="1" t="s">
        <v>6</v>
      </c>
      <c r="C33" s="1" t="s">
        <v>17</v>
      </c>
      <c r="D33" s="2">
        <v>44741</v>
      </c>
      <c r="E33" s="4">
        <v>12446</v>
      </c>
      <c r="F33">
        <v>150</v>
      </c>
      <c r="G33" t="str">
        <f t="shared" si="0"/>
        <v>Jun</v>
      </c>
      <c r="H33">
        <f t="shared" si="1"/>
        <v>2022</v>
      </c>
      <c r="I33" s="4">
        <f>Sheet1[[#This Row],[sales]]/Sheet1[[#This Row],[boxes shipped]]</f>
        <v>82.973333333333329</v>
      </c>
      <c r="J33" s="1" t="str">
        <f>IF(Sheet1[[#This Row],[sales]]&gt;10000,"High","Normal")</f>
        <v>High</v>
      </c>
    </row>
    <row r="34" spans="1:10" x14ac:dyDescent="0.3">
      <c r="A34" s="1" t="s">
        <v>45</v>
      </c>
      <c r="B34" s="1" t="s">
        <v>14</v>
      </c>
      <c r="C34" s="1" t="s">
        <v>44</v>
      </c>
      <c r="D34" s="2">
        <v>44692</v>
      </c>
      <c r="E34" s="4">
        <v>4284</v>
      </c>
      <c r="F34">
        <v>94</v>
      </c>
      <c r="G34" t="str">
        <f t="shared" ref="G34:G51" si="2">TEXT(D34,"mmm")</f>
        <v>May</v>
      </c>
      <c r="H34">
        <f t="shared" ref="H34:H51" si="3">YEAR(D34)</f>
        <v>2022</v>
      </c>
      <c r="I34" s="4">
        <f>Sheet1[[#This Row],[sales]]/Sheet1[[#This Row],[boxes shipped]]</f>
        <v>45.574468085106382</v>
      </c>
      <c r="J34" s="1" t="str">
        <f>IF(Sheet1[[#This Row],[sales]]&gt;10000,"High","Normal")</f>
        <v>Normal</v>
      </c>
    </row>
    <row r="35" spans="1:10" x14ac:dyDescent="0.3">
      <c r="A35" s="1" t="s">
        <v>30</v>
      </c>
      <c r="B35" s="1" t="s">
        <v>6</v>
      </c>
      <c r="C35" s="1" t="s">
        <v>46</v>
      </c>
      <c r="D35" s="2">
        <v>44742</v>
      </c>
      <c r="E35" s="4">
        <v>6839</v>
      </c>
      <c r="F35">
        <v>133</v>
      </c>
      <c r="G35" t="str">
        <f t="shared" si="2"/>
        <v>Jun</v>
      </c>
      <c r="H35">
        <f t="shared" si="3"/>
        <v>2022</v>
      </c>
      <c r="I35" s="4">
        <f>Sheet1[[#This Row],[sales]]/Sheet1[[#This Row],[boxes shipped]]</f>
        <v>51.421052631578945</v>
      </c>
      <c r="J35" s="1" t="str">
        <f>IF(Sheet1[[#This Row],[sales]]&gt;10000,"High","Normal")</f>
        <v>Normal</v>
      </c>
    </row>
    <row r="36" spans="1:10" x14ac:dyDescent="0.3">
      <c r="A36" s="1" t="s">
        <v>47</v>
      </c>
      <c r="B36" s="1" t="s">
        <v>28</v>
      </c>
      <c r="C36" s="1" t="s">
        <v>19</v>
      </c>
      <c r="D36" s="2">
        <v>44692</v>
      </c>
      <c r="E36" s="4">
        <v>2163</v>
      </c>
      <c r="F36">
        <v>70</v>
      </c>
      <c r="G36" t="str">
        <f t="shared" si="2"/>
        <v>May</v>
      </c>
      <c r="H36">
        <f t="shared" si="3"/>
        <v>2022</v>
      </c>
      <c r="I36" s="4">
        <f>Sheet1[[#This Row],[sales]]/Sheet1[[#This Row],[boxes shipped]]</f>
        <v>30.9</v>
      </c>
      <c r="J36" s="1" t="str">
        <f>IF(Sheet1[[#This Row],[sales]]&gt;10000,"High","Normal")</f>
        <v>Normal</v>
      </c>
    </row>
    <row r="37" spans="1:10" x14ac:dyDescent="0.3">
      <c r="A37" s="1" t="s">
        <v>35</v>
      </c>
      <c r="B37" s="1" t="s">
        <v>25</v>
      </c>
      <c r="C37" s="1" t="s">
        <v>44</v>
      </c>
      <c r="D37" s="2">
        <v>44764</v>
      </c>
      <c r="E37" s="4">
        <v>9583</v>
      </c>
      <c r="F37">
        <v>315</v>
      </c>
      <c r="G37" t="str">
        <f t="shared" si="2"/>
        <v>Jul</v>
      </c>
      <c r="H37">
        <f t="shared" si="3"/>
        <v>2022</v>
      </c>
      <c r="I37" s="4">
        <f>Sheet1[[#This Row],[sales]]/Sheet1[[#This Row],[boxes shipped]]</f>
        <v>30.422222222222221</v>
      </c>
      <c r="J37" s="1" t="str">
        <f>IF(Sheet1[[#This Row],[sales]]&gt;10000,"High","Normal")</f>
        <v>Normal</v>
      </c>
    </row>
    <row r="38" spans="1:10" x14ac:dyDescent="0.3">
      <c r="A38" s="1" t="s">
        <v>47</v>
      </c>
      <c r="B38" s="1" t="s">
        <v>6</v>
      </c>
      <c r="C38" s="1" t="s">
        <v>21</v>
      </c>
      <c r="D38" s="2">
        <v>44797</v>
      </c>
      <c r="E38" s="4">
        <v>2653</v>
      </c>
      <c r="F38">
        <v>314</v>
      </c>
      <c r="G38" t="str">
        <f t="shared" si="2"/>
        <v>Aug</v>
      </c>
      <c r="H38">
        <f t="shared" si="3"/>
        <v>2022</v>
      </c>
      <c r="I38" s="4">
        <f>Sheet1[[#This Row],[sales]]/Sheet1[[#This Row],[boxes shipped]]</f>
        <v>8.4490445859872612</v>
      </c>
      <c r="J38" s="1" t="str">
        <f>IF(Sheet1[[#This Row],[sales]]&gt;10000,"High","Normal")</f>
        <v>Normal</v>
      </c>
    </row>
    <row r="39" spans="1:10" x14ac:dyDescent="0.3">
      <c r="A39" s="1" t="s">
        <v>48</v>
      </c>
      <c r="B39" s="1" t="s">
        <v>20</v>
      </c>
      <c r="C39" s="1" t="s">
        <v>19</v>
      </c>
      <c r="D39" s="2">
        <v>44749</v>
      </c>
      <c r="E39" s="4">
        <v>147</v>
      </c>
      <c r="F39">
        <v>72</v>
      </c>
      <c r="G39" t="str">
        <f t="shared" si="2"/>
        <v>Jul</v>
      </c>
      <c r="H39">
        <f t="shared" si="3"/>
        <v>2022</v>
      </c>
      <c r="I39" s="4">
        <f>Sheet1[[#This Row],[sales]]/Sheet1[[#This Row],[boxes shipped]]</f>
        <v>2.0416666666666665</v>
      </c>
      <c r="J39" s="1" t="str">
        <f>IF(Sheet1[[#This Row],[sales]]&gt;10000,"High","Normal")</f>
        <v>Normal</v>
      </c>
    </row>
    <row r="40" spans="1:10" x14ac:dyDescent="0.3">
      <c r="A40" s="1" t="s">
        <v>49</v>
      </c>
      <c r="B40" s="1" t="s">
        <v>14</v>
      </c>
      <c r="C40" s="1" t="s">
        <v>10</v>
      </c>
      <c r="D40" s="2">
        <v>44700</v>
      </c>
      <c r="E40" s="4">
        <v>3654</v>
      </c>
      <c r="F40">
        <v>14</v>
      </c>
      <c r="G40" t="str">
        <f t="shared" si="2"/>
        <v>May</v>
      </c>
      <c r="H40">
        <f t="shared" si="3"/>
        <v>2022</v>
      </c>
      <c r="I40" s="4">
        <f>Sheet1[[#This Row],[sales]]/Sheet1[[#This Row],[boxes shipped]]</f>
        <v>261</v>
      </c>
      <c r="J40" s="1" t="str">
        <f>IF(Sheet1[[#This Row],[sales]]&gt;10000,"High","Normal")</f>
        <v>Normal</v>
      </c>
    </row>
    <row r="41" spans="1:10" x14ac:dyDescent="0.3">
      <c r="A41" s="1" t="s">
        <v>30</v>
      </c>
      <c r="B41" s="1" t="s">
        <v>9</v>
      </c>
      <c r="C41" s="1" t="s">
        <v>44</v>
      </c>
      <c r="D41" s="2">
        <v>44746</v>
      </c>
      <c r="E41" s="4">
        <v>2443</v>
      </c>
      <c r="F41">
        <v>581</v>
      </c>
      <c r="G41" t="str">
        <f t="shared" si="2"/>
        <v>Jul</v>
      </c>
      <c r="H41">
        <f t="shared" si="3"/>
        <v>2022</v>
      </c>
      <c r="I41" s="4">
        <f>Sheet1[[#This Row],[sales]]/Sheet1[[#This Row],[boxes shipped]]</f>
        <v>4.2048192771084336</v>
      </c>
      <c r="J41" s="1" t="str">
        <f>IF(Sheet1[[#This Row],[sales]]&gt;10000,"High","Normal")</f>
        <v>Normal</v>
      </c>
    </row>
    <row r="42" spans="1:10" x14ac:dyDescent="0.3">
      <c r="A42" s="1" t="s">
        <v>48</v>
      </c>
      <c r="B42" s="1" t="s">
        <v>25</v>
      </c>
      <c r="C42" s="1" t="s">
        <v>19</v>
      </c>
      <c r="D42" s="2">
        <v>44714</v>
      </c>
      <c r="E42" s="4">
        <v>938</v>
      </c>
      <c r="F42">
        <v>16</v>
      </c>
      <c r="G42" t="str">
        <f t="shared" si="2"/>
        <v>Jun</v>
      </c>
      <c r="H42">
        <f t="shared" si="3"/>
        <v>2022</v>
      </c>
      <c r="I42" s="4">
        <f>Sheet1[[#This Row],[sales]]/Sheet1[[#This Row],[boxes shipped]]</f>
        <v>58.625</v>
      </c>
      <c r="J42" s="1" t="str">
        <f>IF(Sheet1[[#This Row],[sales]]&gt;10000,"High","Normal")</f>
        <v>Normal</v>
      </c>
    </row>
    <row r="43" spans="1:10" x14ac:dyDescent="0.3">
      <c r="A43" s="1" t="s">
        <v>30</v>
      </c>
      <c r="B43" s="1" t="s">
        <v>25</v>
      </c>
      <c r="C43" s="1" t="s">
        <v>50</v>
      </c>
      <c r="D43" s="2">
        <v>44666</v>
      </c>
      <c r="E43" s="4">
        <v>14749</v>
      </c>
      <c r="F43">
        <v>354</v>
      </c>
      <c r="G43" t="str">
        <f t="shared" si="2"/>
        <v>Apr</v>
      </c>
      <c r="H43">
        <f t="shared" si="3"/>
        <v>2022</v>
      </c>
      <c r="I43" s="4">
        <f>Sheet1[[#This Row],[sales]]/Sheet1[[#This Row],[boxes shipped]]</f>
        <v>41.663841807909606</v>
      </c>
      <c r="J43" s="1" t="str">
        <f>IF(Sheet1[[#This Row],[sales]]&gt;10000,"High","Normal")</f>
        <v>High</v>
      </c>
    </row>
    <row r="44" spans="1:10" x14ac:dyDescent="0.3">
      <c r="A44" s="1" t="s">
        <v>27</v>
      </c>
      <c r="B44" s="1" t="s">
        <v>28</v>
      </c>
      <c r="C44" s="1" t="s">
        <v>51</v>
      </c>
      <c r="D44" s="2">
        <v>44753</v>
      </c>
      <c r="E44" s="4">
        <v>4781</v>
      </c>
      <c r="F44">
        <v>241</v>
      </c>
      <c r="G44" t="str">
        <f t="shared" si="2"/>
        <v>Jul</v>
      </c>
      <c r="H44">
        <f t="shared" si="3"/>
        <v>2022</v>
      </c>
      <c r="I44" s="4">
        <f>Sheet1[[#This Row],[sales]]/Sheet1[[#This Row],[boxes shipped]]</f>
        <v>19.838174273858922</v>
      </c>
      <c r="J44" s="1" t="str">
        <f>IF(Sheet1[[#This Row],[sales]]&gt;10000,"High","Normal")</f>
        <v>Normal</v>
      </c>
    </row>
    <row r="45" spans="1:10" x14ac:dyDescent="0.3">
      <c r="A45" s="1" t="s">
        <v>47</v>
      </c>
      <c r="B45" s="1" t="s">
        <v>9</v>
      </c>
      <c r="C45" s="1" t="s">
        <v>38</v>
      </c>
      <c r="D45" s="2">
        <v>44615</v>
      </c>
      <c r="E45" s="4">
        <v>6307</v>
      </c>
      <c r="F45">
        <v>142</v>
      </c>
      <c r="G45" t="str">
        <f t="shared" si="2"/>
        <v>Feb</v>
      </c>
      <c r="H45">
        <f t="shared" si="3"/>
        <v>2022</v>
      </c>
      <c r="I45" s="4">
        <f>Sheet1[[#This Row],[sales]]/Sheet1[[#This Row],[boxes shipped]]</f>
        <v>44.41549295774648</v>
      </c>
      <c r="J45" s="1" t="str">
        <f>IF(Sheet1[[#This Row],[sales]]&gt;10000,"High","Normal")</f>
        <v>Normal</v>
      </c>
    </row>
    <row r="46" spans="1:10" x14ac:dyDescent="0.3">
      <c r="A46" s="1" t="s">
        <v>52</v>
      </c>
      <c r="B46" s="1" t="s">
        <v>28</v>
      </c>
      <c r="C46" s="1" t="s">
        <v>46</v>
      </c>
      <c r="D46" s="2">
        <v>44795</v>
      </c>
      <c r="E46" s="4">
        <v>7602</v>
      </c>
      <c r="F46">
        <v>102</v>
      </c>
      <c r="G46" t="str">
        <f t="shared" si="2"/>
        <v>Aug</v>
      </c>
      <c r="H46">
        <f t="shared" si="3"/>
        <v>2022</v>
      </c>
      <c r="I46" s="4">
        <f>Sheet1[[#This Row],[sales]]/Sheet1[[#This Row],[boxes shipped]]</f>
        <v>74.529411764705884</v>
      </c>
      <c r="J46" s="1" t="str">
        <f>IF(Sheet1[[#This Row],[sales]]&gt;10000,"High","Normal")</f>
        <v>Normal</v>
      </c>
    </row>
    <row r="47" spans="1:10" x14ac:dyDescent="0.3">
      <c r="A47" s="1" t="s">
        <v>40</v>
      </c>
      <c r="B47" s="1" t="s">
        <v>25</v>
      </c>
      <c r="C47" s="1" t="s">
        <v>12</v>
      </c>
      <c r="D47" s="2">
        <v>44608</v>
      </c>
      <c r="E47" s="4">
        <v>6790</v>
      </c>
      <c r="F47">
        <v>188</v>
      </c>
      <c r="G47" t="str">
        <f t="shared" si="2"/>
        <v>Feb</v>
      </c>
      <c r="H47">
        <f t="shared" si="3"/>
        <v>2022</v>
      </c>
      <c r="I47" s="4">
        <f>Sheet1[[#This Row],[sales]]/Sheet1[[#This Row],[boxes shipped]]</f>
        <v>36.117021276595743</v>
      </c>
      <c r="J47" s="1" t="str">
        <f>IF(Sheet1[[#This Row],[sales]]&gt;10000,"High","Normal")</f>
        <v>Normal</v>
      </c>
    </row>
    <row r="48" spans="1:10" x14ac:dyDescent="0.3">
      <c r="A48" s="1" t="s">
        <v>8</v>
      </c>
      <c r="B48" s="1" t="s">
        <v>25</v>
      </c>
      <c r="C48" s="1" t="s">
        <v>21</v>
      </c>
      <c r="D48" s="2">
        <v>44574</v>
      </c>
      <c r="E48" s="4">
        <v>9737</v>
      </c>
      <c r="F48">
        <v>160</v>
      </c>
      <c r="G48" t="str">
        <f t="shared" si="2"/>
        <v>Jan</v>
      </c>
      <c r="H48">
        <f t="shared" si="3"/>
        <v>2022</v>
      </c>
      <c r="I48" s="4">
        <f>Sheet1[[#This Row],[sales]]/Sheet1[[#This Row],[boxes shipped]]</f>
        <v>60.856250000000003</v>
      </c>
      <c r="J48" s="1" t="str">
        <f>IF(Sheet1[[#This Row],[sales]]&gt;10000,"High","Normal")</f>
        <v>Normal</v>
      </c>
    </row>
    <row r="49" spans="1:10" x14ac:dyDescent="0.3">
      <c r="A49" s="1" t="s">
        <v>37</v>
      </c>
      <c r="B49" s="1" t="s">
        <v>14</v>
      </c>
      <c r="C49" s="1" t="s">
        <v>36</v>
      </c>
      <c r="D49" s="2">
        <v>44606</v>
      </c>
      <c r="E49" s="4">
        <v>6979</v>
      </c>
      <c r="F49">
        <v>18</v>
      </c>
      <c r="G49" t="str">
        <f t="shared" si="2"/>
        <v>Feb</v>
      </c>
      <c r="H49">
        <f t="shared" si="3"/>
        <v>2022</v>
      </c>
      <c r="I49" s="4">
        <f>Sheet1[[#This Row],[sales]]/Sheet1[[#This Row],[boxes shipped]]</f>
        <v>387.72222222222223</v>
      </c>
      <c r="J49" s="1" t="str">
        <f>IF(Sheet1[[#This Row],[sales]]&gt;10000,"High","Normal")</f>
        <v>Normal</v>
      </c>
    </row>
    <row r="50" spans="1:10" x14ac:dyDescent="0.3">
      <c r="A50" s="1" t="s">
        <v>35</v>
      </c>
      <c r="B50" s="1" t="s">
        <v>9</v>
      </c>
      <c r="C50" s="1" t="s">
        <v>29</v>
      </c>
      <c r="D50" s="2">
        <v>44722</v>
      </c>
      <c r="E50" s="4">
        <v>4382</v>
      </c>
      <c r="F50">
        <v>303</v>
      </c>
      <c r="G50" t="str">
        <f t="shared" si="2"/>
        <v>Jun</v>
      </c>
      <c r="H50">
        <f t="shared" si="3"/>
        <v>2022</v>
      </c>
      <c r="I50" s="4">
        <f>Sheet1[[#This Row],[sales]]/Sheet1[[#This Row],[boxes shipped]]</f>
        <v>14.462046204620462</v>
      </c>
      <c r="J50" s="1" t="str">
        <f>IF(Sheet1[[#This Row],[sales]]&gt;10000,"High","Normal")</f>
        <v>Normal</v>
      </c>
    </row>
    <row r="51" spans="1:10" x14ac:dyDescent="0.3">
      <c r="A51" s="1" t="s">
        <v>37</v>
      </c>
      <c r="B51" s="1" t="s">
        <v>9</v>
      </c>
      <c r="C51" s="1" t="s">
        <v>41</v>
      </c>
      <c r="D51" s="2">
        <v>44749</v>
      </c>
      <c r="E51" s="4">
        <v>5243</v>
      </c>
      <c r="F51">
        <v>176</v>
      </c>
      <c r="G51" t="str">
        <f t="shared" si="2"/>
        <v>Jul</v>
      </c>
      <c r="H51">
        <f t="shared" si="3"/>
        <v>2022</v>
      </c>
      <c r="I51" s="4">
        <f>Sheet1[[#This Row],[sales]]/Sheet1[[#This Row],[boxes shipped]]</f>
        <v>29.789772727272727</v>
      </c>
      <c r="J51" s="1" t="str">
        <f>IF(Sheet1[[#This Row],[sales]]&gt;10000,"High","Normal")</f>
        <v>Normal</v>
      </c>
    </row>
    <row r="52" spans="1:10" x14ac:dyDescent="0.3">
      <c r="A52" s="1"/>
      <c r="B52" s="1"/>
      <c r="C52" s="1"/>
      <c r="D52" s="2"/>
      <c r="E52" s="4">
        <f>SUM(E1:E50)</f>
        <v>267428</v>
      </c>
      <c r="G52" s="1"/>
      <c r="H52" s="1"/>
      <c r="I52" s="4"/>
      <c r="J52" s="1"/>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1F7F39BB-7947-454A-9851-796D934262A4}">
  <ds:schemaRefs>
    <ds:schemaRef ds:uri="http://www.w3.org/2001/XMLSchema"/>
    <ds:schemaRef ds:uri="http://microsoft.data.visualization.engine.tours/1.0"/>
  </ds:schemaRefs>
</ds:datastoreItem>
</file>

<file path=customXml/itemProps2.xml><?xml version="1.0" encoding="utf-8"?>
<ds:datastoreItem xmlns:ds="http://schemas.openxmlformats.org/officeDocument/2006/customXml" ds:itemID="{8BC6ABA3-0E22-4BF0-A606-7C15724FFCEC}">
  <ds:schemaRefs>
    <ds:schemaRef ds:uri="http://www.w3.org/2001/XMLSchema"/>
    <ds:schemaRef ds:uri="http://microsoft.data.visualization.Client.Excel.LState/1.0"/>
  </ds:schemaRefs>
</ds:datastoreItem>
</file>

<file path=customXml/itemProps3.xml><?xml version="1.0" encoding="utf-8"?>
<ds:datastoreItem xmlns:ds="http://schemas.openxmlformats.org/officeDocument/2006/customXml" ds:itemID="{2C46DBD8-ED0C-4828-A3FF-49E2829CBAB3}">
  <ds:schemaRefs>
    <ds:schemaRef ds:uri="http://www.w3.org/2001/XMLSchema"/>
    <ds:schemaRef ds:uri="http://microsoft.data.visualization.Client.Excel.PState/1.0"/>
  </ds:schemaRefs>
</ds:datastoreItem>
</file>

<file path=customXml/itemProps4.xml><?xml version="1.0" encoding="utf-8"?>
<ds:datastoreItem xmlns:ds="http://schemas.openxmlformats.org/officeDocument/2006/customXml" ds:itemID="{8AB40C49-2892-48F6-B047-14A4446A620F}">
  <ds:schemaRefs>
    <ds:schemaRef ds:uri="http://schemas.microsoft.com/DataMashup"/>
  </ds:schemaRefs>
</ds:datastoreItem>
</file>

<file path=customXml/itemProps5.xml><?xml version="1.0" encoding="utf-8"?>
<ds:datastoreItem xmlns:ds="http://schemas.openxmlformats.org/officeDocument/2006/customXml" ds:itemID="{12521EE4-4155-4EC6-8D29-DFE625A6379E}">
  <ds:schemaRefs>
    <ds:schemaRef ds:uri="http://www.w3.org/2001/XMLSchema"/>
    <ds:schemaRef ds:uri="http://microsoft.data.visualization.Client.Excel/1.0"/>
  </ds:schemaRefs>
</ds:datastoreItem>
</file>

<file path=customXml/itemProps6.xml><?xml version="1.0" encoding="utf-8"?>
<ds:datastoreItem xmlns:ds="http://schemas.openxmlformats.org/officeDocument/2006/customXml" ds:itemID="{43745753-36A8-466D-BCB4-4D07603A1A25}">
  <ds:schemaRefs>
    <ds:schemaRef ds:uri="http://www.w3.org/2001/XMLSchema"/>
    <ds:schemaRef ds:uri="http://microsoft.data.visualization.Client.Excel.CustomMapList/1.0"/>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dashboard</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Anjaly Chandran</cp:lastModifiedBy>
  <dcterms:modified xsi:type="dcterms:W3CDTF">2026-03-20T06:21:19Z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2026-02-19T06:05:27.207Z</dcterms:created>
  <dcterms:modified xsi:type="dcterms:W3CDTF">2026-02-19T06:05:27.207Z</dcterms:modified>
  <cp:revision>0</cp:revision>
</cp:coreProperties>
</file>