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yanth/Desktop/"/>
    </mc:Choice>
  </mc:AlternateContent>
  <xr:revisionPtr revIDLastSave="0" documentId="8_{298CFA20-6234-1D4B-877B-F894057A1389}" xr6:coauthVersionLast="47" xr6:coauthVersionMax="47" xr10:uidLastSave="{00000000-0000-0000-0000-000000000000}"/>
  <bookViews>
    <workbookView xWindow="0" yWindow="760" windowWidth="30240" windowHeight="17120" xr2:uid="{77254DA8-B2CE-0C40-AACF-658D5672CB5F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8" i="1"/>
  <c r="M9" i="1"/>
  <c r="M10" i="1"/>
  <c r="M11" i="1"/>
  <c r="M4" i="1"/>
  <c r="M5" i="1"/>
  <c r="M6" i="1"/>
  <c r="M3" i="1"/>
  <c r="J14" i="1"/>
  <c r="K14" i="1"/>
  <c r="L14" i="1"/>
  <c r="J15" i="1"/>
  <c r="K15" i="1"/>
  <c r="L15" i="1"/>
  <c r="J16" i="1"/>
  <c r="K16" i="1"/>
  <c r="L16" i="1"/>
  <c r="J13" i="1"/>
  <c r="K13" i="1"/>
  <c r="L13" i="1"/>
  <c r="J9" i="1"/>
  <c r="K9" i="1"/>
  <c r="L9" i="1"/>
  <c r="J10" i="1"/>
  <c r="K10" i="1"/>
  <c r="L10" i="1"/>
  <c r="J11" i="1"/>
  <c r="K11" i="1"/>
  <c r="L11" i="1"/>
  <c r="J8" i="1"/>
  <c r="K8" i="1"/>
  <c r="L8" i="1"/>
  <c r="J4" i="1"/>
  <c r="K4" i="1"/>
  <c r="L4" i="1"/>
  <c r="J5" i="1"/>
  <c r="K5" i="1"/>
  <c r="L5" i="1"/>
  <c r="J6" i="1"/>
  <c r="K6" i="1"/>
  <c r="L6" i="1"/>
  <c r="K3" i="1"/>
  <c r="J3" i="1"/>
  <c r="L3" i="1" s="1"/>
  <c r="E3" i="1"/>
  <c r="E4" i="1"/>
  <c r="E5" i="1"/>
  <c r="E6" i="1"/>
  <c r="E8" i="1"/>
  <c r="E9" i="1"/>
  <c r="E10" i="1"/>
  <c r="E11" i="1"/>
  <c r="E13" i="1"/>
  <c r="E14" i="1"/>
  <c r="E15" i="1"/>
  <c r="E16" i="1"/>
</calcChain>
</file>

<file path=xl/sharedStrings.xml><?xml version="1.0" encoding="utf-8"?>
<sst xmlns="http://schemas.openxmlformats.org/spreadsheetml/2006/main" count="103" uniqueCount="54">
  <si>
    <t>Failed Requests</t>
  </si>
  <si>
    <t>Total requests</t>
  </si>
  <si>
    <t>Avg requests/sec</t>
  </si>
  <si>
    <t>Downtime</t>
  </si>
  <si>
    <t>Data transferred in intermediate steps</t>
  </si>
  <si>
    <t>Data transferred in the last step</t>
  </si>
  <si>
    <t>Total transferred</t>
  </si>
  <si>
    <t>Memory footprint</t>
  </si>
  <si>
    <t>Overhead (MB)</t>
  </si>
  <si>
    <t>Percentage extra data transferred</t>
  </si>
  <si>
    <t>One Shot</t>
  </si>
  <si>
    <t>nginx</t>
  </si>
  <si>
    <t>3.5M</t>
  </si>
  <si>
    <t>2.51M</t>
  </si>
  <si>
    <t>With static memory content</t>
  </si>
  <si>
    <t>83M</t>
  </si>
  <si>
    <t>81.5M</t>
  </si>
  <si>
    <t>With changing memory content</t>
  </si>
  <si>
    <t>81.84M</t>
  </si>
  <si>
    <t xml:space="preserve">With random rapid memory content variations
Decreasing activity over time
</t>
  </si>
  <si>
    <t>81.85M</t>
  </si>
  <si>
    <t>3 Step Iterative migration</t>
  </si>
  <si>
    <t>3.4M &gt; 136k</t>
  </si>
  <si>
    <t>296k</t>
  </si>
  <si>
    <t>3.8M</t>
  </si>
  <si>
    <t>83M &gt; 228k</t>
  </si>
  <si>
    <t>364k</t>
  </si>
  <si>
    <t>83M &gt; 4.5M</t>
  </si>
  <si>
    <t>436k</t>
  </si>
  <si>
    <t>88M</t>
  </si>
  <si>
    <t>83M &gt; 35M</t>
  </si>
  <si>
    <t>17M</t>
  </si>
  <si>
    <t>134M</t>
  </si>
  <si>
    <t>5 Step iterative migration</t>
  </si>
  <si>
    <t>3.4M &gt; 204k &gt; 204k &gt; 136k</t>
  </si>
  <si>
    <t>292k</t>
  </si>
  <si>
    <t>4.2M</t>
  </si>
  <si>
    <t>83M &gt; 228k &gt; 224k &gt; 160k</t>
  </si>
  <si>
    <t>84M</t>
  </si>
  <si>
    <t>83M &gt; 39M &gt; 23M &gt; 23M</t>
  </si>
  <si>
    <t>13M</t>
  </si>
  <si>
    <t>179M</t>
  </si>
  <si>
    <t>83M &gt; 25M &gt; 15M &gt; 6.4M</t>
  </si>
  <si>
    <t>372k</t>
  </si>
  <si>
    <t>128M</t>
  </si>
  <si>
    <t xml:space="preserve"> nginx</t>
  </si>
  <si>
    <t>v1</t>
  </si>
  <si>
    <t>v2</t>
  </si>
  <si>
    <t>v3</t>
  </si>
  <si>
    <t>nginx with static memory content</t>
  </si>
  <si>
    <t>nginx with dynamic memory content</t>
  </si>
  <si>
    <t>nginx with random rapid memory content variations</t>
  </si>
  <si>
    <t>Three step</t>
  </si>
  <si>
    <t>Five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</si>
</sst>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sloLGS NF"/>
    </font>
    <font>
      <sz val="16"/>
      <color rgb="FFBDC1C6"/>
      <name val="Arial"/>
    </font>
    <font>
      <sz val="14"/>
      <color rgb="FFB5CEA8"/>
      <name val="Courier New"/>
      <family val="1"/>
    </font>
    <font>
      <sz val="14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One Shot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 nginx</c:v>
                </c:pt>
                <c:pt idx="1">
                  <c:v>v1</c:v>
                </c:pt>
                <c:pt idx="2">
                  <c:v>v2</c:v>
                </c:pt>
                <c:pt idx="3">
                  <c:v>v3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3.24</c:v>
                </c:pt>
                <c:pt idx="1">
                  <c:v>13.14</c:v>
                </c:pt>
                <c:pt idx="2">
                  <c:v>13.77</c:v>
                </c:pt>
                <c:pt idx="3">
                  <c:v>12.96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1-416E-90DA-1B655213E5F0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3 Step Iterative migration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 nginx</c:v>
                </c:pt>
                <c:pt idx="1">
                  <c:v>v1</c:v>
                </c:pt>
                <c:pt idx="2">
                  <c:v>v2</c:v>
                </c:pt>
                <c:pt idx="3">
                  <c:v>v3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2.88</c:v>
                </c:pt>
                <c:pt idx="1">
                  <c:v>5.77</c:v>
                </c:pt>
                <c:pt idx="2">
                  <c:v>6.44</c:v>
                </c:pt>
                <c:pt idx="3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61-416E-90DA-1B655213E5F0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5 Step iterative migration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 nginx</c:v>
                </c:pt>
                <c:pt idx="1">
                  <c:v>v1</c:v>
                </c:pt>
                <c:pt idx="2">
                  <c:v>v2</c:v>
                </c:pt>
                <c:pt idx="3">
                  <c:v>v3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3.7</c:v>
                </c:pt>
                <c:pt idx="1">
                  <c:v>5.35</c:v>
                </c:pt>
                <c:pt idx="2">
                  <c:v>6.86</c:v>
                </c:pt>
                <c:pt idx="3">
                  <c:v>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61-416E-90DA-1B655213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985207"/>
        <c:axId val="464913208"/>
      </c:barChart>
      <c:catAx>
        <c:axId val="2103985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3208"/>
        <c:crosses val="autoZero"/>
        <c:auto val="1"/>
        <c:lblAlgn val="ctr"/>
        <c:lblOffset val="100"/>
        <c:noMultiLvlLbl val="0"/>
      </c:catAx>
      <c:valAx>
        <c:axId val="4649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Application downtime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85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step data</a:t>
            </a:r>
            <a:r>
              <a:rPr lang="en-US"/>
              <a:t> 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Sheet3!$A$26</c:f>
              <c:strCache>
                <c:ptCount val="1"/>
                <c:pt idx="0">
                  <c:v>3 Step Iterative migration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Sheet3!$B$25:$E$25</c:f>
              <c:strCache>
                <c:ptCount val="4"/>
                <c:pt idx="0">
                  <c:v> nginx</c:v>
                </c:pt>
                <c:pt idx="1">
                  <c:v>v1</c:v>
                </c:pt>
                <c:pt idx="2">
                  <c:v>v2</c:v>
                </c:pt>
                <c:pt idx="3">
                  <c:v>v3</c:v>
                </c:pt>
              </c:strCache>
            </c:strRef>
          </c:cat>
          <c:val>
            <c:numRef>
              <c:f>Sheet3!$B$26:$E$26</c:f>
              <c:numCache>
                <c:formatCode>General</c:formatCode>
                <c:ptCount val="4"/>
                <c:pt idx="0">
                  <c:v>0.29599999999999999</c:v>
                </c:pt>
                <c:pt idx="1">
                  <c:v>0.36399999999999999</c:v>
                </c:pt>
                <c:pt idx="2">
                  <c:v>0.436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A-4895-8F87-1CC9CBEAC626}"/>
            </c:ext>
          </c:extLst>
        </c:ser>
        <c:ser>
          <c:idx val="2"/>
          <c:order val="1"/>
          <c:tx>
            <c:strRef>
              <c:f>Sheet3!$A$27</c:f>
              <c:strCache>
                <c:ptCount val="1"/>
                <c:pt idx="0">
                  <c:v>5 Step iterative migration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Sheet3!$B$25:$E$25</c:f>
              <c:strCache>
                <c:ptCount val="4"/>
                <c:pt idx="0">
                  <c:v> nginx</c:v>
                </c:pt>
                <c:pt idx="1">
                  <c:v>v1</c:v>
                </c:pt>
                <c:pt idx="2">
                  <c:v>v2</c:v>
                </c:pt>
                <c:pt idx="3">
                  <c:v>v3</c:v>
                </c:pt>
              </c:strCache>
            </c:strRef>
          </c:cat>
          <c:val>
            <c:numRef>
              <c:f>Sheet3!$B$27:$E$27</c:f>
              <c:numCache>
                <c:formatCode>General</c:formatCode>
                <c:ptCount val="4"/>
                <c:pt idx="0">
                  <c:v>0.29199999999999998</c:v>
                </c:pt>
                <c:pt idx="1">
                  <c:v>0.36399999999999999</c:v>
                </c:pt>
                <c:pt idx="2">
                  <c:v>13</c:v>
                </c:pt>
                <c:pt idx="3">
                  <c:v>0.372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CA-4895-8F87-1CC9CBEA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251687"/>
        <c:axId val="948570856"/>
      </c:barChart>
      <c:catAx>
        <c:axId val="269251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70856"/>
        <c:crosses val="autoZero"/>
        <c:auto val="1"/>
        <c:lblAlgn val="ctr"/>
        <c:lblOffset val="100"/>
        <c:noMultiLvlLbl val="0"/>
      </c:catAx>
      <c:valAx>
        <c:axId val="9485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transferred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51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Transfer vs Downtime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Three 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Sheet5!$A$5:$A$10</c:f>
              <c:numCache>
                <c:formatCode>General</c:formatCode>
                <c:ptCount val="6"/>
                <c:pt idx="0">
                  <c:v>5.35</c:v>
                </c:pt>
                <c:pt idx="1">
                  <c:v>5.77</c:v>
                </c:pt>
                <c:pt idx="2">
                  <c:v>6.44</c:v>
                </c:pt>
                <c:pt idx="3">
                  <c:v>6.86</c:v>
                </c:pt>
                <c:pt idx="4">
                  <c:v>8.15</c:v>
                </c:pt>
                <c:pt idx="5">
                  <c:v>8.1999999999999993</c:v>
                </c:pt>
              </c:numCache>
            </c:numRef>
          </c:cat>
          <c:val>
            <c:numRef>
              <c:f>Sheet5!$B$5:$B$10</c:f>
              <c:numCache>
                <c:formatCode>General</c:formatCode>
                <c:ptCount val="6"/>
                <c:pt idx="1">
                  <c:v>0.36399999999999999</c:v>
                </c:pt>
                <c:pt idx="2">
                  <c:v>0.436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B-364D-99C4-FD47B94755D5}"/>
            </c:ext>
          </c:extLst>
        </c:ser>
        <c:ser>
          <c:idx val="1"/>
          <c:order val="1"/>
          <c:tx>
            <c:strRef>
              <c:f>Sheet5!$C$4</c:f>
              <c:strCache>
                <c:ptCount val="1"/>
                <c:pt idx="0">
                  <c:v>Five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Sheet5!$A$5:$A$10</c:f>
              <c:numCache>
                <c:formatCode>General</c:formatCode>
                <c:ptCount val="6"/>
                <c:pt idx="0">
                  <c:v>5.35</c:v>
                </c:pt>
                <c:pt idx="1">
                  <c:v>5.77</c:v>
                </c:pt>
                <c:pt idx="2">
                  <c:v>6.44</c:v>
                </c:pt>
                <c:pt idx="3">
                  <c:v>6.86</c:v>
                </c:pt>
                <c:pt idx="4">
                  <c:v>8.15</c:v>
                </c:pt>
                <c:pt idx="5">
                  <c:v>8.1999999999999993</c:v>
                </c:pt>
              </c:numCache>
            </c:numRef>
          </c:cat>
          <c:val>
            <c:numRef>
              <c:f>Sheet5!$C$5:$C$10</c:f>
              <c:numCache>
                <c:formatCode>General</c:formatCode>
                <c:ptCount val="6"/>
                <c:pt idx="0">
                  <c:v>0.36399999999999999</c:v>
                </c:pt>
                <c:pt idx="3">
                  <c:v>13</c:v>
                </c:pt>
                <c:pt idx="4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B-364D-99C4-FD47B9475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444288"/>
        <c:axId val="2036942784"/>
      </c:lineChart>
      <c:catAx>
        <c:axId val="203644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42784"/>
        <c:crosses val="autoZero"/>
        <c:auto val="1"/>
        <c:lblAlgn val="ctr"/>
        <c:lblOffset val="100"/>
        <c:noMultiLvlLbl val="0"/>
      </c:catAx>
      <c:valAx>
        <c:axId val="20369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Transferred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transfer</a:t>
            </a:r>
            <a:r>
              <a:rPr lang="en-US" baseline="0"/>
              <a:t> o</a:t>
            </a:r>
            <a:r>
              <a:rPr lang="en-US"/>
              <a:t>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One Shot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Sheet4!$B$1:$E$1</c:f>
              <c:strCache>
                <c:ptCount val="4"/>
                <c:pt idx="0">
                  <c:v> nginx</c:v>
                </c:pt>
                <c:pt idx="1">
                  <c:v>v1</c:v>
                </c:pt>
                <c:pt idx="2">
                  <c:v>v2</c:v>
                </c:pt>
                <c:pt idx="3">
                  <c:v>v3</c:v>
                </c:pt>
              </c:strCache>
            </c:strRef>
          </c:cat>
          <c:val>
            <c:numRef>
              <c:f>Sheet4!$B$2:$E$2</c:f>
              <c:numCache>
                <c:formatCode>General</c:formatCode>
                <c:ptCount val="4"/>
                <c:pt idx="0">
                  <c:v>39.44</c:v>
                </c:pt>
                <c:pt idx="1">
                  <c:v>1.84</c:v>
                </c:pt>
                <c:pt idx="2">
                  <c:v>1.417</c:v>
                </c:pt>
                <c:pt idx="3">
                  <c:v>1.405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0-4D26-9058-7B2927177766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3 Step Iterative migration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Sheet4!$B$1:$E$1</c:f>
              <c:strCache>
                <c:ptCount val="4"/>
                <c:pt idx="0">
                  <c:v> nginx</c:v>
                </c:pt>
                <c:pt idx="1">
                  <c:v>v1</c:v>
                </c:pt>
                <c:pt idx="2">
                  <c:v>v2</c:v>
                </c:pt>
                <c:pt idx="3">
                  <c:v>v3</c:v>
                </c:pt>
              </c:strCache>
            </c:strRef>
          </c:cat>
          <c:val>
            <c:numRef>
              <c:f>Sheet4!$B$3:$E$3</c:f>
              <c:numCache>
                <c:formatCode>General</c:formatCode>
                <c:ptCount val="4"/>
                <c:pt idx="0">
                  <c:v>51.39</c:v>
                </c:pt>
                <c:pt idx="1">
                  <c:v>1.84</c:v>
                </c:pt>
                <c:pt idx="2">
                  <c:v>7.5259999999999998</c:v>
                </c:pt>
                <c:pt idx="3">
                  <c:v>63.71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C0-4D26-9058-7B2927177766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5 Step iterative migration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Sheet4!$B$1:$E$1</c:f>
              <c:strCache>
                <c:ptCount val="4"/>
                <c:pt idx="0">
                  <c:v> nginx</c:v>
                </c:pt>
                <c:pt idx="1">
                  <c:v>v1</c:v>
                </c:pt>
                <c:pt idx="2">
                  <c:v>v2</c:v>
                </c:pt>
                <c:pt idx="3">
                  <c:v>v3</c:v>
                </c:pt>
              </c:strCache>
            </c:strRef>
          </c:cat>
          <c:val>
            <c:numRef>
              <c:f>Sheet4!$B$4:$E$4</c:f>
              <c:numCache>
                <c:formatCode>General</c:formatCode>
                <c:ptCount val="4"/>
                <c:pt idx="0">
                  <c:v>67.33</c:v>
                </c:pt>
                <c:pt idx="1">
                  <c:v>3.0670000000000002</c:v>
                </c:pt>
                <c:pt idx="2">
                  <c:v>118.71</c:v>
                </c:pt>
                <c:pt idx="3">
                  <c:v>56.38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C0-4D26-9058-7B2927177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764039"/>
        <c:axId val="602109607"/>
      </c:barChart>
      <c:catAx>
        <c:axId val="624764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09607"/>
        <c:crosses val="autoZero"/>
        <c:auto val="1"/>
        <c:lblAlgn val="ctr"/>
        <c:lblOffset val="100"/>
        <c:noMultiLvlLbl val="0"/>
      </c:catAx>
      <c:valAx>
        <c:axId val="602109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Overhead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64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2447925</xdr:colOff>
      <xdr:row>8</xdr:row>
      <xdr:rowOff>38100</xdr:rowOff>
    </xdr:from>
    <xdr:to>
      <xdr:col>3</xdr:col>
      <xdr:colOff>3743325</xdr:colOff>
      <xdr:row>21</xdr:row>
      <xdr:rowOff>180975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EE75ECD-C4D6-67FB-5101-65DB635C3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2105025</xdr:colOff>
      <xdr:row>29</xdr:row>
      <xdr:rowOff>57150</xdr:rowOff>
    </xdr:from>
    <xdr:to>
      <xdr:col>4</xdr:col>
      <xdr:colOff>1857375</xdr:colOff>
      <xdr:row>43</xdr:row>
      <xdr:rowOff>0</xdr:rowOff>
    </xdr:to>
    <xdr:graphicFrame macro="">
      <xdr:nvGraphicFramePr>
        <xdr:cNvPr id="27" name="Chart 3">
          <a:extLst>
            <a:ext uri="{FF2B5EF4-FFF2-40B4-BE49-F238E27FC236}">
              <a16:creationId xmlns:a16="http://schemas.microsoft.com/office/drawing/2014/main" id="{9AC3805F-0554-7E10-AB06-BDCCE6F4BEE5}"/>
            </a:ext>
            <a:ext uri="{147F2762-F138-4A5C-976F-8EAC2B608ADB}">
              <a16:predDERef xmlns:a16="http://schemas.microsoft.com/office/drawing/2014/main" pred="{210A7B8B-09C8-B565-7B9A-125EA20A4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13</xdr:row>
      <xdr:rowOff>101600</xdr:rowOff>
    </xdr:from>
    <xdr:to>
      <xdr:col>14</xdr:col>
      <xdr:colOff>184150</xdr:colOff>
      <xdr:row>27</xdr:row>
      <xdr:rowOff>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253B05C1-162F-5277-8D1D-FBB400219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1943100</xdr:colOff>
      <xdr:row>8</xdr:row>
      <xdr:rowOff>38100</xdr:rowOff>
    </xdr:from>
    <xdr:to>
      <xdr:col>4</xdr:col>
      <xdr:colOff>600075</xdr:colOff>
      <xdr:row>21</xdr:row>
      <xdr:rowOff>180975</xdr:rowOff>
    </xdr:to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0B44B955-C19E-532B-105B-2715A37B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361A-11CB-E243-809B-493980CB87B9}">
  <dimension ref="A1:M21"/>
  <sheetViews>
    <sheetView tabSelected="1" workbookViewId="0">
      <selection activeCell="G3" sqref="G3"/>
    </sheetView>
  </sheetViews>
  <sheetFormatPr baseColWidth="10" defaultColWidth="11" defaultRowHeight="15.75" customHeight="1" x14ac:dyDescent="0.2"/>
  <cols>
    <col min="1" max="1" width="25.1640625" bestFit="1" customWidth="1"/>
    <col min="2" max="2" width="21.6640625" customWidth="1"/>
    <col min="3" max="3" width="27.6640625" customWidth="1"/>
    <col min="4" max="4" width="31.83203125" customWidth="1"/>
    <col min="5" max="5" width="9.6640625" bestFit="1" customWidth="1"/>
    <col min="6" max="6" width="22.83203125" customWidth="1"/>
    <col min="7" max="7" width="7.1640625" customWidth="1"/>
    <col min="8" max="8" width="15.5" customWidth="1"/>
    <col min="12" max="12" width="15.1640625" customWidth="1"/>
  </cols>
  <sheetData>
    <row r="1" spans="1:13" ht="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8</v>
      </c>
      <c r="M1" t="s">
        <v>9</v>
      </c>
    </row>
    <row r="2" spans="1:13" ht="16" x14ac:dyDescent="0.2">
      <c r="A2" t="s">
        <v>10</v>
      </c>
      <c r="E2" s="3"/>
    </row>
    <row r="3" spans="1:13" ht="20" x14ac:dyDescent="0.2">
      <c r="A3" t="s">
        <v>11</v>
      </c>
      <c r="B3" s="2">
        <v>5420</v>
      </c>
      <c r="C3">
        <v>10000</v>
      </c>
      <c r="D3" s="2">
        <v>1670.46</v>
      </c>
      <c r="E3" s="3">
        <f>B3/D3</f>
        <v>3.2446152556780765</v>
      </c>
      <c r="G3" t="s">
        <v>12</v>
      </c>
      <c r="H3" t="s">
        <v>12</v>
      </c>
      <c r="I3" t="s">
        <v>13</v>
      </c>
      <c r="J3" s="4" t="str">
        <f t="shared" ref="J3:K6" si="0">LEFT(H3,LEN(H3)-1)</f>
        <v>3.5</v>
      </c>
      <c r="K3" s="4" t="str">
        <f t="shared" si="0"/>
        <v>2.51</v>
      </c>
      <c r="L3">
        <f>J3-K3</f>
        <v>0.99000000000000021</v>
      </c>
      <c r="M3">
        <f>100*L3/K3</f>
        <v>39.442231075697222</v>
      </c>
    </row>
    <row r="4" spans="1:13" ht="20" x14ac:dyDescent="0.2">
      <c r="A4" t="s">
        <v>14</v>
      </c>
      <c r="B4" s="2">
        <v>31698</v>
      </c>
      <c r="C4">
        <v>40000</v>
      </c>
      <c r="D4" s="2">
        <v>2411.83</v>
      </c>
      <c r="E4" s="3">
        <f>B4/D4</f>
        <v>13.142717355700858</v>
      </c>
      <c r="G4" t="s">
        <v>15</v>
      </c>
      <c r="H4" t="s">
        <v>15</v>
      </c>
      <c r="I4" t="s">
        <v>16</v>
      </c>
      <c r="J4" s="4" t="str">
        <f t="shared" si="0"/>
        <v>83</v>
      </c>
      <c r="K4" s="4" t="str">
        <f t="shared" si="0"/>
        <v>81.5</v>
      </c>
      <c r="L4">
        <f>J4-K4</f>
        <v>1.5</v>
      </c>
      <c r="M4">
        <f>100*L4/K4</f>
        <v>1.8404907975460123</v>
      </c>
    </row>
    <row r="5" spans="1:13" ht="20" x14ac:dyDescent="0.2">
      <c r="A5" t="s">
        <v>17</v>
      </c>
      <c r="B5" s="2">
        <v>31404</v>
      </c>
      <c r="C5">
        <v>40000</v>
      </c>
      <c r="D5" s="2">
        <v>2279.85</v>
      </c>
      <c r="E5" s="3">
        <f>B5/D5</f>
        <v>13.774590433581157</v>
      </c>
      <c r="G5" s="2" t="s">
        <v>15</v>
      </c>
      <c r="H5" t="s">
        <v>15</v>
      </c>
      <c r="I5" t="s">
        <v>18</v>
      </c>
      <c r="J5" s="4" t="str">
        <f t="shared" si="0"/>
        <v>83</v>
      </c>
      <c r="K5" s="4" t="str">
        <f t="shared" si="0"/>
        <v>81.84</v>
      </c>
      <c r="L5">
        <f>J5-K5</f>
        <v>1.1599999999999966</v>
      </c>
      <c r="M5">
        <f>100*L5/K5</f>
        <v>1.4173998044965745</v>
      </c>
    </row>
    <row r="6" spans="1:13" ht="68" x14ac:dyDescent="0.2">
      <c r="A6" s="1" t="s">
        <v>19</v>
      </c>
      <c r="B6" s="2">
        <v>32769</v>
      </c>
      <c r="C6">
        <v>40000</v>
      </c>
      <c r="D6" s="2">
        <v>2529.17</v>
      </c>
      <c r="E6" s="3">
        <f>B6/D6</f>
        <v>12.956424439638299</v>
      </c>
      <c r="G6" t="s">
        <v>15</v>
      </c>
      <c r="H6" t="s">
        <v>15</v>
      </c>
      <c r="I6" t="s">
        <v>20</v>
      </c>
      <c r="J6" s="4" t="str">
        <f t="shared" si="0"/>
        <v>83</v>
      </c>
      <c r="K6" s="4" t="str">
        <f t="shared" si="0"/>
        <v>81.85</v>
      </c>
      <c r="L6">
        <f>J6-K6</f>
        <v>1.1500000000000057</v>
      </c>
      <c r="M6">
        <f>100*L6/K6</f>
        <v>1.4050091631032446</v>
      </c>
    </row>
    <row r="7" spans="1:13" ht="16" x14ac:dyDescent="0.2">
      <c r="A7" t="s">
        <v>21</v>
      </c>
      <c r="E7" s="3"/>
    </row>
    <row r="8" spans="1:13" ht="20" x14ac:dyDescent="0.2">
      <c r="A8" t="s">
        <v>11</v>
      </c>
      <c r="B8" s="2">
        <v>4047</v>
      </c>
      <c r="C8">
        <v>10000</v>
      </c>
      <c r="D8" s="2">
        <v>1404.23</v>
      </c>
      <c r="E8" s="3">
        <f>B8/D8</f>
        <v>2.8820065089052362</v>
      </c>
      <c r="F8" t="s">
        <v>22</v>
      </c>
      <c r="G8" t="s">
        <v>23</v>
      </c>
      <c r="H8" t="s">
        <v>24</v>
      </c>
      <c r="I8" t="s">
        <v>13</v>
      </c>
      <c r="J8" s="4" t="str">
        <f t="shared" ref="J8:K11" si="1">LEFT(H8,LEN(H8)-1)</f>
        <v>3.8</v>
      </c>
      <c r="K8" s="4" t="str">
        <f t="shared" si="1"/>
        <v>2.51</v>
      </c>
      <c r="L8">
        <f>J8-K8</f>
        <v>1.29</v>
      </c>
      <c r="M8">
        <f>100*L8/K8</f>
        <v>51.39442231075698</v>
      </c>
    </row>
    <row r="9" spans="1:13" ht="20" x14ac:dyDescent="0.2">
      <c r="A9" t="s">
        <v>14</v>
      </c>
      <c r="B9" s="2">
        <v>6279</v>
      </c>
      <c r="C9">
        <v>40000</v>
      </c>
      <c r="D9" s="2">
        <v>1087.92</v>
      </c>
      <c r="E9" s="3">
        <f>B9/D9</f>
        <v>5.7715640855945285</v>
      </c>
      <c r="F9" t="s">
        <v>25</v>
      </c>
      <c r="G9" t="s">
        <v>26</v>
      </c>
      <c r="H9" t="s">
        <v>15</v>
      </c>
      <c r="I9" t="s">
        <v>16</v>
      </c>
      <c r="J9" s="4" t="str">
        <f t="shared" si="1"/>
        <v>83</v>
      </c>
      <c r="K9" s="4" t="str">
        <f t="shared" si="1"/>
        <v>81.5</v>
      </c>
      <c r="L9">
        <f>J9-K9</f>
        <v>1.5</v>
      </c>
      <c r="M9">
        <f>100*L9/K9</f>
        <v>1.8404907975460123</v>
      </c>
    </row>
    <row r="10" spans="1:13" ht="20" x14ac:dyDescent="0.2">
      <c r="A10" t="s">
        <v>17</v>
      </c>
      <c r="B10" s="2">
        <v>6895</v>
      </c>
      <c r="C10">
        <v>40000</v>
      </c>
      <c r="D10" s="2">
        <v>1070.05</v>
      </c>
      <c r="E10" s="3">
        <f>B10/D10</f>
        <v>6.443624129713565</v>
      </c>
      <c r="F10" t="s">
        <v>27</v>
      </c>
      <c r="G10" t="s">
        <v>28</v>
      </c>
      <c r="H10" t="s">
        <v>29</v>
      </c>
      <c r="I10" t="s">
        <v>18</v>
      </c>
      <c r="J10" s="4" t="str">
        <f t="shared" si="1"/>
        <v>88</v>
      </c>
      <c r="K10" s="4" t="str">
        <f t="shared" si="1"/>
        <v>81.84</v>
      </c>
      <c r="L10">
        <f>J10-K10</f>
        <v>6.1599999999999966</v>
      </c>
      <c r="M10">
        <f>100*L10/K10</f>
        <v>7.5268817204301026</v>
      </c>
    </row>
    <row r="11" spans="1:13" ht="68" x14ac:dyDescent="0.2">
      <c r="A11" s="1" t="s">
        <v>19</v>
      </c>
      <c r="B11" s="2">
        <v>10321</v>
      </c>
      <c r="C11">
        <v>40000</v>
      </c>
      <c r="D11" s="2">
        <v>1258.8</v>
      </c>
      <c r="E11" s="3">
        <f>B11/D11</f>
        <v>8.1990784874483644</v>
      </c>
      <c r="F11" t="s">
        <v>30</v>
      </c>
      <c r="G11" t="s">
        <v>31</v>
      </c>
      <c r="H11" t="s">
        <v>32</v>
      </c>
      <c r="I11" t="s">
        <v>20</v>
      </c>
      <c r="J11" s="4" t="str">
        <f t="shared" si="1"/>
        <v>134</v>
      </c>
      <c r="K11" s="4" t="str">
        <f t="shared" si="1"/>
        <v>81.85</v>
      </c>
      <c r="L11">
        <f>J11-K11</f>
        <v>52.150000000000006</v>
      </c>
      <c r="M11">
        <f>100*L11/K11</f>
        <v>63.714111178985966</v>
      </c>
    </row>
    <row r="12" spans="1:13" ht="16" x14ac:dyDescent="0.2">
      <c r="A12" t="s">
        <v>33</v>
      </c>
      <c r="E12" s="3"/>
    </row>
    <row r="13" spans="1:13" ht="20" x14ac:dyDescent="0.2">
      <c r="A13" t="s">
        <v>11</v>
      </c>
      <c r="B13" s="2">
        <v>6096</v>
      </c>
      <c r="C13">
        <v>10000</v>
      </c>
      <c r="D13" s="2">
        <v>1646.73</v>
      </c>
      <c r="E13" s="3">
        <f>B13/D13</f>
        <v>3.7018819114244592</v>
      </c>
      <c r="F13" t="s">
        <v>34</v>
      </c>
      <c r="G13" t="s">
        <v>35</v>
      </c>
      <c r="H13" t="s">
        <v>36</v>
      </c>
      <c r="I13" t="s">
        <v>13</v>
      </c>
      <c r="J13" s="4" t="str">
        <f t="shared" ref="J13:K16" si="2">LEFT(H13,LEN(H13)-1)</f>
        <v>4.2</v>
      </c>
      <c r="K13" s="4" t="str">
        <f t="shared" si="2"/>
        <v>2.51</v>
      </c>
      <c r="L13">
        <f>J13-K13</f>
        <v>1.6900000000000004</v>
      </c>
      <c r="M13">
        <f>100*L13/K13</f>
        <v>67.330677290836675</v>
      </c>
    </row>
    <row r="14" spans="1:13" ht="20" x14ac:dyDescent="0.2">
      <c r="A14" t="s">
        <v>14</v>
      </c>
      <c r="B14" s="2">
        <v>5710</v>
      </c>
      <c r="C14">
        <v>40000</v>
      </c>
      <c r="D14" s="2">
        <v>1067.3800000000001</v>
      </c>
      <c r="E14" s="3">
        <f>B14/D14</f>
        <v>5.3495474901159845</v>
      </c>
      <c r="F14" t="s">
        <v>37</v>
      </c>
      <c r="G14" t="s">
        <v>26</v>
      </c>
      <c r="H14" t="s">
        <v>38</v>
      </c>
      <c r="I14" t="s">
        <v>16</v>
      </c>
      <c r="J14" s="4" t="str">
        <f t="shared" si="2"/>
        <v>84</v>
      </c>
      <c r="K14" s="4" t="str">
        <f t="shared" si="2"/>
        <v>81.5</v>
      </c>
      <c r="L14">
        <f>J14-K14</f>
        <v>2.5</v>
      </c>
      <c r="M14">
        <f>100*L14/K14</f>
        <v>3.0674846625766872</v>
      </c>
    </row>
    <row r="15" spans="1:13" ht="20" x14ac:dyDescent="0.2">
      <c r="A15" t="s">
        <v>17</v>
      </c>
      <c r="B15" s="2">
        <v>7514</v>
      </c>
      <c r="C15">
        <v>40000</v>
      </c>
      <c r="D15">
        <v>1094.76</v>
      </c>
      <c r="E15" s="3">
        <f>B15/D15</f>
        <v>6.8636048083598231</v>
      </c>
      <c r="F15" t="s">
        <v>39</v>
      </c>
      <c r="G15" t="s">
        <v>40</v>
      </c>
      <c r="H15" t="s">
        <v>41</v>
      </c>
      <c r="I15" t="s">
        <v>18</v>
      </c>
      <c r="J15" s="4" t="str">
        <f t="shared" si="2"/>
        <v>179</v>
      </c>
      <c r="K15" s="4" t="str">
        <f t="shared" si="2"/>
        <v>81.84</v>
      </c>
      <c r="L15">
        <f>J15-K15</f>
        <v>97.16</v>
      </c>
      <c r="M15">
        <f>100*L15/K15</f>
        <v>118.71945259042033</v>
      </c>
    </row>
    <row r="16" spans="1:13" ht="68" x14ac:dyDescent="0.2">
      <c r="A16" s="1" t="s">
        <v>19</v>
      </c>
      <c r="B16" s="2">
        <v>9589</v>
      </c>
      <c r="C16">
        <v>40000</v>
      </c>
      <c r="D16" s="2">
        <v>1176.31</v>
      </c>
      <c r="E16" s="3">
        <f>B16/D16</f>
        <v>8.1517627156106816</v>
      </c>
      <c r="F16" t="s">
        <v>42</v>
      </c>
      <c r="G16" t="s">
        <v>43</v>
      </c>
      <c r="H16" t="s">
        <v>44</v>
      </c>
      <c r="I16" t="s">
        <v>20</v>
      </c>
      <c r="J16" s="4" t="str">
        <f t="shared" si="2"/>
        <v>128</v>
      </c>
      <c r="K16" s="4" t="str">
        <f t="shared" si="2"/>
        <v>81.85</v>
      </c>
      <c r="L16">
        <f>J16-K16</f>
        <v>46.150000000000006</v>
      </c>
      <c r="M16">
        <f>100*L16/K16</f>
        <v>56.383628588882118</v>
      </c>
    </row>
    <row r="18" ht="16" x14ac:dyDescent="0.2"/>
    <row r="19" ht="16" x14ac:dyDescent="0.2"/>
    <row r="20" ht="16" x14ac:dyDescent="0.2"/>
    <row r="21" ht="16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7EE7-3486-4B18-BE7D-1A3EB6CF2214}">
  <dimension ref="A1:E4"/>
  <sheetViews>
    <sheetView workbookViewId="0">
      <selection activeCell="E20" sqref="E20"/>
    </sheetView>
  </sheetViews>
  <sheetFormatPr baseColWidth="10" defaultColWidth="8.83203125" defaultRowHeight="16" x14ac:dyDescent="0.2"/>
  <cols>
    <col min="1" max="1" width="21.1640625" customWidth="1"/>
    <col min="3" max="3" width="43" customWidth="1"/>
    <col min="4" max="4" width="51.6640625" customWidth="1"/>
    <col min="5" max="5" width="43.5" customWidth="1"/>
  </cols>
  <sheetData>
    <row r="1" spans="1:5" x14ac:dyDescent="0.2">
      <c r="B1" t="s">
        <v>45</v>
      </c>
      <c r="C1" t="s">
        <v>46</v>
      </c>
      <c r="D1" t="s">
        <v>47</v>
      </c>
      <c r="E1" t="s">
        <v>48</v>
      </c>
    </row>
    <row r="2" spans="1:5" x14ac:dyDescent="0.2">
      <c r="A2" t="s">
        <v>10</v>
      </c>
      <c r="B2">
        <v>3.24</v>
      </c>
      <c r="C2">
        <v>13.14</v>
      </c>
      <c r="D2">
        <v>13.77</v>
      </c>
      <c r="E2">
        <v>12.96</v>
      </c>
    </row>
    <row r="3" spans="1:5" x14ac:dyDescent="0.2">
      <c r="A3" t="s">
        <v>21</v>
      </c>
      <c r="B3">
        <v>2.88</v>
      </c>
      <c r="C3">
        <v>5.77</v>
      </c>
      <c r="D3">
        <v>6.44</v>
      </c>
      <c r="E3">
        <v>8.1999999999999993</v>
      </c>
    </row>
    <row r="4" spans="1:5" x14ac:dyDescent="0.2">
      <c r="A4" t="s">
        <v>33</v>
      </c>
      <c r="B4">
        <v>3.7</v>
      </c>
      <c r="C4">
        <v>5.35</v>
      </c>
      <c r="D4">
        <v>6.86</v>
      </c>
      <c r="E4">
        <v>8.15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A32A-5E35-4C50-9C13-E705657A59D0}">
  <dimension ref="A1:E46"/>
  <sheetViews>
    <sheetView topLeftCell="A22" workbookViewId="0">
      <selection activeCell="B45" sqref="B45"/>
    </sheetView>
  </sheetViews>
  <sheetFormatPr baseColWidth="10" defaultColWidth="8.83203125" defaultRowHeight="16" x14ac:dyDescent="0.2"/>
  <cols>
    <col min="1" max="1" width="21.33203125" customWidth="1"/>
    <col min="2" max="2" width="15.33203125" customWidth="1"/>
    <col min="3" max="3" width="29.6640625" customWidth="1"/>
    <col min="4" max="4" width="33.5" customWidth="1"/>
    <col min="5" max="5" width="44.33203125" customWidth="1"/>
  </cols>
  <sheetData>
    <row r="1" spans="1:5" x14ac:dyDescent="0.2">
      <c r="B1" t="s">
        <v>45</v>
      </c>
      <c r="C1" t="s">
        <v>49</v>
      </c>
      <c r="D1" t="s">
        <v>50</v>
      </c>
      <c r="E1" t="s">
        <v>51</v>
      </c>
    </row>
    <row r="2" spans="1:5" x14ac:dyDescent="0.2">
      <c r="A2" t="s">
        <v>10</v>
      </c>
      <c r="B2">
        <v>3.5</v>
      </c>
      <c r="C2">
        <v>83</v>
      </c>
      <c r="D2">
        <v>83</v>
      </c>
      <c r="E2">
        <v>83</v>
      </c>
    </row>
    <row r="3" spans="1:5" x14ac:dyDescent="0.2">
      <c r="A3" t="s">
        <v>21</v>
      </c>
      <c r="B3">
        <v>3.8</v>
      </c>
      <c r="C3">
        <v>83</v>
      </c>
      <c r="D3">
        <v>88</v>
      </c>
      <c r="E3">
        <v>134</v>
      </c>
    </row>
    <row r="4" spans="1:5" x14ac:dyDescent="0.2">
      <c r="A4" t="s">
        <v>33</v>
      </c>
      <c r="B4">
        <v>4.2</v>
      </c>
      <c r="C4">
        <v>84</v>
      </c>
      <c r="D4">
        <v>179</v>
      </c>
      <c r="E4">
        <v>128</v>
      </c>
    </row>
    <row r="25" spans="1:5" x14ac:dyDescent="0.2">
      <c r="B25" t="s">
        <v>45</v>
      </c>
      <c r="C25" t="s">
        <v>46</v>
      </c>
      <c r="D25" t="s">
        <v>47</v>
      </c>
      <c r="E25" t="s">
        <v>48</v>
      </c>
    </row>
    <row r="26" spans="1:5" x14ac:dyDescent="0.2">
      <c r="A26" t="s">
        <v>21</v>
      </c>
      <c r="B26">
        <v>0.29599999999999999</v>
      </c>
      <c r="C26">
        <v>0.36399999999999999</v>
      </c>
      <c r="D26">
        <v>0.436</v>
      </c>
      <c r="E26">
        <v>17</v>
      </c>
    </row>
    <row r="27" spans="1:5" x14ac:dyDescent="0.2">
      <c r="A27" t="s">
        <v>33</v>
      </c>
      <c r="B27">
        <v>0.29199999999999998</v>
      </c>
      <c r="C27">
        <v>0.36399999999999999</v>
      </c>
      <c r="D27">
        <v>13</v>
      </c>
      <c r="E27">
        <v>0.372</v>
      </c>
    </row>
    <row r="45" spans="1:5" x14ac:dyDescent="0.2">
      <c r="B45" t="s">
        <v>45</v>
      </c>
      <c r="C45" t="s">
        <v>46</v>
      </c>
      <c r="D45" t="s">
        <v>47</v>
      </c>
      <c r="E45" t="s">
        <v>48</v>
      </c>
    </row>
    <row r="46" spans="1:5" x14ac:dyDescent="0.2">
      <c r="A46" t="s">
        <v>21</v>
      </c>
      <c r="B46">
        <v>0.29599999999999999</v>
      </c>
      <c r="C46">
        <v>0.36399999999999999</v>
      </c>
      <c r="D46">
        <v>0.436</v>
      </c>
      <c r="E46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F2F19-B45F-C245-921F-FD2ED032A686}">
  <dimension ref="A2:D10"/>
  <sheetViews>
    <sheetView zoomScale="117" workbookViewId="0">
      <selection activeCell="G4" sqref="G4"/>
    </sheetView>
  </sheetViews>
  <sheetFormatPr baseColWidth="10" defaultRowHeight="16" x14ac:dyDescent="0.2"/>
  <sheetData>
    <row r="2" spans="1:4" ht="19" x14ac:dyDescent="0.25">
      <c r="A2" s="5"/>
    </row>
    <row r="3" spans="1:4" ht="19" x14ac:dyDescent="0.25">
      <c r="A3" s="5"/>
    </row>
    <row r="4" spans="1:4" ht="19" x14ac:dyDescent="0.25">
      <c r="A4" s="5"/>
      <c r="B4" t="s">
        <v>52</v>
      </c>
      <c r="C4" t="s">
        <v>53</v>
      </c>
    </row>
    <row r="5" spans="1:4" ht="19" x14ac:dyDescent="0.25">
      <c r="A5" s="6">
        <v>5.35</v>
      </c>
      <c r="C5">
        <v>0.36399999999999999</v>
      </c>
      <c r="D5" s="6"/>
    </row>
    <row r="6" spans="1:4" ht="19" x14ac:dyDescent="0.25">
      <c r="A6" s="6">
        <v>5.77</v>
      </c>
      <c r="B6">
        <v>0.36399999999999999</v>
      </c>
      <c r="D6" s="6"/>
    </row>
    <row r="7" spans="1:4" ht="19" x14ac:dyDescent="0.25">
      <c r="A7" s="6">
        <v>6.44</v>
      </c>
      <c r="B7">
        <v>0.436</v>
      </c>
      <c r="D7" s="6"/>
    </row>
    <row r="8" spans="1:4" ht="19" x14ac:dyDescent="0.25">
      <c r="A8" s="6">
        <v>6.86</v>
      </c>
      <c r="C8">
        <v>13</v>
      </c>
    </row>
    <row r="9" spans="1:4" ht="19" x14ac:dyDescent="0.25">
      <c r="A9" s="6">
        <v>8.15</v>
      </c>
      <c r="C9">
        <v>0.372</v>
      </c>
    </row>
    <row r="10" spans="1:4" ht="19" x14ac:dyDescent="0.25">
      <c r="A10" s="6">
        <v>8.1999999999999993</v>
      </c>
      <c r="B10">
        <v>17</v>
      </c>
    </row>
  </sheetData>
  <sortState xmlns:xlrd2="http://schemas.microsoft.com/office/spreadsheetml/2017/richdata2" ref="A5:C10">
    <sortCondition ref="A5:A1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8541-7E11-41AA-B5C4-73D45E111E29}">
  <dimension ref="A1:E4"/>
  <sheetViews>
    <sheetView workbookViewId="0">
      <selection activeCell="E21" sqref="E21"/>
    </sheetView>
  </sheetViews>
  <sheetFormatPr baseColWidth="10" defaultColWidth="8.83203125" defaultRowHeight="16" x14ac:dyDescent="0.2"/>
  <cols>
    <col min="1" max="1" width="22.5" customWidth="1"/>
    <col min="2" max="2" width="14.1640625" customWidth="1"/>
    <col min="3" max="3" width="35.6640625" customWidth="1"/>
    <col min="4" max="4" width="41.83203125" customWidth="1"/>
    <col min="5" max="5" width="44.6640625" customWidth="1"/>
  </cols>
  <sheetData>
    <row r="1" spans="1:5" x14ac:dyDescent="0.2">
      <c r="B1" t="s">
        <v>45</v>
      </c>
      <c r="C1" t="s">
        <v>46</v>
      </c>
      <c r="D1" t="s">
        <v>47</v>
      </c>
      <c r="E1" t="s">
        <v>48</v>
      </c>
    </row>
    <row r="2" spans="1:5" x14ac:dyDescent="0.2">
      <c r="A2" t="s">
        <v>10</v>
      </c>
      <c r="B2">
        <v>39.44</v>
      </c>
      <c r="C2">
        <v>1.84</v>
      </c>
      <c r="D2">
        <v>1.417</v>
      </c>
      <c r="E2">
        <v>1.405</v>
      </c>
    </row>
    <row r="3" spans="1:5" x14ac:dyDescent="0.2">
      <c r="A3" t="s">
        <v>21</v>
      </c>
      <c r="B3">
        <v>51.39</v>
      </c>
      <c r="C3">
        <v>1.84</v>
      </c>
      <c r="D3">
        <v>7.5259999999999998</v>
      </c>
      <c r="E3">
        <v>63.71</v>
      </c>
    </row>
    <row r="4" spans="1:5" x14ac:dyDescent="0.2">
      <c r="A4" t="s">
        <v>33</v>
      </c>
      <c r="B4">
        <v>67.33</v>
      </c>
      <c r="C4">
        <v>3.0670000000000002</v>
      </c>
      <c r="D4">
        <v>118.71</v>
      </c>
      <c r="E4">
        <v>56.38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Adyanth H</cp:lastModifiedBy>
  <cp:revision/>
  <dcterms:created xsi:type="dcterms:W3CDTF">2022-12-09T01:16:03Z</dcterms:created>
  <dcterms:modified xsi:type="dcterms:W3CDTF">2022-12-09T19:41:37Z</dcterms:modified>
  <cp:category/>
  <cp:contentStatus/>
</cp:coreProperties>
</file>