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Machine Learning\SOM\"/>
    </mc:Choice>
  </mc:AlternateContent>
  <xr:revisionPtr revIDLastSave="0" documentId="13_ncr:1_{84207620-0A35-4EE6-BAEA-FBF3654981DE}" xr6:coauthVersionLast="45" xr6:coauthVersionMax="45" xr10:uidLastSave="{00000000-0000-0000-0000-000000000000}"/>
  <bookViews>
    <workbookView xWindow="-108" yWindow="-108" windowWidth="23256" windowHeight="12576" xr2:uid="{FBCF24FC-01EA-40A4-92CA-52C1916EEB69}"/>
  </bookViews>
  <sheets>
    <sheet name="S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25" i="2"/>
  <c r="I18" i="2"/>
  <c r="I17" i="2"/>
  <c r="H17" i="2"/>
  <c r="I15" i="2"/>
  <c r="J15" i="2"/>
  <c r="K15" i="2"/>
  <c r="L15" i="2"/>
  <c r="M15" i="2"/>
  <c r="N15" i="2"/>
  <c r="O15" i="2"/>
  <c r="P15" i="2"/>
  <c r="Q15" i="2"/>
  <c r="H15" i="2"/>
  <c r="H8" i="2"/>
  <c r="Q14" i="2"/>
  <c r="Q17" i="2" s="1"/>
  <c r="Q18" i="2" s="1"/>
  <c r="P14" i="2"/>
  <c r="O14" i="2"/>
  <c r="O17" i="2" s="1"/>
  <c r="O18" i="2" s="1"/>
  <c r="N14" i="2"/>
  <c r="N17" i="2" s="1"/>
  <c r="N18" i="2" s="1"/>
  <c r="M14" i="2"/>
  <c r="M17" i="2" s="1"/>
  <c r="M18" i="2" s="1"/>
  <c r="L14" i="2"/>
  <c r="K14" i="2"/>
  <c r="K17" i="2" s="1"/>
  <c r="K18" i="2" s="1"/>
  <c r="J14" i="2"/>
  <c r="J17" i="2" s="1"/>
  <c r="J18" i="2" s="1"/>
  <c r="I14" i="2"/>
  <c r="H14" i="2"/>
  <c r="H7" i="2"/>
  <c r="E25" i="2"/>
  <c r="E24" i="2"/>
  <c r="I8" i="2"/>
  <c r="I7" i="2"/>
  <c r="D16" i="2"/>
  <c r="D10" i="2"/>
  <c r="E10" i="2"/>
  <c r="D14" i="2"/>
  <c r="D13" i="2"/>
  <c r="D11" i="2"/>
  <c r="J7" i="2"/>
  <c r="J8" i="2"/>
  <c r="D17" i="2"/>
  <c r="K7" i="2"/>
  <c r="L7" i="2"/>
  <c r="M7" i="2"/>
  <c r="N7" i="2"/>
  <c r="O7" i="2"/>
  <c r="P7" i="2"/>
  <c r="Q7" i="2"/>
  <c r="E11" i="2"/>
  <c r="E12" i="2" s="1"/>
  <c r="E13" i="2" s="1"/>
  <c r="E14" i="2" s="1"/>
  <c r="D12" i="2"/>
  <c r="L17" i="2" l="1"/>
  <c r="L18" i="2" s="1"/>
  <c r="P17" i="2"/>
  <c r="P18" i="2" s="1"/>
  <c r="E16" i="2"/>
  <c r="E17" i="2" s="1"/>
  <c r="E18" i="2" s="1"/>
  <c r="E19" i="2" s="1"/>
  <c r="E20" i="2" s="1"/>
  <c r="D18" i="2"/>
  <c r="D19" i="2" s="1"/>
  <c r="D20" i="2" s="1"/>
  <c r="K8" i="2"/>
  <c r="L8" i="2"/>
  <c r="M8" i="2"/>
  <c r="N8" i="2"/>
  <c r="O8" i="2"/>
  <c r="P8" i="2"/>
  <c r="Q8" i="2"/>
  <c r="Q10" i="2" l="1"/>
  <c r="Q11" i="2" s="1"/>
  <c r="L10" i="2"/>
  <c r="L11" i="2" s="1"/>
  <c r="O10" i="2"/>
  <c r="O11" i="2" s="1"/>
  <c r="P10" i="2"/>
  <c r="P11" i="2" s="1"/>
  <c r="N10" i="2"/>
  <c r="N11" i="2" s="1"/>
  <c r="M10" i="2"/>
  <c r="M11" i="2" s="1"/>
  <c r="K10" i="2"/>
  <c r="K11" i="2" s="1"/>
  <c r="J10" i="2"/>
  <c r="J11" i="2" s="1"/>
  <c r="I10" i="2"/>
  <c r="I11" i="2" s="1"/>
  <c r="H10" i="2"/>
  <c r="H11" i="2" s="1"/>
  <c r="H18" i="2" l="1"/>
</calcChain>
</file>

<file path=xl/sharedStrings.xml><?xml version="1.0" encoding="utf-8"?>
<sst xmlns="http://schemas.openxmlformats.org/spreadsheetml/2006/main" count="26" uniqueCount="13">
  <si>
    <t>X</t>
  </si>
  <si>
    <t>Y</t>
  </si>
  <si>
    <t>Cluster 1</t>
  </si>
  <si>
    <t>Cluster 2</t>
  </si>
  <si>
    <t>lrate</t>
  </si>
  <si>
    <t>Iterasi 1</t>
  </si>
  <si>
    <t>Iterasi 2</t>
  </si>
  <si>
    <t>Variabel Cluster Iterasi 1</t>
  </si>
  <si>
    <t>Variabel Cluster Iterasi 2</t>
  </si>
  <si>
    <t>Centroid 2</t>
  </si>
  <si>
    <t>Centroid 1</t>
  </si>
  <si>
    <t>Iterasi 0</t>
  </si>
  <si>
    <t>Tidak terjadi Perubahan Variabel Cluster 1 dan 2. Maka Tidak Perlu di lakukan Iterasi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</si>
</sst>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>
              <a:noFill/>
            </a:ln>
          </c:spPr>
          <c:xVal>
            <c:numRef>
              <c:f>SOM!$H$4:$L$4</c:f>
              <c:numCache>
                <c:formatCode>General</c:formatCode>
                <c:ptCount val="5"/>
                <c:pt idx="0">
                  <c:v>95</c:v>
                </c:pt>
                <c:pt idx="1">
                  <c:v>89</c:v>
                </c:pt>
                <c:pt idx="2">
                  <c:v>91</c:v>
                </c:pt>
                <c:pt idx="3">
                  <c:v>87</c:v>
                </c:pt>
                <c:pt idx="4">
                  <c:v>80</c:v>
                </c:pt>
              </c:numCache>
            </c:numRef>
          </c:xVal>
          <c:yVal>
            <c:numRef>
              <c:f>SOM!$H$5:$L$5</c:f>
              <c:numCache>
                <c:formatCode>General</c:formatCode>
                <c:ptCount val="5"/>
                <c:pt idx="0">
                  <c:v>86</c:v>
                </c:pt>
                <c:pt idx="1">
                  <c:v>83</c:v>
                </c:pt>
                <c:pt idx="2">
                  <c:v>80</c:v>
                </c:pt>
                <c:pt idx="3">
                  <c:v>79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4-4FC4-8085-BFC06CD7BE55}"/>
            </c:ext>
          </c:extLst>
        </c:ser>
        <c:ser>
          <c:idx val="1"/>
          <c:order val="1"/>
          <c:tx>
            <c:v>Cluster 2</c:v>
          </c:tx>
          <c:spPr>
            <a:ln w="19050">
              <a:noFill/>
            </a:ln>
          </c:spPr>
          <c:xVal>
            <c:numRef>
              <c:f>SOM!$M$4:$Q$4</c:f>
              <c:numCache>
                <c:formatCode>General</c:formatCode>
                <c:ptCount val="5"/>
                <c:pt idx="0">
                  <c:v>70</c:v>
                </c:pt>
                <c:pt idx="1">
                  <c:v>67</c:v>
                </c:pt>
                <c:pt idx="2">
                  <c:v>70</c:v>
                </c:pt>
                <c:pt idx="3">
                  <c:v>81</c:v>
                </c:pt>
                <c:pt idx="4">
                  <c:v>72</c:v>
                </c:pt>
              </c:numCache>
            </c:numRef>
          </c:xVal>
          <c:yVal>
            <c:numRef>
              <c:f>SOM!$M$5:$Q$5</c:f>
              <c:numCache>
                <c:formatCode>General</c:formatCode>
                <c:ptCount val="5"/>
                <c:pt idx="0">
                  <c:v>85</c:v>
                </c:pt>
                <c:pt idx="1">
                  <c:v>78</c:v>
                </c:pt>
                <c:pt idx="2">
                  <c:v>90</c:v>
                </c:pt>
                <c:pt idx="3">
                  <c:v>87</c:v>
                </c:pt>
                <c:pt idx="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4-4FC4-8085-BFC06CD7BE55}"/>
            </c:ext>
          </c:extLst>
        </c:ser>
        <c:ser>
          <c:idx val="2"/>
          <c:order val="2"/>
          <c:tx>
            <c:v>Centroid 1</c:v>
          </c:tx>
          <c:spPr>
            <a:ln w="19050">
              <a:noFill/>
            </a:ln>
          </c:spPr>
          <c:xVal>
            <c:numRef>
              <c:f>SOM!$D$24</c:f>
              <c:numCache>
                <c:formatCode>General</c:formatCode>
                <c:ptCount val="1"/>
                <c:pt idx="0">
                  <c:v>83.161249999999995</c:v>
                </c:pt>
              </c:numCache>
            </c:numRef>
          </c:xVal>
          <c:yVal>
            <c:numRef>
              <c:f>SOM!$D$25</c:f>
              <c:numCache>
                <c:formatCode>General</c:formatCode>
                <c:ptCount val="1"/>
                <c:pt idx="0">
                  <c:v>73.617459999999994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4-4FC4-8085-BFC06CD7BE55}"/>
            </c:ext>
          </c:extLst>
        </c:ser>
        <c:ser>
          <c:idx val="3"/>
          <c:order val="3"/>
          <c:tx>
            <c:v>Centroid 2</c:v>
          </c:tx>
          <c:spPr>
            <a:ln w="19050">
              <a:noFill/>
            </a:ln>
          </c:spPr>
          <c:xVal>
            <c:numRef>
              <c:f>SOM!$E$24</c:f>
              <c:numCache>
                <c:formatCode>General</c:formatCode>
                <c:ptCount val="1"/>
                <c:pt idx="0">
                  <c:v>72.15227999999999</c:v>
                </c:pt>
              </c:numCache>
            </c:numRef>
          </c:xVal>
          <c:yVal>
            <c:numRef>
              <c:f>SOM!$E$25</c:f>
              <c:numCache>
                <c:formatCode>General</c:formatCode>
                <c:ptCount val="1"/>
                <c:pt idx="0">
                  <c:v>87.836659999999995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4-4FC4-8085-BFC06CD7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0496"/>
        <c:axId val="208412032"/>
      </c:scatterChart>
      <c:valAx>
        <c:axId val="2084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12032"/>
        <c:crosses val="autoZero"/>
        <c:crossBetween val="midCat"/>
      </c:valAx>
      <c:valAx>
        <c:axId val="208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38100</xdr:rowOff>
    </xdr:from>
    <xdr:to>
      <xdr:col>19</xdr:col>
      <xdr:colOff>388620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2AFF04-84A1-48C6-857F-59FE860D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106680</xdr:colOff>
      <xdr:row>3</xdr:row>
      <xdr:rowOff>53340</xdr:rowOff>
    </xdr:from>
    <xdr:to>
      <xdr:col>17</xdr:col>
      <xdr:colOff>563880</xdr:colOff>
      <xdr:row>4</xdr:row>
      <xdr:rowOff>160020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BAF6ABDF-409D-4DC2-8512-AD900A94489A}"/>
            </a:ext>
          </a:extLst>
        </xdr:cNvPr>
        <xdr:cNvSpPr/>
      </xdr:nvSpPr>
      <xdr:spPr>
        <a:xfrm>
          <a:off x="11292840" y="601980"/>
          <a:ext cx="45720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D" sz="1100"/>
        </a:p>
      </xdr:txBody>
    </xdr:sp>
    <xdr:clientData/>
  </xdr:twoCellAnchor>
  <xdr:twoCellAnchor>
    <xdr:from>
      <xdr:col>17</xdr:col>
      <xdr:colOff>91440</xdr:colOff>
      <xdr:row>6</xdr:row>
      <xdr:rowOff>38100</xdr:rowOff>
    </xdr:from>
    <xdr:to>
      <xdr:col>17</xdr:col>
      <xdr:colOff>548640</xdr:colOff>
      <xdr:row>7</xdr:row>
      <xdr:rowOff>144780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2AD0AC7A-7A9C-488D-A050-B6D83EA7220E}"/>
            </a:ext>
          </a:extLst>
        </xdr:cNvPr>
        <xdr:cNvSpPr/>
      </xdr:nvSpPr>
      <xdr:spPr>
        <a:xfrm>
          <a:off x="11277600" y="1135380"/>
          <a:ext cx="45720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106680</xdr:colOff>
      <xdr:row>9</xdr:row>
      <xdr:rowOff>38100</xdr:rowOff>
    </xdr:from>
    <xdr:to>
      <xdr:col>17</xdr:col>
      <xdr:colOff>563880</xdr:colOff>
      <xdr:row>10</xdr:row>
      <xdr:rowOff>144780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3A4789F-9ECD-4A0F-9714-802EA06C0A37}"/>
            </a:ext>
          </a:extLst>
        </xdr:cNvPr>
        <xdr:cNvSpPr/>
      </xdr:nvSpPr>
      <xdr:spPr>
        <a:xfrm>
          <a:off x="11292840" y="1684020"/>
          <a:ext cx="45720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106680</xdr:colOff>
      <xdr:row>13</xdr:row>
      <xdr:rowOff>30480</xdr:rowOff>
    </xdr:from>
    <xdr:to>
      <xdr:col>17</xdr:col>
      <xdr:colOff>563880</xdr:colOff>
      <xdr:row>14</xdr:row>
      <xdr:rowOff>137160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909EA64C-EBCB-419A-B2CF-16386F6E0BFC}"/>
            </a:ext>
          </a:extLst>
        </xdr:cNvPr>
        <xdr:cNvSpPr/>
      </xdr:nvSpPr>
      <xdr:spPr>
        <a:xfrm>
          <a:off x="11292840" y="2407920"/>
          <a:ext cx="45720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91440</xdr:colOff>
      <xdr:row>16</xdr:row>
      <xdr:rowOff>30480</xdr:rowOff>
    </xdr:from>
    <xdr:to>
      <xdr:col>17</xdr:col>
      <xdr:colOff>548640</xdr:colOff>
      <xdr:row>17</xdr:row>
      <xdr:rowOff>137160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ADE0DD4-82FF-49B8-A083-794195AEA48A}"/>
            </a:ext>
          </a:extLst>
        </xdr:cNvPr>
        <xdr:cNvSpPr/>
      </xdr:nvSpPr>
      <xdr:spPr>
        <a:xfrm>
          <a:off x="11277600" y="2956560"/>
          <a:ext cx="457200" cy="289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3ECD-D47C-46FB-9DA8-0E2FDAECFC6F}">
  <dimension ref="C1:U28"/>
  <sheetViews>
    <sheetView tabSelected="1" topLeftCell="B1" zoomScaleNormal="100" workbookViewId="0">
      <selection activeCell="W16" sqref="W16"/>
    </sheetView>
  </sheetViews>
  <sheetFormatPr defaultRowHeight="14.4" x14ac:dyDescent="0.3"/>
  <cols>
    <col min="3" max="3" width="10.6640625" style="4" bestFit="1" customWidth="1"/>
    <col min="4" max="4" width="16.44140625" style="4" bestFit="1" customWidth="1"/>
    <col min="5" max="5" width="11.5546875" style="4" bestFit="1" customWidth="1"/>
  </cols>
  <sheetData>
    <row r="1" spans="3:21" x14ac:dyDescent="0.3">
      <c r="C1"/>
      <c r="D1"/>
      <c r="E1"/>
    </row>
    <row r="2" spans="3:21" x14ac:dyDescent="0.3">
      <c r="C2"/>
      <c r="D2"/>
      <c r="E2"/>
    </row>
    <row r="3" spans="3:21" x14ac:dyDescent="0.3">
      <c r="C3"/>
      <c r="D3"/>
      <c r="E3"/>
      <c r="G3" s="1"/>
      <c r="H3" s="12"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v>8</v>
      </c>
      <c r="P3" s="12">
        <v>9</v>
      </c>
      <c r="Q3" s="12">
        <v>10</v>
      </c>
    </row>
    <row r="4" spans="3:21" x14ac:dyDescent="0.3">
      <c r="C4" t="s">
        <v>4</v>
      </c>
      <c r="D4">
        <v>0.1</v>
      </c>
      <c r="E4"/>
      <c r="G4" s="10" t="s">
        <v>0</v>
      </c>
      <c r="H4" s="2">
        <v>95</v>
      </c>
      <c r="I4" s="2">
        <v>89</v>
      </c>
      <c r="J4" s="2">
        <v>91</v>
      </c>
      <c r="K4" s="2">
        <v>87</v>
      </c>
      <c r="L4" s="2">
        <v>80</v>
      </c>
      <c r="M4" s="2">
        <v>70</v>
      </c>
      <c r="N4" s="2">
        <v>67</v>
      </c>
      <c r="O4" s="2">
        <v>70</v>
      </c>
      <c r="P4" s="2">
        <v>81</v>
      </c>
      <c r="Q4" s="2">
        <v>72</v>
      </c>
      <c r="R4" s="14"/>
      <c r="S4" s="13" t="s">
        <v>11</v>
      </c>
    </row>
    <row r="5" spans="3:21" x14ac:dyDescent="0.3">
      <c r="C5"/>
      <c r="D5">
        <v>1</v>
      </c>
      <c r="E5">
        <v>2</v>
      </c>
      <c r="G5" s="10" t="s">
        <v>1</v>
      </c>
      <c r="H5" s="2">
        <v>86</v>
      </c>
      <c r="I5" s="2">
        <v>83</v>
      </c>
      <c r="J5" s="2">
        <v>80</v>
      </c>
      <c r="K5" s="2">
        <v>79</v>
      </c>
      <c r="L5" s="2">
        <v>70</v>
      </c>
      <c r="M5" s="2">
        <v>85</v>
      </c>
      <c r="N5" s="2">
        <v>78</v>
      </c>
      <c r="O5" s="2">
        <v>90</v>
      </c>
      <c r="P5" s="2">
        <v>87</v>
      </c>
      <c r="Q5" s="2">
        <v>89</v>
      </c>
      <c r="R5" s="14"/>
      <c r="S5" s="13"/>
    </row>
    <row r="6" spans="3:21" x14ac:dyDescent="0.3">
      <c r="C6" s="10" t="s">
        <v>0</v>
      </c>
      <c r="D6" s="5">
        <v>80</v>
      </c>
      <c r="E6" s="5">
        <v>72</v>
      </c>
      <c r="G6" s="9"/>
    </row>
    <row r="7" spans="3:21" x14ac:dyDescent="0.3">
      <c r="C7" s="10" t="s">
        <v>1</v>
      </c>
      <c r="D7" s="5">
        <v>70</v>
      </c>
      <c r="E7" s="5">
        <v>89</v>
      </c>
      <c r="G7" s="11" t="s">
        <v>0</v>
      </c>
      <c r="H7" s="6">
        <f>SQRT(($D$6-H4)^2+($D$7-H5)^2)</f>
        <v>21.931712199461309</v>
      </c>
      <c r="I7" s="6">
        <f>SQRT(($D$6-I4)^2+($D$7-I5)^2)</f>
        <v>15.811388300841896</v>
      </c>
      <c r="J7" s="6">
        <f t="shared" ref="J7:Q7" si="0">SQRT(($D$6-J4)^2+($D$7-J5)^2)</f>
        <v>14.866068747318506</v>
      </c>
      <c r="K7" s="6">
        <f t="shared" si="0"/>
        <v>11.401754250991379</v>
      </c>
      <c r="L7" s="6">
        <f t="shared" si="0"/>
        <v>0</v>
      </c>
      <c r="M7" s="6">
        <f t="shared" si="0"/>
        <v>18.027756377319946</v>
      </c>
      <c r="N7" s="6">
        <f t="shared" si="0"/>
        <v>15.264337522473747</v>
      </c>
      <c r="O7" s="6">
        <f t="shared" si="0"/>
        <v>22.360679774997898</v>
      </c>
      <c r="P7" s="6">
        <f t="shared" si="0"/>
        <v>17.029386365926403</v>
      </c>
      <c r="Q7" s="6">
        <f t="shared" si="0"/>
        <v>20.615528128088304</v>
      </c>
      <c r="R7" s="14"/>
      <c r="S7" s="13" t="s">
        <v>5</v>
      </c>
    </row>
    <row r="8" spans="3:21" x14ac:dyDescent="0.3">
      <c r="C8"/>
      <c r="D8"/>
      <c r="E8"/>
      <c r="G8" s="11" t="s">
        <v>1</v>
      </c>
      <c r="H8" s="6">
        <f>SQRT(($E$6-H4)^2+($E$7-H5)^2)</f>
        <v>23.194827009486403</v>
      </c>
      <c r="I8" s="6">
        <f>SQRT(($E$6-I4)^2+($E$7-I5)^2)</f>
        <v>18.027756377319946</v>
      </c>
      <c r="J8" s="6">
        <f t="shared" ref="J8:Q8" si="1">SQRT(($E$6-J4)^2+($E$7-J5)^2)</f>
        <v>21.023796041628639</v>
      </c>
      <c r="K8" s="6">
        <f t="shared" si="1"/>
        <v>18.027756377319946</v>
      </c>
      <c r="L8" s="6">
        <f t="shared" si="1"/>
        <v>20.615528128088304</v>
      </c>
      <c r="M8" s="6">
        <f t="shared" si="1"/>
        <v>4.4721359549995796</v>
      </c>
      <c r="N8" s="6">
        <f t="shared" si="1"/>
        <v>12.083045973594572</v>
      </c>
      <c r="O8" s="6">
        <f t="shared" si="1"/>
        <v>2.2360679774997898</v>
      </c>
      <c r="P8" s="6">
        <f t="shared" si="1"/>
        <v>9.2195444572928871</v>
      </c>
      <c r="Q8" s="6">
        <f t="shared" si="1"/>
        <v>0</v>
      </c>
      <c r="R8" s="14"/>
      <c r="S8" s="13"/>
    </row>
    <row r="9" spans="3:21" x14ac:dyDescent="0.3">
      <c r="C9"/>
      <c r="D9" s="5" t="s">
        <v>0</v>
      </c>
      <c r="E9" s="5" t="s">
        <v>1</v>
      </c>
      <c r="G9" s="9"/>
    </row>
    <row r="10" spans="3:21" x14ac:dyDescent="0.3">
      <c r="C10" s="9" t="s">
        <v>10</v>
      </c>
      <c r="D10" s="5">
        <f>D6+$D$4*(H4-D6)</f>
        <v>81.5</v>
      </c>
      <c r="E10" s="5">
        <f>D7+$D$4*(H5-D7)</f>
        <v>71.599999999999994</v>
      </c>
      <c r="G10" s="10" t="s">
        <v>2</v>
      </c>
      <c r="H10" s="5">
        <f>IF(H7&lt;H8,1,0)</f>
        <v>1</v>
      </c>
      <c r="I10" s="5">
        <f t="shared" ref="I10:Q10" si="2">IF(I7&lt;I8,1,0)</f>
        <v>1</v>
      </c>
      <c r="J10" s="5">
        <f t="shared" si="2"/>
        <v>1</v>
      </c>
      <c r="K10" s="5">
        <f t="shared" si="2"/>
        <v>1</v>
      </c>
      <c r="L10" s="5">
        <f t="shared" si="2"/>
        <v>1</v>
      </c>
      <c r="M10" s="5">
        <f t="shared" si="2"/>
        <v>0</v>
      </c>
      <c r="N10" s="5">
        <f t="shared" si="2"/>
        <v>0</v>
      </c>
      <c r="O10" s="5">
        <f t="shared" si="2"/>
        <v>0</v>
      </c>
      <c r="P10" s="5">
        <f t="shared" si="2"/>
        <v>0</v>
      </c>
      <c r="Q10" s="5">
        <f t="shared" si="2"/>
        <v>0</v>
      </c>
      <c r="R10" s="14"/>
      <c r="S10" s="13" t="s">
        <v>7</v>
      </c>
      <c r="T10" s="13"/>
      <c r="U10" s="13"/>
    </row>
    <row r="11" spans="3:21" x14ac:dyDescent="0.3">
      <c r="C11" s="9"/>
      <c r="D11" s="5">
        <f>D10+$D$4*(I4-D10)</f>
        <v>82.25</v>
      </c>
      <c r="E11" s="5">
        <f>E10+$D$4*(I5-E10)</f>
        <v>72.739999999999995</v>
      </c>
      <c r="G11" s="10" t="s">
        <v>3</v>
      </c>
      <c r="H11" s="5">
        <f>IF(H10=1,0,1)</f>
        <v>0</v>
      </c>
      <c r="I11" s="5">
        <f t="shared" ref="I11:Q11" si="3">IF(I10=1,0,1)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1</v>
      </c>
      <c r="N11" s="5">
        <f t="shared" si="3"/>
        <v>1</v>
      </c>
      <c r="O11" s="5">
        <f t="shared" si="3"/>
        <v>1</v>
      </c>
      <c r="P11" s="5">
        <f t="shared" si="3"/>
        <v>1</v>
      </c>
      <c r="Q11" s="5">
        <f t="shared" si="3"/>
        <v>1</v>
      </c>
      <c r="R11" s="14"/>
      <c r="S11" s="13"/>
      <c r="T11" s="13"/>
      <c r="U11" s="13"/>
    </row>
    <row r="12" spans="3:21" x14ac:dyDescent="0.3">
      <c r="C12" s="9"/>
      <c r="D12" s="5">
        <f>D11+$D$4*(J4-D11)</f>
        <v>83.125</v>
      </c>
      <c r="E12" s="5">
        <f>E11+$D$4*(J5-E11)</f>
        <v>73.465999999999994</v>
      </c>
      <c r="G12" s="9"/>
    </row>
    <row r="13" spans="3:21" x14ac:dyDescent="0.3">
      <c r="C13" s="9"/>
      <c r="D13" s="5">
        <f>D12+$D$4*(K4-D12)</f>
        <v>83.512500000000003</v>
      </c>
      <c r="E13" s="5">
        <f>E12+$D$4*(K5-E12)</f>
        <v>74.01939999999999</v>
      </c>
      <c r="G13" s="9"/>
    </row>
    <row r="14" spans="3:21" x14ac:dyDescent="0.3">
      <c r="C14" s="9"/>
      <c r="D14" s="7">
        <f>D13+$D$4*(L4-D13)</f>
        <v>83.161249999999995</v>
      </c>
      <c r="E14" s="7">
        <f>E13+$D$4*(L5-E13)</f>
        <v>73.617459999999994</v>
      </c>
      <c r="G14" s="10" t="s">
        <v>0</v>
      </c>
      <c r="H14" s="6">
        <f t="shared" ref="H14:Q14" si="4">SQRT(($D$24-H4)^2+($D$25-H5)^2)</f>
        <v>17.131354249273471</v>
      </c>
      <c r="I14" s="6">
        <f t="shared" si="4"/>
        <v>11.050930205828836</v>
      </c>
      <c r="J14" s="6">
        <f t="shared" si="4"/>
        <v>10.108551746620291</v>
      </c>
      <c r="K14" s="6">
        <f t="shared" si="4"/>
        <v>6.611182830182516</v>
      </c>
      <c r="L14" s="6">
        <f t="shared" si="4"/>
        <v>4.8041147378158993</v>
      </c>
      <c r="M14" s="6">
        <f t="shared" si="4"/>
        <v>17.400595346542026</v>
      </c>
      <c r="N14" s="6">
        <f t="shared" si="4"/>
        <v>16.744929334401501</v>
      </c>
      <c r="O14" s="6">
        <f t="shared" si="4"/>
        <v>21.014426435525191</v>
      </c>
      <c r="P14" s="6">
        <f t="shared" si="4"/>
        <v>13.555935172982355</v>
      </c>
      <c r="Q14" s="6">
        <f t="shared" si="4"/>
        <v>19.005158205447806</v>
      </c>
      <c r="R14" s="14"/>
      <c r="S14" s="13" t="s">
        <v>6</v>
      </c>
    </row>
    <row r="15" spans="3:21" x14ac:dyDescent="0.3">
      <c r="C15" s="9"/>
      <c r="D15"/>
      <c r="E15"/>
      <c r="G15" s="10" t="s">
        <v>1</v>
      </c>
      <c r="H15" s="6">
        <f>SQRT(($E$24-H4)^2+($E$25-H5)^2)</f>
        <v>22.921422930394186</v>
      </c>
      <c r="I15" s="6">
        <f t="shared" ref="I15:Q15" si="5">SQRT(($E$24-I4)^2+($E$25-I5)^2)</f>
        <v>17.528232915898862</v>
      </c>
      <c r="J15" s="6">
        <f t="shared" si="5"/>
        <v>20.412001106065038</v>
      </c>
      <c r="K15" s="6">
        <f t="shared" si="5"/>
        <v>17.278349144348258</v>
      </c>
      <c r="L15" s="6">
        <f t="shared" si="5"/>
        <v>19.486742907782205</v>
      </c>
      <c r="M15" s="6">
        <f t="shared" si="5"/>
        <v>3.5607512064169731</v>
      </c>
      <c r="N15" s="6">
        <f t="shared" si="5"/>
        <v>11.104317590649135</v>
      </c>
      <c r="O15" s="6">
        <f t="shared" si="5"/>
        <v>3.0516141882616785</v>
      </c>
      <c r="P15" s="6">
        <f t="shared" si="5"/>
        <v>8.8871901720397624</v>
      </c>
      <c r="Q15" s="6">
        <f t="shared" si="5"/>
        <v>1.1732643154890585</v>
      </c>
      <c r="R15" s="14"/>
      <c r="S15" s="13"/>
    </row>
    <row r="16" spans="3:21" x14ac:dyDescent="0.3">
      <c r="C16" s="9" t="s">
        <v>9</v>
      </c>
      <c r="D16" s="8">
        <f>E6+$D$4*(M4-E6)</f>
        <v>71.8</v>
      </c>
      <c r="E16" s="8">
        <f>E7+$D$4*(M5-E7)</f>
        <v>88.6</v>
      </c>
      <c r="G16" s="9"/>
    </row>
    <row r="17" spans="3:21" x14ac:dyDescent="0.3">
      <c r="C17"/>
      <c r="D17" s="8">
        <f>D16+$D$4*(N4-D16)</f>
        <v>71.319999999999993</v>
      </c>
      <c r="E17" s="8">
        <f>E16+$D$4*(N5-E16)</f>
        <v>87.539999999999992</v>
      </c>
      <c r="G17" s="10" t="s">
        <v>2</v>
      </c>
      <c r="H17" s="5">
        <f>IF(H14&lt;H15,1,0)</f>
        <v>1</v>
      </c>
      <c r="I17" s="5">
        <f>IF(I14&lt;I15,1,0)</f>
        <v>1</v>
      </c>
      <c r="J17" s="5">
        <f t="shared" ref="J17:Q17" si="6">IF(J14&lt;J15,1,0)</f>
        <v>1</v>
      </c>
      <c r="K17" s="5">
        <f t="shared" si="6"/>
        <v>1</v>
      </c>
      <c r="L17" s="5">
        <f t="shared" si="6"/>
        <v>1</v>
      </c>
      <c r="M17" s="5">
        <f t="shared" si="6"/>
        <v>0</v>
      </c>
      <c r="N17" s="5">
        <f t="shared" si="6"/>
        <v>0</v>
      </c>
      <c r="O17" s="5">
        <f t="shared" si="6"/>
        <v>0</v>
      </c>
      <c r="P17" s="5">
        <f t="shared" si="6"/>
        <v>0</v>
      </c>
      <c r="Q17" s="5">
        <f t="shared" si="6"/>
        <v>0</v>
      </c>
      <c r="R17" s="14"/>
      <c r="S17" s="13" t="s">
        <v>8</v>
      </c>
      <c r="T17" s="13"/>
      <c r="U17" s="13"/>
    </row>
    <row r="18" spans="3:21" x14ac:dyDescent="0.3">
      <c r="C18" s="3"/>
      <c r="D18" s="8">
        <f>D17+$D$4*(O4-D17)</f>
        <v>71.187999999999988</v>
      </c>
      <c r="E18" s="8">
        <f>E17+$D$4*(O5-E17)</f>
        <v>87.785999999999987</v>
      </c>
      <c r="G18" s="10" t="s">
        <v>3</v>
      </c>
      <c r="H18" s="5">
        <f>IF(H17=1,0,1)</f>
        <v>0</v>
      </c>
      <c r="I18" s="5">
        <f>IF(I17=1,0,1)</f>
        <v>0</v>
      </c>
      <c r="J18" s="5">
        <f t="shared" ref="J18:Q18" si="7">IF(J17=1,0,1)</f>
        <v>0</v>
      </c>
      <c r="K18" s="5">
        <f t="shared" si="7"/>
        <v>0</v>
      </c>
      <c r="L18" s="5">
        <f t="shared" si="7"/>
        <v>0</v>
      </c>
      <c r="M18" s="5">
        <f t="shared" si="7"/>
        <v>1</v>
      </c>
      <c r="N18" s="5">
        <f t="shared" si="7"/>
        <v>1</v>
      </c>
      <c r="O18" s="5">
        <f t="shared" si="7"/>
        <v>1</v>
      </c>
      <c r="P18" s="5">
        <f t="shared" si="7"/>
        <v>1</v>
      </c>
      <c r="Q18" s="5">
        <f t="shared" si="7"/>
        <v>1</v>
      </c>
      <c r="R18" s="14"/>
      <c r="S18" s="13"/>
      <c r="T18" s="13"/>
      <c r="U18" s="13"/>
    </row>
    <row r="19" spans="3:21" x14ac:dyDescent="0.3">
      <c r="C19" s="3"/>
      <c r="D19" s="8">
        <f>D18+$D$4*(P4-D18)</f>
        <v>72.169199999999989</v>
      </c>
      <c r="E19" s="8">
        <f>E18+$D$4*(P5-E18)</f>
        <v>87.707399999999993</v>
      </c>
    </row>
    <row r="20" spans="3:21" x14ac:dyDescent="0.3">
      <c r="C20" s="3"/>
      <c r="D20" s="7">
        <f>D19+$D$4*(Q4-D19)</f>
        <v>72.15227999999999</v>
      </c>
      <c r="E20" s="7">
        <f>E19+$D$4*(Q5-E19)</f>
        <v>87.836659999999995</v>
      </c>
    </row>
    <row r="21" spans="3:21" x14ac:dyDescent="0.3">
      <c r="C21" s="3"/>
      <c r="D21" s="3"/>
      <c r="E21" s="3"/>
      <c r="G21" s="15" t="s">
        <v>12</v>
      </c>
    </row>
    <row r="22" spans="3:21" x14ac:dyDescent="0.3">
      <c r="C22" t="s">
        <v>4</v>
      </c>
      <c r="D22">
        <v>0.1</v>
      </c>
      <c r="E22"/>
    </row>
    <row r="23" spans="3:21" x14ac:dyDescent="0.3">
      <c r="C23"/>
      <c r="D23">
        <v>1</v>
      </c>
      <c r="E23">
        <v>2</v>
      </c>
    </row>
    <row r="24" spans="3:21" x14ac:dyDescent="0.3">
      <c r="C24" s="10" t="s">
        <v>0</v>
      </c>
      <c r="D24" s="5">
        <f>D14</f>
        <v>83.161249999999995</v>
      </c>
      <c r="E24" s="5">
        <f>D20</f>
        <v>72.15227999999999</v>
      </c>
    </row>
    <row r="25" spans="3:21" x14ac:dyDescent="0.3">
      <c r="C25" s="10" t="s">
        <v>1</v>
      </c>
      <c r="D25" s="5">
        <f>E14</f>
        <v>73.617459999999994</v>
      </c>
      <c r="E25" s="5">
        <f>E20</f>
        <v>87.836659999999995</v>
      </c>
    </row>
    <row r="26" spans="3:21" x14ac:dyDescent="0.3">
      <c r="C26" s="3"/>
      <c r="D26" s="3"/>
      <c r="E26" s="3"/>
    </row>
    <row r="27" spans="3:21" x14ac:dyDescent="0.3">
      <c r="C27" s="3"/>
      <c r="D27" s="3"/>
      <c r="E27" s="3"/>
    </row>
    <row r="28" spans="3:21" x14ac:dyDescent="0.3">
      <c r="C28" s="3"/>
      <c r="D28" s="3"/>
      <c r="E28" s="3"/>
    </row>
  </sheetData>
  <mergeCells count="10">
    <mergeCell ref="R4:R5"/>
    <mergeCell ref="R7:R8"/>
    <mergeCell ref="R10:R11"/>
    <mergeCell ref="R14:R15"/>
    <mergeCell ref="R17:R18"/>
    <mergeCell ref="S4:S5"/>
    <mergeCell ref="S7:S8"/>
    <mergeCell ref="S10:U11"/>
    <mergeCell ref="S14:S15"/>
    <mergeCell ref="S17:U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QXRZDRAGON</cp:lastModifiedBy>
  <dcterms:created xsi:type="dcterms:W3CDTF">2020-03-11T04:51:59Z</dcterms:created>
  <dcterms:modified xsi:type="dcterms:W3CDTF">2020-04-27T14:55:30Z</dcterms:modified>
</cp:coreProperties>
</file>