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65"/>
  </bookViews>
  <sheets>
    <sheet name="杭州店" sheetId="1" r:id="rId1"/>
    <sheet name="蚌埠店" sheetId="2" r:id="rId2"/>
    <sheet name="石家庄店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<sst xmlns="http://schemas.openxmlformats.org/spreadsheetml/2006/main" count="76">
  <si>
    <t>杭州店销售部编制薪金及计提比例</t>
  </si>
  <si>
    <t>销
售
部</t>
  </si>
  <si>
    <t>岗位</t>
  </si>
  <si>
    <t>编制
人数</t>
  </si>
  <si>
    <t>保底
薪金</t>
  </si>
  <si>
    <t>岗位
补贴</t>
  </si>
  <si>
    <t>工资
合计</t>
  </si>
  <si>
    <t>工资总计</t>
  </si>
  <si>
    <t>计提部分</t>
  </si>
  <si>
    <t>备注</t>
  </si>
  <si>
    <t>月计划指标</t>
  </si>
  <si>
    <t>计提比例</t>
  </si>
  <si>
    <t>最低比例</t>
  </si>
  <si>
    <t>最高比例</t>
  </si>
  <si>
    <t>话务</t>
  </si>
  <si>
    <t>3800-4000</t>
  </si>
  <si>
    <t>11400-12000</t>
  </si>
  <si>
    <t>到店100组之内</t>
  </si>
  <si>
    <t>50元/组</t>
  </si>
  <si>
    <t>100元/组</t>
  </si>
  <si>
    <t>到店200组之内</t>
  </si>
  <si>
    <t>70元/组</t>
  </si>
  <si>
    <t>到店200组以上</t>
  </si>
  <si>
    <t>话务主管</t>
  </si>
  <si>
    <t>4500-5000</t>
  </si>
  <si>
    <t>销售经理内部协调分配（1.9-3.3%之内）</t>
  </si>
  <si>
    <t>专员</t>
  </si>
  <si>
    <t>5单以下（不含）</t>
  </si>
  <si>
    <t>5-10单（不含）</t>
  </si>
  <si>
    <t>10单以上（含）</t>
  </si>
  <si>
    <t>销售主管</t>
  </si>
  <si>
    <t>4000-5000</t>
  </si>
  <si>
    <t>12000-15000</t>
  </si>
  <si>
    <t>10单以下（不含）</t>
  </si>
  <si>
    <t>10-20单（不含）</t>
  </si>
  <si>
    <t>20单以上（含）</t>
  </si>
  <si>
    <t>销售经理</t>
  </si>
  <si>
    <t>20单以下（不含）</t>
  </si>
  <si>
    <t>20-40单（不含）</t>
  </si>
  <si>
    <t>40单以上（含）</t>
  </si>
  <si>
    <t>合计</t>
  </si>
  <si>
    <t>杭州店设计部编制及计提比例</t>
  </si>
  <si>
    <t>设
计
部</t>
  </si>
  <si>
    <t>工资合计</t>
  </si>
  <si>
    <t>设计经理</t>
  </si>
  <si>
    <t>文员</t>
  </si>
  <si>
    <t>设计主管</t>
  </si>
  <si>
    <t>20000-25000</t>
  </si>
  <si>
    <t>首席设计师</t>
  </si>
  <si>
    <t>主任设计师</t>
  </si>
  <si>
    <t>总提</t>
  </si>
  <si>
    <t>说明：1、此政策执行开始时间为2018年6月1日起；</t>
  </si>
  <si>
    <t xml:space="preserve">      2、2018年6月1日前签单、转单的享受原奖励政策（期房除外）；</t>
  </si>
  <si>
    <t xml:space="preserve">      3、房型面积80平米（含）以上的按照该奖励政策比例进行计提，低于80平米以下的按照原奖励政策比例进行计提；</t>
  </si>
  <si>
    <t xml:space="preserve">      4、如该政策有修改及补充将另行通知。</t>
  </si>
  <si>
    <t>蚌埠店销售部编制薪金及计提比例</t>
  </si>
  <si>
    <t>销
售
部
2组</t>
  </si>
  <si>
    <t>每单</t>
  </si>
  <si>
    <t>10单/月</t>
  </si>
  <si>
    <t>15单/月</t>
  </si>
  <si>
    <t>组长</t>
  </si>
  <si>
    <t>低于80%</t>
  </si>
  <si>
    <t>1、组长自己谈的单子按照业务员1.5%计提；
2、连续两个月没有完成部门任务，降级使用；
3、连续三个月超额完成任务，可晋级经理。</t>
  </si>
  <si>
    <t>完成80%-100%</t>
  </si>
  <si>
    <t>完成100%-120%</t>
  </si>
  <si>
    <t>经理</t>
  </si>
  <si>
    <t>连续三个月没有完成任务80%降级</t>
  </si>
  <si>
    <t>蚌埠店设计部编制及计提比例</t>
  </si>
  <si>
    <t>设计部
3
组</t>
  </si>
  <si>
    <t>说明：1、此政策开始时间为2018年6月1日起执行；</t>
  </si>
  <si>
    <t xml:space="preserve">      2、此政策只针对销售部小区地推签单成功执行，具体执行标准及管理办法参照《盛腾销售部地推管理细则》；</t>
  </si>
  <si>
    <t xml:space="preserve">      3、非小区地推原因签单成功的计提标准及比例，按照集团原奖励政策执行；</t>
  </si>
  <si>
    <t>石家庄店销售部编制薪金及计提比例</t>
  </si>
  <si>
    <t>石家庄店设计部编制及计提比例</t>
  </si>
  <si>
    <t>设计部
4
组</t>
  </si>
  <si>
    <t xml:space="preserve">      3、非小区地推原因签单的计提标准及比例，按照集团原奖励政策执行；</t>
  </si>
</sst>
</file>

<file path=xl/styles.xml><?xml version="1.0" encoding="utf-8"?>
<styleSheet xmlns="http://schemas.openxmlformats.org/spreadsheetml/2006/main">
  <numFmts count="6">
    <numFmt numFmtId="176" formatCode="0.0%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176" fontId="1" fillId="0" borderId="1" xfId="0" applyNumberFormat="1" applyFont="1" applyBorder="1" applyAlignment="1">
      <alignment horizontal="left" vertical="center"/>
    </xf>
    <xf numFmtId="177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left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right" vertical="center"/>
    </xf>
    <xf numFmtId="177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176" fontId="0" fillId="0" borderId="1" xfId="0" applyNumberFormat="1" applyFont="1" applyFill="1" applyBorder="1" applyAlignment="1" applyProtection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0" fillId="0" borderId="0" xfId="0" applyNumberFormat="1" applyAlignment="1">
      <alignment horizontal="left" vertical="center" wrapText="1"/>
    </xf>
    <xf numFmtId="177" fontId="4" fillId="0" borderId="1" xfId="0" applyNumberFormat="1" applyFont="1" applyBorder="1" applyAlignment="1">
      <alignment horizontal="left" vertical="center" wrapText="1"/>
    </xf>
    <xf numFmtId="177" fontId="1" fillId="0" borderId="1" xfId="0" applyNumberFormat="1" applyFont="1" applyBorder="1" applyAlignment="1">
      <alignment horizontal="left" vertical="center" wrapText="1"/>
    </xf>
    <xf numFmtId="177" fontId="0" fillId="0" borderId="1" xfId="0" applyNumberFormat="1" applyBorder="1" applyAlignment="1">
      <alignment vertical="center" wrapText="1"/>
    </xf>
    <xf numFmtId="0" fontId="0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177" fontId="1" fillId="0" borderId="1" xfId="0" applyNumberFormat="1" applyFont="1" applyBorder="1">
      <alignment vertical="center"/>
    </xf>
    <xf numFmtId="176" fontId="0" fillId="0" borderId="1" xfId="0" applyNumberFormat="1" applyFont="1" applyBorder="1" applyAlignment="1">
      <alignment horizontal="right" vertical="center"/>
    </xf>
    <xf numFmtId="177" fontId="0" fillId="0" borderId="1" xfId="0" applyNumberFormat="1" applyFont="1" applyBorder="1">
      <alignment vertical="center"/>
    </xf>
    <xf numFmtId="176" fontId="1" fillId="0" borderId="0" xfId="0" applyNumberFormat="1" applyFont="1" applyAlignment="1">
      <alignment horizontal="right" vertical="center"/>
    </xf>
    <xf numFmtId="177" fontId="1" fillId="0" borderId="0" xfId="0" applyNumberFormat="1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2"/>
  <sheetViews>
    <sheetView tabSelected="1" workbookViewId="0">
      <selection activeCell="A1" sqref="A1:L1"/>
    </sheetView>
  </sheetViews>
  <sheetFormatPr defaultColWidth="8.725" defaultRowHeight="12.75"/>
  <cols>
    <col min="1" max="1" width="2.725" style="2" customWidth="1"/>
    <col min="2" max="2" width="11.8166666666667" customWidth="1"/>
    <col min="3" max="3" width="4.81666666666667" customWidth="1"/>
    <col min="4" max="4" width="9.725" customWidth="1"/>
    <col min="5" max="6" width="4.81666666666667" customWidth="1"/>
    <col min="7" max="7" width="14.0916666666667" customWidth="1"/>
    <col min="8" max="8" width="19.5416666666667" customWidth="1"/>
    <col min="9" max="9" width="12.8166666666667" style="4" customWidth="1"/>
    <col min="10" max="11" width="9.90833333333333" style="5" customWidth="1"/>
    <col min="12" max="12" width="24.3666666666667" style="36" customWidth="1"/>
  </cols>
  <sheetData>
    <row r="1" ht="18" spans="1:1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>
      <c r="A2" s="7" t="s">
        <v>1</v>
      </c>
      <c r="B2" s="8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8" t="s">
        <v>8</v>
      </c>
      <c r="I2" s="42"/>
      <c r="J2" s="8"/>
      <c r="K2" s="8"/>
      <c r="L2" s="43" t="s">
        <v>9</v>
      </c>
    </row>
    <row r="3" spans="1:12">
      <c r="A3" s="8"/>
      <c r="B3" s="8"/>
      <c r="C3" s="8"/>
      <c r="D3" s="8"/>
      <c r="E3" s="8"/>
      <c r="F3" s="8"/>
      <c r="G3" s="8"/>
      <c r="H3" s="8" t="s">
        <v>10</v>
      </c>
      <c r="I3" s="19" t="s">
        <v>11</v>
      </c>
      <c r="J3" s="19" t="s">
        <v>12</v>
      </c>
      <c r="K3" s="19" t="s">
        <v>13</v>
      </c>
      <c r="L3" s="43"/>
    </row>
    <row r="4" spans="1:12">
      <c r="A4" s="8"/>
      <c r="B4" s="9" t="s">
        <v>14</v>
      </c>
      <c r="C4" s="9">
        <v>3</v>
      </c>
      <c r="D4" s="9" t="s">
        <v>15</v>
      </c>
      <c r="E4" s="9"/>
      <c r="F4" s="9"/>
      <c r="G4" s="9" t="s">
        <v>16</v>
      </c>
      <c r="H4" s="26" t="s">
        <v>17</v>
      </c>
      <c r="I4" s="20" t="s">
        <v>18</v>
      </c>
      <c r="J4" s="44" t="s">
        <v>18</v>
      </c>
      <c r="K4" s="44" t="s">
        <v>19</v>
      </c>
      <c r="L4" s="43"/>
    </row>
    <row r="5" spans="1:12">
      <c r="A5" s="8"/>
      <c r="B5" s="9"/>
      <c r="C5" s="9"/>
      <c r="D5" s="9"/>
      <c r="E5" s="9"/>
      <c r="F5" s="9"/>
      <c r="G5" s="9"/>
      <c r="H5" s="26" t="s">
        <v>20</v>
      </c>
      <c r="I5" s="20" t="s">
        <v>21</v>
      </c>
      <c r="J5" s="44"/>
      <c r="K5" s="44"/>
      <c r="L5" s="43"/>
    </row>
    <row r="6" spans="1:12">
      <c r="A6" s="8"/>
      <c r="B6" s="9"/>
      <c r="C6" s="9"/>
      <c r="D6" s="9"/>
      <c r="E6" s="9"/>
      <c r="F6" s="9"/>
      <c r="G6" s="9"/>
      <c r="H6" s="26" t="s">
        <v>22</v>
      </c>
      <c r="I6" s="20" t="s">
        <v>19</v>
      </c>
      <c r="J6" s="44"/>
      <c r="K6" s="44"/>
      <c r="L6" s="43"/>
    </row>
    <row r="7" ht="25.5" spans="1:12">
      <c r="A7" s="8"/>
      <c r="B7" s="9" t="s">
        <v>23</v>
      </c>
      <c r="C7" s="9">
        <v>1</v>
      </c>
      <c r="D7" s="9" t="s">
        <v>24</v>
      </c>
      <c r="E7" s="9"/>
      <c r="F7" s="9"/>
      <c r="G7" s="9" t="s">
        <v>24</v>
      </c>
      <c r="H7" s="39"/>
      <c r="I7" s="39"/>
      <c r="J7" s="39"/>
      <c r="K7" s="39"/>
      <c r="L7" s="34" t="s">
        <v>25</v>
      </c>
    </row>
    <row r="8" spans="1:12">
      <c r="A8" s="8"/>
      <c r="B8" s="9" t="s">
        <v>26</v>
      </c>
      <c r="C8" s="9">
        <v>9</v>
      </c>
      <c r="D8" s="9">
        <v>3500</v>
      </c>
      <c r="E8" s="9"/>
      <c r="F8" s="9"/>
      <c r="G8" s="9">
        <f>D8*C8</f>
        <v>31500</v>
      </c>
      <c r="H8" s="26" t="s">
        <v>27</v>
      </c>
      <c r="I8" s="20">
        <v>0.01</v>
      </c>
      <c r="J8" s="44">
        <v>0.01</v>
      </c>
      <c r="K8" s="44">
        <v>0.02</v>
      </c>
      <c r="L8" s="43"/>
    </row>
    <row r="9" spans="1:12">
      <c r="A9" s="8"/>
      <c r="B9" s="9"/>
      <c r="C9" s="9"/>
      <c r="D9" s="9"/>
      <c r="E9" s="9"/>
      <c r="F9" s="9"/>
      <c r="G9" s="9"/>
      <c r="H9" s="26" t="s">
        <v>28</v>
      </c>
      <c r="I9" s="20">
        <v>0.015</v>
      </c>
      <c r="J9" s="44"/>
      <c r="K9" s="44"/>
      <c r="L9" s="43"/>
    </row>
    <row r="10" spans="1:12">
      <c r="A10" s="8"/>
      <c r="B10" s="9"/>
      <c r="C10" s="9"/>
      <c r="D10" s="9"/>
      <c r="E10" s="9"/>
      <c r="F10" s="9"/>
      <c r="G10" s="9"/>
      <c r="H10" s="26" t="s">
        <v>29</v>
      </c>
      <c r="I10" s="20">
        <v>0.02</v>
      </c>
      <c r="J10" s="44"/>
      <c r="K10" s="44"/>
      <c r="L10" s="43"/>
    </row>
    <row r="11" spans="1:12">
      <c r="A11" s="8"/>
      <c r="B11" s="9" t="s">
        <v>30</v>
      </c>
      <c r="C11" s="9">
        <v>3</v>
      </c>
      <c r="D11" s="9" t="s">
        <v>31</v>
      </c>
      <c r="E11" s="9"/>
      <c r="F11" s="9"/>
      <c r="G11" s="9" t="s">
        <v>32</v>
      </c>
      <c r="H11" s="26" t="s">
        <v>33</v>
      </c>
      <c r="I11" s="20">
        <v>0.006</v>
      </c>
      <c r="J11" s="44">
        <v>0.006</v>
      </c>
      <c r="K11" s="44">
        <v>0.008</v>
      </c>
      <c r="L11" s="43"/>
    </row>
    <row r="12" spans="1:12">
      <c r="A12" s="8"/>
      <c r="B12" s="9"/>
      <c r="C12" s="9"/>
      <c r="D12" s="9"/>
      <c r="E12" s="9"/>
      <c r="F12" s="9"/>
      <c r="G12" s="9"/>
      <c r="H12" s="26" t="s">
        <v>34</v>
      </c>
      <c r="I12" s="20">
        <v>0.007</v>
      </c>
      <c r="J12" s="44"/>
      <c r="K12" s="44"/>
      <c r="L12" s="43"/>
    </row>
    <row r="13" spans="1:12">
      <c r="A13" s="8"/>
      <c r="B13" s="9"/>
      <c r="C13" s="9"/>
      <c r="D13" s="9"/>
      <c r="E13" s="9"/>
      <c r="F13" s="9"/>
      <c r="G13" s="9"/>
      <c r="H13" s="26" t="s">
        <v>35</v>
      </c>
      <c r="I13" s="20">
        <v>0.008</v>
      </c>
      <c r="J13" s="44"/>
      <c r="K13" s="44"/>
      <c r="L13" s="43"/>
    </row>
    <row r="14" spans="1:12">
      <c r="A14" s="8"/>
      <c r="B14" s="9" t="s">
        <v>36</v>
      </c>
      <c r="C14" s="9">
        <v>1</v>
      </c>
      <c r="D14" s="9">
        <v>14000</v>
      </c>
      <c r="E14" s="9"/>
      <c r="F14" s="9"/>
      <c r="G14" s="9">
        <f>D14*C14</f>
        <v>14000</v>
      </c>
      <c r="H14" s="26" t="s">
        <v>37</v>
      </c>
      <c r="I14" s="20">
        <v>0.003</v>
      </c>
      <c r="J14" s="44">
        <v>0.003</v>
      </c>
      <c r="K14" s="44">
        <v>0.005</v>
      </c>
      <c r="L14" s="43"/>
    </row>
    <row r="15" spans="1:12">
      <c r="A15" s="8"/>
      <c r="B15" s="9"/>
      <c r="C15" s="9"/>
      <c r="D15" s="9"/>
      <c r="E15" s="9"/>
      <c r="F15" s="9"/>
      <c r="G15" s="9"/>
      <c r="H15" s="26" t="s">
        <v>38</v>
      </c>
      <c r="I15" s="20">
        <v>0.004</v>
      </c>
      <c r="J15" s="44"/>
      <c r="K15" s="44"/>
      <c r="L15" s="43"/>
    </row>
    <row r="16" spans="1:12">
      <c r="A16" s="8"/>
      <c r="B16" s="9"/>
      <c r="C16" s="9"/>
      <c r="D16" s="9"/>
      <c r="E16" s="9"/>
      <c r="F16" s="9"/>
      <c r="G16" s="9"/>
      <c r="H16" s="26" t="s">
        <v>39</v>
      </c>
      <c r="I16" s="20">
        <v>0.005</v>
      </c>
      <c r="J16" s="44"/>
      <c r="K16" s="44"/>
      <c r="L16" s="43"/>
    </row>
    <row r="17" s="2" customFormat="1" spans="1:12">
      <c r="A17" s="8" t="s">
        <v>40</v>
      </c>
      <c r="B17" s="8"/>
      <c r="C17" s="8">
        <v>17</v>
      </c>
      <c r="D17" s="10"/>
      <c r="E17" s="10"/>
      <c r="F17" s="10"/>
      <c r="G17" s="10"/>
      <c r="H17" s="10"/>
      <c r="I17" s="24"/>
      <c r="J17" s="45">
        <v>0.019</v>
      </c>
      <c r="K17" s="45">
        <v>0.033</v>
      </c>
      <c r="L17" s="46"/>
    </row>
    <row r="18" ht="18" spans="1:12">
      <c r="A18" s="6" t="s">
        <v>41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="35" customFormat="1" spans="1:12">
      <c r="A19" s="7" t="s">
        <v>42</v>
      </c>
      <c r="B19" s="8" t="s">
        <v>2</v>
      </c>
      <c r="C19" s="7" t="s">
        <v>3</v>
      </c>
      <c r="D19" s="7" t="s">
        <v>4</v>
      </c>
      <c r="E19" s="7" t="s">
        <v>5</v>
      </c>
      <c r="F19" s="7" t="s">
        <v>6</v>
      </c>
      <c r="G19" s="8" t="s">
        <v>43</v>
      </c>
      <c r="H19" s="8" t="s">
        <v>8</v>
      </c>
      <c r="I19" s="8"/>
      <c r="J19" s="8"/>
      <c r="K19" s="8"/>
      <c r="L19" s="8" t="s">
        <v>9</v>
      </c>
    </row>
    <row r="20" s="35" customFormat="1" spans="1:12">
      <c r="A20" s="7"/>
      <c r="B20" s="8"/>
      <c r="C20" s="7"/>
      <c r="D20" s="7"/>
      <c r="E20" s="7"/>
      <c r="F20" s="7"/>
      <c r="G20" s="8"/>
      <c r="H20" s="8" t="s">
        <v>10</v>
      </c>
      <c r="I20" s="19" t="s">
        <v>11</v>
      </c>
      <c r="J20" s="19" t="s">
        <v>12</v>
      </c>
      <c r="K20" s="19" t="s">
        <v>13</v>
      </c>
      <c r="L20" s="8"/>
    </row>
    <row r="21" s="35" customFormat="1" spans="1:12">
      <c r="A21" s="7"/>
      <c r="B21" s="37" t="s">
        <v>44</v>
      </c>
      <c r="C21" s="37">
        <v>1</v>
      </c>
      <c r="D21" s="37">
        <v>14000</v>
      </c>
      <c r="E21" s="37"/>
      <c r="F21" s="37"/>
      <c r="G21" s="37">
        <f t="shared" ref="G21:G25" si="0">D21*C21</f>
        <v>14000</v>
      </c>
      <c r="H21" s="40"/>
      <c r="I21" s="47">
        <v>0.003</v>
      </c>
      <c r="J21" s="47">
        <v>0.003</v>
      </c>
      <c r="K21" s="47">
        <v>0.003</v>
      </c>
      <c r="L21" s="48"/>
    </row>
    <row r="22" s="35" customFormat="1" spans="1:12">
      <c r="A22" s="7"/>
      <c r="B22" s="37" t="s">
        <v>45</v>
      </c>
      <c r="C22" s="37">
        <v>1</v>
      </c>
      <c r="D22" s="37" t="s">
        <v>31</v>
      </c>
      <c r="E22" s="37"/>
      <c r="F22" s="37"/>
      <c r="G22" s="37" t="s">
        <v>31</v>
      </c>
      <c r="H22" s="40"/>
      <c r="I22" s="47">
        <v>0</v>
      </c>
      <c r="J22" s="47">
        <v>0</v>
      </c>
      <c r="K22" s="47">
        <v>0</v>
      </c>
      <c r="L22" s="48"/>
    </row>
    <row r="23" s="35" customFormat="1" spans="1:12">
      <c r="A23" s="7"/>
      <c r="B23" s="37" t="s">
        <v>46</v>
      </c>
      <c r="C23" s="37">
        <v>5</v>
      </c>
      <c r="D23" s="37" t="s">
        <v>31</v>
      </c>
      <c r="E23" s="37"/>
      <c r="F23" s="37"/>
      <c r="G23" s="37" t="s">
        <v>47</v>
      </c>
      <c r="H23" s="40"/>
      <c r="I23" s="47">
        <v>0.006</v>
      </c>
      <c r="J23" s="47">
        <v>0.006</v>
      </c>
      <c r="K23" s="47">
        <v>0.006</v>
      </c>
      <c r="L23" s="48"/>
    </row>
    <row r="24" s="35" customFormat="1" spans="1:12">
      <c r="A24" s="7"/>
      <c r="B24" s="37" t="s">
        <v>48</v>
      </c>
      <c r="C24" s="37">
        <v>5</v>
      </c>
      <c r="D24" s="37">
        <v>3300</v>
      </c>
      <c r="E24" s="37"/>
      <c r="F24" s="37"/>
      <c r="G24" s="37">
        <f t="shared" si="0"/>
        <v>16500</v>
      </c>
      <c r="H24" s="40"/>
      <c r="I24" s="47">
        <v>0.02</v>
      </c>
      <c r="J24" s="47">
        <v>0.02</v>
      </c>
      <c r="K24" s="47">
        <v>0.02</v>
      </c>
      <c r="L24" s="48"/>
    </row>
    <row r="25" s="35" customFormat="1" spans="1:12">
      <c r="A25" s="7"/>
      <c r="B25" s="37" t="s">
        <v>49</v>
      </c>
      <c r="C25" s="37">
        <v>5</v>
      </c>
      <c r="D25" s="37">
        <v>2900</v>
      </c>
      <c r="E25" s="37"/>
      <c r="F25" s="37"/>
      <c r="G25" s="37">
        <f t="shared" si="0"/>
        <v>14500</v>
      </c>
      <c r="H25" s="40"/>
      <c r="I25" s="47">
        <v>0.02</v>
      </c>
      <c r="J25" s="47">
        <v>0.02</v>
      </c>
      <c r="K25" s="47">
        <v>0.02</v>
      </c>
      <c r="L25" s="48"/>
    </row>
    <row r="26" s="2" customFormat="1" spans="1:12">
      <c r="A26" s="7" t="s">
        <v>40</v>
      </c>
      <c r="B26" s="7"/>
      <c r="C26" s="8">
        <f>SUM(C21:C25)</f>
        <v>17</v>
      </c>
      <c r="D26" s="8"/>
      <c r="E26" s="8"/>
      <c r="F26" s="8"/>
      <c r="G26" s="8">
        <f>SUM(G21:G25)</f>
        <v>45000</v>
      </c>
      <c r="H26" s="19"/>
      <c r="I26" s="24"/>
      <c r="J26" s="24">
        <v>0.029</v>
      </c>
      <c r="K26" s="24">
        <v>0.029</v>
      </c>
      <c r="L26" s="46"/>
    </row>
    <row r="27" s="2" customFormat="1" spans="1:12">
      <c r="A27" s="38"/>
      <c r="B27" s="38"/>
      <c r="C27" s="1"/>
      <c r="D27" s="1"/>
      <c r="E27" s="1"/>
      <c r="F27" s="1"/>
      <c r="G27" s="1"/>
      <c r="H27" s="41"/>
      <c r="I27" s="49"/>
      <c r="J27" s="49"/>
      <c r="K27" s="49"/>
      <c r="L27" s="50"/>
    </row>
    <row r="28" s="12" customFormat="1" spans="1:12">
      <c r="A28" s="11" t="s">
        <v>50</v>
      </c>
      <c r="B28" s="11"/>
      <c r="C28" s="11"/>
      <c r="I28" s="28"/>
      <c r="J28" s="29">
        <f>J17+J26</f>
        <v>0.048</v>
      </c>
      <c r="K28" s="29">
        <f>K17+K26</f>
        <v>0.062</v>
      </c>
      <c r="L28" s="30"/>
    </row>
    <row r="29" spans="1:12">
      <c r="A29" s="13" t="s">
        <v>51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>
      <c r="A30" s="13" t="s">
        <v>52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>
      <c r="A31" s="13" t="s">
        <v>53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12">
      <c r="A32" s="13" t="s">
        <v>54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</sheetData>
  <mergeCells count="63">
    <mergeCell ref="A1:L1"/>
    <mergeCell ref="H2:K2"/>
    <mergeCell ref="A17:B17"/>
    <mergeCell ref="A18:L18"/>
    <mergeCell ref="H19:K19"/>
    <mergeCell ref="A26:B26"/>
    <mergeCell ref="A28:C28"/>
    <mergeCell ref="A29:L29"/>
    <mergeCell ref="A30:L30"/>
    <mergeCell ref="A31:L31"/>
    <mergeCell ref="A32:L32"/>
    <mergeCell ref="A2:A16"/>
    <mergeCell ref="A19:A25"/>
    <mergeCell ref="B2:B3"/>
    <mergeCell ref="B4:B6"/>
    <mergeCell ref="B8:B10"/>
    <mergeCell ref="B11:B13"/>
    <mergeCell ref="B14:B16"/>
    <mergeCell ref="B19:B20"/>
    <mergeCell ref="C2:C3"/>
    <mergeCell ref="C4:C6"/>
    <mergeCell ref="C8:C10"/>
    <mergeCell ref="C11:C13"/>
    <mergeCell ref="C14:C16"/>
    <mergeCell ref="C19:C20"/>
    <mergeCell ref="D2:D3"/>
    <mergeCell ref="D4:D6"/>
    <mergeCell ref="D8:D10"/>
    <mergeCell ref="D11:D13"/>
    <mergeCell ref="D14:D16"/>
    <mergeCell ref="D19:D20"/>
    <mergeCell ref="E2:E3"/>
    <mergeCell ref="E4:E6"/>
    <mergeCell ref="E8:E10"/>
    <mergeCell ref="E11:E13"/>
    <mergeCell ref="E14:E16"/>
    <mergeCell ref="E19:E20"/>
    <mergeCell ref="F2:F3"/>
    <mergeCell ref="F4:F6"/>
    <mergeCell ref="F8:F10"/>
    <mergeCell ref="F11:F13"/>
    <mergeCell ref="F14:F16"/>
    <mergeCell ref="F19:F20"/>
    <mergeCell ref="G2:G3"/>
    <mergeCell ref="G4:G6"/>
    <mergeCell ref="G8:G10"/>
    <mergeCell ref="G11:G13"/>
    <mergeCell ref="G14:G16"/>
    <mergeCell ref="G19:G20"/>
    <mergeCell ref="J4:J6"/>
    <mergeCell ref="J8:J10"/>
    <mergeCell ref="J11:J13"/>
    <mergeCell ref="J14:J16"/>
    <mergeCell ref="K4:K6"/>
    <mergeCell ref="K8:K10"/>
    <mergeCell ref="K11:K13"/>
    <mergeCell ref="K14:K16"/>
    <mergeCell ref="L2:L3"/>
    <mergeCell ref="L4:L6"/>
    <mergeCell ref="L8:L10"/>
    <mergeCell ref="L11:L13"/>
    <mergeCell ref="L14:L16"/>
    <mergeCell ref="L19:L20"/>
  </mergeCells>
  <pageMargins left="0.314583333333333" right="0.354166666666667" top="0.471527777777778" bottom="0.511805555555556" header="0.354166666666667" footer="0.354166666666667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9"/>
  <sheetViews>
    <sheetView workbookViewId="0">
      <selection activeCell="A1" sqref="A1:L1"/>
    </sheetView>
  </sheetViews>
  <sheetFormatPr defaultColWidth="8.725" defaultRowHeight="12.75"/>
  <cols>
    <col min="1" max="1" width="2.725" customWidth="1"/>
    <col min="2" max="2" width="11.8166666666667" customWidth="1"/>
    <col min="3" max="3" width="4.81666666666667" customWidth="1"/>
    <col min="4" max="6" width="5.54166666666667" customWidth="1"/>
    <col min="7" max="7" width="9.90833333333333" customWidth="1"/>
    <col min="8" max="8" width="15.1833333333333" style="3" customWidth="1"/>
    <col min="9" max="9" width="9.90833333333333" style="4" customWidth="1"/>
    <col min="10" max="11" width="9.90833333333333" style="5" customWidth="1"/>
    <col min="12" max="12" width="28.1833333333333" style="31" customWidth="1"/>
  </cols>
  <sheetData>
    <row r="1" ht="18" spans="1:12">
      <c r="A1" s="6" t="s">
        <v>55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="1" customFormat="1" spans="1:12">
      <c r="A2" s="7" t="s">
        <v>56</v>
      </c>
      <c r="B2" s="8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8" t="s">
        <v>8</v>
      </c>
      <c r="I2" s="8"/>
      <c r="J2" s="8"/>
      <c r="K2" s="8"/>
      <c r="L2" s="18" t="s">
        <v>9</v>
      </c>
    </row>
    <row r="3" s="1" customFormat="1" spans="1:12">
      <c r="A3" s="8"/>
      <c r="B3" s="8"/>
      <c r="C3" s="8"/>
      <c r="D3" s="8"/>
      <c r="E3" s="8"/>
      <c r="F3" s="8"/>
      <c r="G3" s="8"/>
      <c r="H3" s="8" t="s">
        <v>10</v>
      </c>
      <c r="I3" s="19" t="s">
        <v>11</v>
      </c>
      <c r="J3" s="19" t="s">
        <v>12</v>
      </c>
      <c r="K3" s="19" t="s">
        <v>13</v>
      </c>
      <c r="L3" s="18"/>
    </row>
    <row r="4" spans="1:12">
      <c r="A4" s="9"/>
      <c r="B4" s="9" t="s">
        <v>26</v>
      </c>
      <c r="C4" s="9">
        <v>10</v>
      </c>
      <c r="D4" s="9">
        <v>2000</v>
      </c>
      <c r="E4" s="9">
        <v>500</v>
      </c>
      <c r="F4" s="9">
        <f>D4+E4</f>
        <v>2500</v>
      </c>
      <c r="G4" s="9">
        <f>F4*C4</f>
        <v>25000</v>
      </c>
      <c r="H4" s="14" t="s">
        <v>57</v>
      </c>
      <c r="I4" s="20">
        <v>0.015</v>
      </c>
      <c r="J4" s="20">
        <v>0.015</v>
      </c>
      <c r="K4" s="20">
        <v>0.025</v>
      </c>
      <c r="L4" s="22"/>
    </row>
    <row r="5" spans="1:12">
      <c r="A5" s="9"/>
      <c r="B5" s="9"/>
      <c r="C5" s="9"/>
      <c r="D5" s="9"/>
      <c r="E5" s="9"/>
      <c r="F5" s="9"/>
      <c r="G5" s="9"/>
      <c r="H5" s="14" t="s">
        <v>58</v>
      </c>
      <c r="I5" s="20">
        <v>0.02</v>
      </c>
      <c r="J5" s="20"/>
      <c r="K5" s="20"/>
      <c r="L5" s="22"/>
    </row>
    <row r="6" spans="1:12">
      <c r="A6" s="9"/>
      <c r="B6" s="9"/>
      <c r="C6" s="9"/>
      <c r="D6" s="9"/>
      <c r="E6" s="9"/>
      <c r="F6" s="9"/>
      <c r="G6" s="9"/>
      <c r="H6" s="14" t="s">
        <v>59</v>
      </c>
      <c r="I6" s="20">
        <v>0.025</v>
      </c>
      <c r="J6" s="20"/>
      <c r="K6" s="20"/>
      <c r="L6" s="22"/>
    </row>
    <row r="7" ht="32" customHeight="1" spans="1:12">
      <c r="A7" s="9"/>
      <c r="B7" s="9" t="s">
        <v>60</v>
      </c>
      <c r="C7" s="9">
        <v>2</v>
      </c>
      <c r="D7" s="9">
        <v>2500</v>
      </c>
      <c r="E7" s="9">
        <v>1000</v>
      </c>
      <c r="F7" s="9">
        <f>D7+E7</f>
        <v>3500</v>
      </c>
      <c r="G7" s="9">
        <f>F7*C7</f>
        <v>7000</v>
      </c>
      <c r="H7" s="14" t="s">
        <v>61</v>
      </c>
      <c r="I7" s="20">
        <v>0</v>
      </c>
      <c r="J7" s="27">
        <v>0</v>
      </c>
      <c r="K7" s="20">
        <v>0.005</v>
      </c>
      <c r="L7" s="22" t="s">
        <v>62</v>
      </c>
    </row>
    <row r="8" ht="32" customHeight="1" spans="1:12">
      <c r="A8" s="9"/>
      <c r="B8" s="9"/>
      <c r="C8" s="9"/>
      <c r="D8" s="9"/>
      <c r="E8" s="9"/>
      <c r="F8" s="9"/>
      <c r="G8" s="9"/>
      <c r="H8" s="14" t="s">
        <v>63</v>
      </c>
      <c r="I8" s="20">
        <v>0.003</v>
      </c>
      <c r="J8" s="20"/>
      <c r="K8" s="20"/>
      <c r="L8" s="22"/>
    </row>
    <row r="9" ht="32" customHeight="1" spans="1:12">
      <c r="A9" s="9"/>
      <c r="B9" s="9"/>
      <c r="C9" s="9"/>
      <c r="D9" s="9"/>
      <c r="E9" s="9"/>
      <c r="F9" s="9"/>
      <c r="G9" s="9"/>
      <c r="H9" s="14" t="s">
        <v>64</v>
      </c>
      <c r="I9" s="20">
        <v>0.005</v>
      </c>
      <c r="J9" s="20"/>
      <c r="K9" s="20"/>
      <c r="L9" s="22"/>
    </row>
    <row r="10" spans="1:12">
      <c r="A10" s="9"/>
      <c r="B10" s="9" t="s">
        <v>65</v>
      </c>
      <c r="C10" s="9">
        <v>1</v>
      </c>
      <c r="D10" s="9">
        <v>4500</v>
      </c>
      <c r="E10" s="9">
        <v>1500</v>
      </c>
      <c r="F10" s="9">
        <f>D10+E10</f>
        <v>6000</v>
      </c>
      <c r="G10" s="9">
        <f>F10*C10</f>
        <v>6000</v>
      </c>
      <c r="H10" s="14" t="s">
        <v>61</v>
      </c>
      <c r="I10" s="20">
        <v>0</v>
      </c>
      <c r="J10" s="27">
        <v>0</v>
      </c>
      <c r="K10" s="20">
        <v>0.005</v>
      </c>
      <c r="L10" s="32" t="s">
        <v>66</v>
      </c>
    </row>
    <row r="11" spans="1:12">
      <c r="A11" s="9"/>
      <c r="B11" s="9"/>
      <c r="C11" s="9"/>
      <c r="D11" s="9"/>
      <c r="E11" s="9"/>
      <c r="F11" s="9"/>
      <c r="G11" s="9"/>
      <c r="H11" s="14" t="s">
        <v>63</v>
      </c>
      <c r="I11" s="20">
        <v>0.003</v>
      </c>
      <c r="J11" s="20"/>
      <c r="K11" s="20"/>
      <c r="L11" s="32"/>
    </row>
    <row r="12" spans="1:12">
      <c r="A12" s="9"/>
      <c r="B12" s="9"/>
      <c r="C12" s="9"/>
      <c r="D12" s="9"/>
      <c r="E12" s="9"/>
      <c r="F12" s="9"/>
      <c r="G12" s="9"/>
      <c r="H12" s="14" t="s">
        <v>64</v>
      </c>
      <c r="I12" s="20">
        <v>0.005</v>
      </c>
      <c r="J12" s="20"/>
      <c r="K12" s="20"/>
      <c r="L12" s="32"/>
    </row>
    <row r="13" s="2" customFormat="1" spans="1:12">
      <c r="A13" s="8" t="s">
        <v>40</v>
      </c>
      <c r="B13" s="8"/>
      <c r="C13" s="8">
        <f>SUM(C4:C12)</f>
        <v>13</v>
      </c>
      <c r="D13" s="10"/>
      <c r="E13" s="10"/>
      <c r="F13" s="10"/>
      <c r="G13" s="8">
        <f t="shared" ref="G13:K13" si="0">SUM(G4:G12)</f>
        <v>38000</v>
      </c>
      <c r="H13" s="15"/>
      <c r="I13" s="24"/>
      <c r="J13" s="24">
        <f t="shared" si="0"/>
        <v>0.015</v>
      </c>
      <c r="K13" s="24">
        <f t="shared" si="0"/>
        <v>0.035</v>
      </c>
      <c r="L13" s="33"/>
    </row>
    <row r="14" ht="18" spans="1:12">
      <c r="A14" s="6" t="s">
        <v>67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="1" customFormat="1" spans="1:12">
      <c r="A15" s="7" t="s">
        <v>68</v>
      </c>
      <c r="B15" s="8" t="s">
        <v>2</v>
      </c>
      <c r="C15" s="7" t="s">
        <v>3</v>
      </c>
      <c r="D15" s="7" t="s">
        <v>4</v>
      </c>
      <c r="E15" s="7" t="s">
        <v>5</v>
      </c>
      <c r="F15" s="7" t="s">
        <v>6</v>
      </c>
      <c r="G15" s="8" t="s">
        <v>7</v>
      </c>
      <c r="H15" s="8" t="s">
        <v>8</v>
      </c>
      <c r="I15" s="8"/>
      <c r="J15" s="8"/>
      <c r="K15" s="8"/>
      <c r="L15" s="18" t="s">
        <v>9</v>
      </c>
    </row>
    <row r="16" s="1" customFormat="1" spans="1:12">
      <c r="A16" s="7"/>
      <c r="B16" s="8"/>
      <c r="C16" s="8"/>
      <c r="D16" s="8"/>
      <c r="E16" s="8"/>
      <c r="F16" s="8"/>
      <c r="G16" s="8"/>
      <c r="H16" s="8" t="s">
        <v>10</v>
      </c>
      <c r="I16" s="19" t="s">
        <v>11</v>
      </c>
      <c r="J16" s="19" t="s">
        <v>12</v>
      </c>
      <c r="K16" s="19" t="s">
        <v>13</v>
      </c>
      <c r="L16" s="18"/>
    </row>
    <row r="17" spans="1:12">
      <c r="A17" s="7"/>
      <c r="B17" s="9" t="s">
        <v>44</v>
      </c>
      <c r="C17" s="9">
        <v>1</v>
      </c>
      <c r="D17" s="9"/>
      <c r="E17" s="9"/>
      <c r="F17" s="9"/>
      <c r="G17" s="9">
        <f t="shared" ref="G17:G21" si="1">F17*C17</f>
        <v>0</v>
      </c>
      <c r="H17" s="16"/>
      <c r="I17" s="20">
        <v>0.003</v>
      </c>
      <c r="J17" s="20">
        <v>0.003</v>
      </c>
      <c r="K17" s="20">
        <v>0.003</v>
      </c>
      <c r="L17" s="22"/>
    </row>
    <row r="18" spans="1:12">
      <c r="A18" s="7"/>
      <c r="B18" s="9" t="s">
        <v>45</v>
      </c>
      <c r="C18" s="9">
        <v>1</v>
      </c>
      <c r="D18" s="9"/>
      <c r="E18" s="9"/>
      <c r="F18" s="9"/>
      <c r="G18" s="9">
        <f t="shared" si="1"/>
        <v>0</v>
      </c>
      <c r="H18" s="16"/>
      <c r="I18" s="20">
        <v>0</v>
      </c>
      <c r="J18" s="20">
        <v>0</v>
      </c>
      <c r="K18" s="20">
        <v>0</v>
      </c>
      <c r="L18" s="22"/>
    </row>
    <row r="19" spans="1:12">
      <c r="A19" s="7"/>
      <c r="B19" s="9" t="s">
        <v>46</v>
      </c>
      <c r="C19" s="9">
        <v>3</v>
      </c>
      <c r="D19" s="9"/>
      <c r="E19" s="9"/>
      <c r="F19" s="9"/>
      <c r="G19" s="9">
        <f t="shared" si="1"/>
        <v>0</v>
      </c>
      <c r="H19" s="16"/>
      <c r="I19" s="20">
        <v>0.006</v>
      </c>
      <c r="J19" s="20">
        <v>0.006</v>
      </c>
      <c r="K19" s="20">
        <v>0.006</v>
      </c>
      <c r="L19" s="34"/>
    </row>
    <row r="20" spans="1:12">
      <c r="A20" s="7"/>
      <c r="B20" s="9" t="s">
        <v>48</v>
      </c>
      <c r="C20" s="9">
        <v>3</v>
      </c>
      <c r="D20" s="9"/>
      <c r="E20" s="9"/>
      <c r="F20" s="9"/>
      <c r="G20" s="9">
        <f t="shared" si="1"/>
        <v>0</v>
      </c>
      <c r="H20" s="16"/>
      <c r="I20" s="20">
        <v>0.02</v>
      </c>
      <c r="J20" s="20">
        <v>0.02</v>
      </c>
      <c r="K20" s="20">
        <v>0.02</v>
      </c>
      <c r="L20" s="34"/>
    </row>
    <row r="21" spans="1:12">
      <c r="A21" s="7"/>
      <c r="B21" s="9" t="s">
        <v>49</v>
      </c>
      <c r="C21" s="9">
        <v>3</v>
      </c>
      <c r="D21" s="9"/>
      <c r="E21" s="9"/>
      <c r="F21" s="9"/>
      <c r="G21" s="9">
        <f t="shared" si="1"/>
        <v>0</v>
      </c>
      <c r="H21" s="16"/>
      <c r="I21" s="20">
        <v>0.02</v>
      </c>
      <c r="J21" s="20">
        <v>0.02</v>
      </c>
      <c r="K21" s="20">
        <v>0.02</v>
      </c>
      <c r="L21" s="22"/>
    </row>
    <row r="22" s="2" customFormat="1" spans="1:12">
      <c r="A22" s="7" t="s">
        <v>40</v>
      </c>
      <c r="B22" s="7"/>
      <c r="C22" s="8">
        <f>SUM(C17:C21)</f>
        <v>11</v>
      </c>
      <c r="D22" s="8"/>
      <c r="E22" s="8"/>
      <c r="F22" s="8"/>
      <c r="G22" s="8">
        <f>SUM(G17:G21)</f>
        <v>0</v>
      </c>
      <c r="H22" s="17"/>
      <c r="I22" s="24"/>
      <c r="J22" s="24">
        <v>0.029</v>
      </c>
      <c r="K22" s="24">
        <v>0.029</v>
      </c>
      <c r="L22" s="33"/>
    </row>
    <row r="24" spans="1:12">
      <c r="A24" s="11" t="s">
        <v>50</v>
      </c>
      <c r="B24" s="11"/>
      <c r="C24" s="11"/>
      <c r="D24" s="12"/>
      <c r="E24" s="12"/>
      <c r="F24" s="12"/>
      <c r="G24" s="12"/>
      <c r="H24" s="12"/>
      <c r="I24" s="28"/>
      <c r="J24" s="29">
        <f>J13+J22</f>
        <v>0.044</v>
      </c>
      <c r="K24" s="29">
        <f>K13+K22</f>
        <v>0.064</v>
      </c>
      <c r="L24" s="30"/>
    </row>
    <row r="25" spans="1:12">
      <c r="A25" s="11"/>
      <c r="B25" s="11"/>
      <c r="C25" s="11"/>
      <c r="D25" s="12"/>
      <c r="E25" s="12"/>
      <c r="F25" s="12"/>
      <c r="G25" s="12"/>
      <c r="H25" s="12"/>
      <c r="I25" s="28"/>
      <c r="J25" s="29"/>
      <c r="K25" s="29"/>
      <c r="L25" s="30"/>
    </row>
    <row r="26" spans="1:12">
      <c r="A26" s="13" t="s">
        <v>69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A27" s="13" t="s">
        <v>70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A28" s="13" t="s">
        <v>71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A29" s="13" t="s">
        <v>54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</sheetData>
  <mergeCells count="54">
    <mergeCell ref="A1:L1"/>
    <mergeCell ref="H2:K2"/>
    <mergeCell ref="A13:B13"/>
    <mergeCell ref="A14:L14"/>
    <mergeCell ref="H15:K15"/>
    <mergeCell ref="A22:B22"/>
    <mergeCell ref="A24:C24"/>
    <mergeCell ref="A26:L26"/>
    <mergeCell ref="A27:L27"/>
    <mergeCell ref="A28:L28"/>
    <mergeCell ref="A29:L29"/>
    <mergeCell ref="A2:A12"/>
    <mergeCell ref="A15:A21"/>
    <mergeCell ref="B2:B3"/>
    <mergeCell ref="B4:B6"/>
    <mergeCell ref="B7:B9"/>
    <mergeCell ref="B10:B12"/>
    <mergeCell ref="B15:B16"/>
    <mergeCell ref="C2:C3"/>
    <mergeCell ref="C4:C6"/>
    <mergeCell ref="C7:C9"/>
    <mergeCell ref="C10:C12"/>
    <mergeCell ref="C15:C16"/>
    <mergeCell ref="D2:D3"/>
    <mergeCell ref="D4:D6"/>
    <mergeCell ref="D7:D9"/>
    <mergeCell ref="D10:D12"/>
    <mergeCell ref="D15:D16"/>
    <mergeCell ref="E2:E3"/>
    <mergeCell ref="E4:E6"/>
    <mergeCell ref="E7:E9"/>
    <mergeCell ref="E10:E12"/>
    <mergeCell ref="E15:E16"/>
    <mergeCell ref="F2:F3"/>
    <mergeCell ref="F4:F6"/>
    <mergeCell ref="F7:F9"/>
    <mergeCell ref="F10:F12"/>
    <mergeCell ref="F15:F16"/>
    <mergeCell ref="G2:G3"/>
    <mergeCell ref="G4:G6"/>
    <mergeCell ref="G7:G9"/>
    <mergeCell ref="G10:G12"/>
    <mergeCell ref="G15:G16"/>
    <mergeCell ref="J4:J6"/>
    <mergeCell ref="J7:J9"/>
    <mergeCell ref="J10:J12"/>
    <mergeCell ref="K4:K6"/>
    <mergeCell ref="K7:K9"/>
    <mergeCell ref="K10:K12"/>
    <mergeCell ref="L2:L3"/>
    <mergeCell ref="L4:L6"/>
    <mergeCell ref="L7:L9"/>
    <mergeCell ref="L10:L12"/>
    <mergeCell ref="L15:L16"/>
  </mergeCells>
  <pageMargins left="0.75" right="0.75" top="0.471527777777778" bottom="0.629166666666667" header="0.313888888888889" footer="0.511805555555556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8"/>
  <sheetViews>
    <sheetView workbookViewId="0">
      <selection activeCell="A1" sqref="A1:L1"/>
    </sheetView>
  </sheetViews>
  <sheetFormatPr defaultColWidth="8.725" defaultRowHeight="12.75"/>
  <cols>
    <col min="1" max="1" width="2.725" customWidth="1"/>
    <col min="2" max="2" width="11.8166666666667" customWidth="1"/>
    <col min="3" max="3" width="4.81666666666667" customWidth="1"/>
    <col min="4" max="4" width="5.54166666666667" customWidth="1"/>
    <col min="5" max="5" width="4.81666666666667" customWidth="1"/>
    <col min="6" max="6" width="5.54166666666667" customWidth="1"/>
    <col min="7" max="7" width="9.90833333333333" customWidth="1"/>
    <col min="8" max="8" width="15.1833333333333" style="3" customWidth="1"/>
    <col min="9" max="9" width="9.90833333333333" style="4" customWidth="1"/>
    <col min="10" max="11" width="9.90833333333333" style="5" customWidth="1"/>
    <col min="12" max="12" width="25.275" customWidth="1"/>
  </cols>
  <sheetData>
    <row r="1" ht="18" spans="1:12">
      <c r="A1" s="6" t="s">
        <v>72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="1" customFormat="1" spans="1:12">
      <c r="A2" s="7" t="s">
        <v>56</v>
      </c>
      <c r="B2" s="8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8" t="s">
        <v>8</v>
      </c>
      <c r="I2" s="8"/>
      <c r="J2" s="8"/>
      <c r="K2" s="8"/>
      <c r="L2" s="18" t="s">
        <v>9</v>
      </c>
    </row>
    <row r="3" s="1" customFormat="1" spans="1:12">
      <c r="A3" s="8"/>
      <c r="B3" s="8"/>
      <c r="C3" s="8"/>
      <c r="D3" s="8"/>
      <c r="E3" s="8"/>
      <c r="F3" s="8"/>
      <c r="G3" s="8"/>
      <c r="H3" s="8" t="s">
        <v>10</v>
      </c>
      <c r="I3" s="19" t="s">
        <v>11</v>
      </c>
      <c r="J3" s="19" t="s">
        <v>12</v>
      </c>
      <c r="K3" s="19" t="s">
        <v>13</v>
      </c>
      <c r="L3" s="18"/>
    </row>
    <row r="4" spans="1:12">
      <c r="A4" s="9"/>
      <c r="B4" s="9" t="s">
        <v>26</v>
      </c>
      <c r="C4" s="9">
        <v>10</v>
      </c>
      <c r="D4" s="9">
        <v>2000</v>
      </c>
      <c r="E4" s="9"/>
      <c r="F4" s="9">
        <f t="shared" ref="F4:F9" si="0">D4+E4</f>
        <v>2000</v>
      </c>
      <c r="G4" s="9">
        <f t="shared" ref="G4:G9" si="1">F4*C4</f>
        <v>20000</v>
      </c>
      <c r="H4" s="14" t="s">
        <v>57</v>
      </c>
      <c r="I4" s="20">
        <v>0.015</v>
      </c>
      <c r="J4" s="20">
        <v>0.015</v>
      </c>
      <c r="K4" s="20">
        <v>0.02</v>
      </c>
      <c r="L4" s="21"/>
    </row>
    <row r="5" spans="1:12">
      <c r="A5" s="9"/>
      <c r="B5" s="9"/>
      <c r="C5" s="9"/>
      <c r="D5" s="9"/>
      <c r="E5" s="9"/>
      <c r="F5" s="9"/>
      <c r="G5" s="9"/>
      <c r="H5" s="14" t="s">
        <v>58</v>
      </c>
      <c r="I5" s="20">
        <v>0.02</v>
      </c>
      <c r="J5" s="20"/>
      <c r="K5" s="20"/>
      <c r="L5" s="21"/>
    </row>
    <row r="6" ht="31" customHeight="1" spans="1:12">
      <c r="A6" s="9"/>
      <c r="B6" s="9" t="s">
        <v>60</v>
      </c>
      <c r="C6" s="9">
        <v>2</v>
      </c>
      <c r="D6" s="9">
        <v>2500</v>
      </c>
      <c r="E6" s="9"/>
      <c r="F6" s="9">
        <f t="shared" si="0"/>
        <v>2500</v>
      </c>
      <c r="G6" s="9">
        <f t="shared" si="1"/>
        <v>5000</v>
      </c>
      <c r="H6" s="14" t="s">
        <v>61</v>
      </c>
      <c r="I6" s="20">
        <v>0</v>
      </c>
      <c r="J6" s="20">
        <v>0</v>
      </c>
      <c r="K6" s="20">
        <v>0.005</v>
      </c>
      <c r="L6" s="22" t="s">
        <v>62</v>
      </c>
    </row>
    <row r="7" ht="31" customHeight="1" spans="1:12">
      <c r="A7" s="9"/>
      <c r="B7" s="9"/>
      <c r="C7" s="9"/>
      <c r="D7" s="9"/>
      <c r="E7" s="9"/>
      <c r="F7" s="9"/>
      <c r="G7" s="9"/>
      <c r="H7" s="14" t="s">
        <v>63</v>
      </c>
      <c r="I7" s="20">
        <v>0.002</v>
      </c>
      <c r="J7" s="20"/>
      <c r="K7" s="20"/>
      <c r="L7" s="22"/>
    </row>
    <row r="8" ht="31" customHeight="1" spans="1:12">
      <c r="A8" s="9"/>
      <c r="B8" s="9"/>
      <c r="C8" s="9"/>
      <c r="D8" s="9"/>
      <c r="E8" s="9"/>
      <c r="F8" s="9"/>
      <c r="G8" s="9"/>
      <c r="H8" s="14" t="s">
        <v>64</v>
      </c>
      <c r="I8" s="20">
        <v>0.005</v>
      </c>
      <c r="J8" s="20"/>
      <c r="K8" s="20"/>
      <c r="L8" s="22"/>
    </row>
    <row r="9" spans="1:12">
      <c r="A9" s="9"/>
      <c r="B9" s="9" t="s">
        <v>65</v>
      </c>
      <c r="C9" s="9">
        <v>1</v>
      </c>
      <c r="D9" s="9">
        <v>8000</v>
      </c>
      <c r="E9" s="9"/>
      <c r="F9" s="9">
        <f t="shared" si="0"/>
        <v>8000</v>
      </c>
      <c r="G9" s="9">
        <f t="shared" si="1"/>
        <v>8000</v>
      </c>
      <c r="H9" s="14" t="s">
        <v>61</v>
      </c>
      <c r="I9" s="20">
        <v>0</v>
      </c>
      <c r="J9" s="20">
        <v>0</v>
      </c>
      <c r="K9" s="20">
        <v>0.005</v>
      </c>
      <c r="L9" s="23" t="s">
        <v>66</v>
      </c>
    </row>
    <row r="10" spans="1:12">
      <c r="A10" s="9"/>
      <c r="B10" s="9"/>
      <c r="C10" s="9"/>
      <c r="D10" s="9"/>
      <c r="E10" s="9"/>
      <c r="F10" s="9"/>
      <c r="G10" s="9"/>
      <c r="H10" s="14" t="s">
        <v>63</v>
      </c>
      <c r="I10" s="20">
        <v>0.002</v>
      </c>
      <c r="J10" s="20"/>
      <c r="K10" s="20"/>
      <c r="L10" s="23"/>
    </row>
    <row r="11" spans="1:12">
      <c r="A11" s="9"/>
      <c r="B11" s="9"/>
      <c r="C11" s="9"/>
      <c r="D11" s="9"/>
      <c r="E11" s="9"/>
      <c r="F11" s="9"/>
      <c r="G11" s="9"/>
      <c r="H11" s="14" t="s">
        <v>64</v>
      </c>
      <c r="I11" s="20">
        <v>0.005</v>
      </c>
      <c r="J11" s="20"/>
      <c r="K11" s="20"/>
      <c r="L11" s="23"/>
    </row>
    <row r="12" s="2" customFormat="1" spans="1:12">
      <c r="A12" s="8" t="s">
        <v>40</v>
      </c>
      <c r="B12" s="8"/>
      <c r="C12" s="8">
        <f>SUM(C4:C11)</f>
        <v>13</v>
      </c>
      <c r="D12" s="10"/>
      <c r="E12" s="10"/>
      <c r="F12" s="10"/>
      <c r="G12" s="8">
        <f>SUM(G4:G11)</f>
        <v>33000</v>
      </c>
      <c r="H12" s="15"/>
      <c r="I12" s="24"/>
      <c r="J12" s="24">
        <v>0.015</v>
      </c>
      <c r="K12" s="24">
        <f>SUM(K4:K11)</f>
        <v>0.03</v>
      </c>
      <c r="L12" s="25"/>
    </row>
    <row r="13" ht="18" spans="1:12">
      <c r="A13" s="6" t="s">
        <v>73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="1" customFormat="1" spans="1:12">
      <c r="A14" s="7" t="s">
        <v>74</v>
      </c>
      <c r="B14" s="8" t="s">
        <v>2</v>
      </c>
      <c r="C14" s="7" t="s">
        <v>3</v>
      </c>
      <c r="D14" s="7" t="s">
        <v>4</v>
      </c>
      <c r="E14" s="7" t="s">
        <v>5</v>
      </c>
      <c r="F14" s="7" t="s">
        <v>6</v>
      </c>
      <c r="G14" s="8" t="s">
        <v>7</v>
      </c>
      <c r="H14" s="8" t="s">
        <v>8</v>
      </c>
      <c r="I14" s="8"/>
      <c r="J14" s="8"/>
      <c r="K14" s="8"/>
      <c r="L14" s="8" t="s">
        <v>9</v>
      </c>
    </row>
    <row r="15" s="1" customFormat="1" spans="1:12">
      <c r="A15" s="7"/>
      <c r="B15" s="8"/>
      <c r="C15" s="8"/>
      <c r="D15" s="8"/>
      <c r="E15" s="8"/>
      <c r="F15" s="8"/>
      <c r="G15" s="8"/>
      <c r="H15" s="8" t="s">
        <v>10</v>
      </c>
      <c r="I15" s="19" t="s">
        <v>11</v>
      </c>
      <c r="J15" s="19" t="s">
        <v>12</v>
      </c>
      <c r="K15" s="19" t="s">
        <v>13</v>
      </c>
      <c r="L15" s="8"/>
    </row>
    <row r="16" spans="1:12">
      <c r="A16" s="7"/>
      <c r="B16" s="9" t="s">
        <v>44</v>
      </c>
      <c r="C16" s="9">
        <v>1</v>
      </c>
      <c r="D16" s="9"/>
      <c r="E16" s="9"/>
      <c r="F16" s="9"/>
      <c r="G16" s="9">
        <f t="shared" ref="G16:G20" si="2">F16*C16</f>
        <v>0</v>
      </c>
      <c r="H16" s="16"/>
      <c r="I16" s="20">
        <v>0.003</v>
      </c>
      <c r="J16" s="20">
        <v>0.003</v>
      </c>
      <c r="K16" s="20">
        <v>0.003</v>
      </c>
      <c r="L16" s="26"/>
    </row>
    <row r="17" spans="1:12">
      <c r="A17" s="7"/>
      <c r="B17" s="9" t="s">
        <v>45</v>
      </c>
      <c r="C17" s="9">
        <v>1</v>
      </c>
      <c r="D17" s="9"/>
      <c r="E17" s="9"/>
      <c r="F17" s="9"/>
      <c r="G17" s="9">
        <f t="shared" si="2"/>
        <v>0</v>
      </c>
      <c r="H17" s="16"/>
      <c r="I17" s="20">
        <v>0</v>
      </c>
      <c r="J17" s="20">
        <v>0</v>
      </c>
      <c r="K17" s="20">
        <v>0</v>
      </c>
      <c r="L17" s="26"/>
    </row>
    <row r="18" spans="1:12">
      <c r="A18" s="7"/>
      <c r="B18" s="9" t="s">
        <v>46</v>
      </c>
      <c r="C18" s="9">
        <v>4</v>
      </c>
      <c r="D18" s="9"/>
      <c r="E18" s="9"/>
      <c r="F18" s="9"/>
      <c r="G18" s="9">
        <f t="shared" si="2"/>
        <v>0</v>
      </c>
      <c r="H18" s="16"/>
      <c r="I18" s="27">
        <v>0.006</v>
      </c>
      <c r="J18" s="20">
        <v>0.006</v>
      </c>
      <c r="K18" s="20">
        <v>0.006</v>
      </c>
      <c r="L18" s="26"/>
    </row>
    <row r="19" spans="1:12">
      <c r="A19" s="7"/>
      <c r="B19" s="9" t="s">
        <v>48</v>
      </c>
      <c r="C19" s="9">
        <v>4</v>
      </c>
      <c r="D19" s="9"/>
      <c r="E19" s="9"/>
      <c r="F19" s="9"/>
      <c r="G19" s="9">
        <f t="shared" si="2"/>
        <v>0</v>
      </c>
      <c r="H19" s="16"/>
      <c r="I19" s="20">
        <v>0.017</v>
      </c>
      <c r="J19" s="20">
        <v>0.017</v>
      </c>
      <c r="K19" s="20">
        <v>0.017</v>
      </c>
      <c r="L19" s="26"/>
    </row>
    <row r="20" spans="1:12">
      <c r="A20" s="7"/>
      <c r="B20" s="9" t="s">
        <v>49</v>
      </c>
      <c r="C20" s="9">
        <v>4</v>
      </c>
      <c r="D20" s="9"/>
      <c r="E20" s="9"/>
      <c r="F20" s="9"/>
      <c r="G20" s="9">
        <f t="shared" si="2"/>
        <v>0</v>
      </c>
      <c r="H20" s="16"/>
      <c r="I20" s="20">
        <v>0.017</v>
      </c>
      <c r="J20" s="20">
        <v>0.017</v>
      </c>
      <c r="K20" s="20">
        <v>0.017</v>
      </c>
      <c r="L20" s="26"/>
    </row>
    <row r="21" s="2" customFormat="1" spans="1:12">
      <c r="A21" s="7" t="s">
        <v>40</v>
      </c>
      <c r="B21" s="7"/>
      <c r="C21" s="8">
        <f>SUM(C16:C20)</f>
        <v>14</v>
      </c>
      <c r="D21" s="8"/>
      <c r="E21" s="8"/>
      <c r="F21" s="8"/>
      <c r="G21" s="8">
        <f>SUM(G16:G20)</f>
        <v>0</v>
      </c>
      <c r="H21" s="17"/>
      <c r="I21" s="24"/>
      <c r="J21" s="24">
        <v>0.026</v>
      </c>
      <c r="K21" s="24">
        <v>0.026</v>
      </c>
      <c r="L21" s="10"/>
    </row>
    <row r="23" spans="1:12">
      <c r="A23" s="11" t="s">
        <v>50</v>
      </c>
      <c r="B23" s="11"/>
      <c r="C23" s="11"/>
      <c r="D23" s="12"/>
      <c r="E23" s="12"/>
      <c r="F23" s="12"/>
      <c r="G23" s="12"/>
      <c r="H23" s="12"/>
      <c r="I23" s="28"/>
      <c r="J23" s="29">
        <f>J12+J21</f>
        <v>0.041</v>
      </c>
      <c r="K23" s="29">
        <f>K12+K21</f>
        <v>0.056</v>
      </c>
      <c r="L23" s="30"/>
    </row>
    <row r="24" spans="1:12">
      <c r="A24" s="11"/>
      <c r="B24" s="11"/>
      <c r="C24" s="11"/>
      <c r="D24" s="12"/>
      <c r="E24" s="12"/>
      <c r="F24" s="12"/>
      <c r="G24" s="12"/>
      <c r="H24" s="12"/>
      <c r="I24" s="28"/>
      <c r="J24" s="29"/>
      <c r="K24" s="29"/>
      <c r="L24" s="30"/>
    </row>
    <row r="25" spans="1:12">
      <c r="A25" s="13" t="s">
        <v>69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A26" s="13" t="s">
        <v>70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A27" s="13" t="s">
        <v>75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A28" s="13" t="s">
        <v>54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</sheetData>
  <mergeCells count="54">
    <mergeCell ref="A1:L1"/>
    <mergeCell ref="H2:K2"/>
    <mergeCell ref="A12:B12"/>
    <mergeCell ref="A13:L13"/>
    <mergeCell ref="H14:K14"/>
    <mergeCell ref="A21:B21"/>
    <mergeCell ref="A23:C23"/>
    <mergeCell ref="A25:L25"/>
    <mergeCell ref="A26:L26"/>
    <mergeCell ref="A27:L27"/>
    <mergeCell ref="A28:L28"/>
    <mergeCell ref="A2:A11"/>
    <mergeCell ref="A14:A20"/>
    <mergeCell ref="B2:B3"/>
    <mergeCell ref="B4:B5"/>
    <mergeCell ref="B6:B8"/>
    <mergeCell ref="B9:B11"/>
    <mergeCell ref="B14:B15"/>
    <mergeCell ref="C2:C3"/>
    <mergeCell ref="C4:C5"/>
    <mergeCell ref="C6:C8"/>
    <mergeCell ref="C9:C11"/>
    <mergeCell ref="C14:C15"/>
    <mergeCell ref="D2:D3"/>
    <mergeCell ref="D4:D5"/>
    <mergeCell ref="D6:D8"/>
    <mergeCell ref="D9:D11"/>
    <mergeCell ref="D14:D15"/>
    <mergeCell ref="E2:E3"/>
    <mergeCell ref="E4:E5"/>
    <mergeCell ref="E6:E8"/>
    <mergeCell ref="E9:E11"/>
    <mergeCell ref="E14:E15"/>
    <mergeCell ref="F2:F3"/>
    <mergeCell ref="F4:F5"/>
    <mergeCell ref="F6:F8"/>
    <mergeCell ref="F9:F11"/>
    <mergeCell ref="F14:F15"/>
    <mergeCell ref="G2:G3"/>
    <mergeCell ref="G4:G5"/>
    <mergeCell ref="G6:G8"/>
    <mergeCell ref="G9:G11"/>
    <mergeCell ref="G14:G15"/>
    <mergeCell ref="J4:J5"/>
    <mergeCell ref="J6:J8"/>
    <mergeCell ref="J9:J11"/>
    <mergeCell ref="K4:K5"/>
    <mergeCell ref="K6:K8"/>
    <mergeCell ref="K9:K11"/>
    <mergeCell ref="L2:L3"/>
    <mergeCell ref="L4:L5"/>
    <mergeCell ref="L6:L8"/>
    <mergeCell ref="L9:L11"/>
    <mergeCell ref="L14:L15"/>
  </mergeCells>
  <pageMargins left="0.75" right="0.75" top="0.668055555555556" bottom="0.668055555555556" header="0.511805555555556" footer="0.511805555555556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725" defaultRowHeight="12.7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杭州店</vt:lpstr>
      <vt:lpstr>蚌埠店</vt:lpstr>
      <vt:lpstr>石家庄店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行者</cp:lastModifiedBy>
  <dcterms:created xsi:type="dcterms:W3CDTF">2018-02-27T19:14:00Z</dcterms:created>
  <dcterms:modified xsi:type="dcterms:W3CDTF">2018-06-03T11:11:10Z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2052-10.1.0.5630</vt:lpwstr>
  </property>
</Properties>
</file>