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xampp\htdocs\yamaha\rasioAssyGP\data_rasio_assy\"/>
    </mc:Choice>
  </mc:AlternateContent>
  <xr:revisionPtr revIDLastSave="0" documentId="13_ncr:1_{91E4C184-FD92-425B-A80E-587AA5D17595}" xr6:coauthVersionLast="45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terial" sheetId="2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20" l="1"/>
  <c r="E73" i="20" l="1"/>
  <c r="D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T36" i="20"/>
  <c r="U36" i="20" s="1"/>
  <c r="T35" i="20"/>
  <c r="U35" i="20" s="1"/>
  <c r="T34" i="20"/>
  <c r="U34" i="20" s="1"/>
  <c r="T32" i="20"/>
  <c r="F32" i="20"/>
  <c r="T31" i="20"/>
  <c r="F31" i="20"/>
  <c r="T30" i="20"/>
  <c r="F30" i="20"/>
  <c r="T29" i="20"/>
  <c r="U29" i="20" s="1"/>
  <c r="T28" i="20"/>
  <c r="U28" i="20" s="1"/>
  <c r="T26" i="20"/>
  <c r="U26" i="20" s="1"/>
  <c r="T25" i="20"/>
  <c r="F25" i="20"/>
  <c r="T24" i="20"/>
  <c r="F24" i="20"/>
  <c r="T23" i="20"/>
  <c r="F23" i="20"/>
  <c r="T22" i="20"/>
  <c r="U22" i="20" s="1"/>
  <c r="T21" i="20"/>
  <c r="U21" i="20" s="1"/>
  <c r="T20" i="20"/>
  <c r="U20" i="20" s="1"/>
  <c r="T19" i="20"/>
  <c r="T17" i="20"/>
  <c r="T16" i="20"/>
  <c r="F16" i="20"/>
  <c r="T15" i="20"/>
  <c r="T14" i="20"/>
  <c r="F14" i="20"/>
  <c r="T13" i="20"/>
  <c r="F13" i="20"/>
  <c r="T11" i="20"/>
  <c r="U11" i="20" s="1"/>
  <c r="F11" i="20"/>
  <c r="T10" i="20"/>
  <c r="F10" i="20"/>
  <c r="T8" i="20"/>
  <c r="F8" i="20"/>
  <c r="T7" i="20"/>
  <c r="F7" i="20"/>
  <c r="T6" i="20"/>
  <c r="U6" i="20" s="1"/>
  <c r="F6" i="20"/>
  <c r="T5" i="20"/>
  <c r="F5" i="20"/>
  <c r="T4" i="20"/>
  <c r="F4" i="20"/>
  <c r="N1" i="20"/>
  <c r="F37" i="20" l="1"/>
  <c r="I43" i="20" s="1"/>
  <c r="U24" i="20"/>
  <c r="U14" i="20"/>
  <c r="U31" i="20"/>
  <c r="U15" i="20"/>
  <c r="U8" i="20"/>
  <c r="U19" i="20"/>
  <c r="U5" i="20"/>
  <c r="U32" i="20"/>
  <c r="U17" i="20"/>
  <c r="U25" i="20"/>
  <c r="U7" i="20"/>
  <c r="U16" i="20"/>
  <c r="U4" i="20"/>
  <c r="U10" i="20"/>
  <c r="U30" i="20"/>
  <c r="F73" i="20"/>
  <c r="U23" i="20"/>
  <c r="U13" i="20"/>
  <c r="T37" i="20"/>
  <c r="U37" i="20" l="1"/>
  <c r="I44" i="20"/>
  <c r="I45" i="20" s="1"/>
  <c r="F38" i="20"/>
  <c r="F39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tc={D9AA12D5-9753-45A4-BBFE-633FD6E61CD9}</author>
    <author>irwan</author>
  </authors>
  <commentList>
    <comment ref="C5" authorId="0" shapeId="0" xr:uid="{D9AA12D5-9753-45A4-BBFE-633FD6E61CD9}">
      <text>
        <r>
          <rPr>
            <sz val="11"/>
            <color theme="1"/>
            <rFont val="Calibri"/>
            <charset val="134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model reguler sama dkv</t>
        </r>
      </text>
    </comment>
    <comment ref="S23" authorId="1" shapeId="0" xr:uid="{00000000-0006-0000-0000-000001000000}">
      <text>
        <r>
          <rPr>
            <b/>
            <sz val="9"/>
            <rFont val="Times New Roman"/>
          </rPr>
          <t>irwan:</t>
        </r>
        <r>
          <rPr>
            <sz val="9"/>
            <rFont val="Times New Roman"/>
          </rPr>
          <t xml:space="preserve">
G320 PAKING PART &amp; SUB ASSY</t>
        </r>
      </text>
    </comment>
    <comment ref="S24" authorId="1" shapeId="0" xr:uid="{00000000-0006-0000-0000-000002000000}">
      <text>
        <r>
          <rPr>
            <b/>
            <sz val="9"/>
            <rFont val="Times New Roman"/>
          </rPr>
          <t>irwan:</t>
        </r>
        <r>
          <rPr>
            <sz val="9"/>
            <rFont val="Times New Roman"/>
          </rPr>
          <t xml:space="preserve">
G320 PAKING PART &amp; SUB ASSY</t>
        </r>
      </text>
    </comment>
    <comment ref="S25" authorId="1" shapeId="0" xr:uid="{00000000-0006-0000-0000-000003000000}">
      <text>
        <r>
          <rPr>
            <b/>
            <sz val="9"/>
            <rFont val="Times New Roman"/>
          </rPr>
          <t>irwan:</t>
        </r>
        <r>
          <rPr>
            <sz val="9"/>
            <rFont val="Times New Roman"/>
          </rPr>
          <t xml:space="preserve">
G320 PAKING PART &amp; SUB ASSY</t>
        </r>
      </text>
    </comment>
  </commentList>
</comments>
</file>

<file path=xl/sharedStrings.xml><?xml version="1.0" encoding="utf-8"?>
<sst xmlns="http://schemas.openxmlformats.org/spreadsheetml/2006/main" count="126" uniqueCount="94">
  <si>
    <t>Material Proses Sanding Buffing</t>
  </si>
  <si>
    <t>Plan today</t>
  </si>
  <si>
    <t>NO</t>
  </si>
  <si>
    <t>NAMA KABINET</t>
  </si>
  <si>
    <t>SLOC Penerima</t>
  </si>
  <si>
    <t>QTY / UNIT</t>
  </si>
  <si>
    <t>Target Harian</t>
  </si>
  <si>
    <t>MODEL</t>
  </si>
  <si>
    <t>JUMLAH</t>
  </si>
  <si>
    <t>Balance</t>
  </si>
  <si>
    <t>PE</t>
  </si>
  <si>
    <t>PWH</t>
  </si>
  <si>
    <t>PM</t>
  </si>
  <si>
    <t>PAW</t>
  </si>
  <si>
    <t>FP</t>
  </si>
  <si>
    <t>G</t>
  </si>
  <si>
    <t>GN2 PE</t>
  </si>
  <si>
    <t>GN2 PWH</t>
  </si>
  <si>
    <t>GB PART</t>
  </si>
  <si>
    <t>SIDE BOARD</t>
  </si>
  <si>
    <t>G 130</t>
  </si>
  <si>
    <t>KEY BED</t>
  </si>
  <si>
    <t>FRONT BEAM</t>
  </si>
  <si>
    <t>LEG BLOCK LONG</t>
  </si>
  <si>
    <t>LEG BLOCK SHORT</t>
  </si>
  <si>
    <t>KEY BLOCK R/L</t>
  </si>
  <si>
    <t>G 150</t>
  </si>
  <si>
    <t>KEY SLIP</t>
  </si>
  <si>
    <t>TOP STICK LONG</t>
  </si>
  <si>
    <t>G 200</t>
  </si>
  <si>
    <t>TOP STICK SHORT</t>
  </si>
  <si>
    <t>MUSIC SELF GUIDE RAIL R/L</t>
  </si>
  <si>
    <t>LEG POST</t>
  </si>
  <si>
    <t>LEG GIRDER</t>
  </si>
  <si>
    <t>LEG GIRDER DGB</t>
  </si>
  <si>
    <t>LID PROF CUP</t>
  </si>
  <si>
    <t>PEDAL SUPPORT ( FP &amp; G )</t>
  </si>
  <si>
    <t>PEDAL SUPPORT BRACKET  ( FP &amp; G )</t>
  </si>
  <si>
    <t>PEDAL BOX</t>
  </si>
  <si>
    <t>PEDAL POST</t>
  </si>
  <si>
    <t>PEDAL POST DGB</t>
  </si>
  <si>
    <t>UPPER BEAM GN2</t>
  </si>
  <si>
    <t>BENCH ASSY ( FP &amp; G )</t>
  </si>
  <si>
    <t>G 310</t>
  </si>
  <si>
    <t>MUSIC SUPPORT</t>
  </si>
  <si>
    <t>MUSIC DESK</t>
  </si>
  <si>
    <t>MUSIC SHELF R/L</t>
  </si>
  <si>
    <t>MUSIC FRONT RAIL</t>
  </si>
  <si>
    <t>FALL BOARD</t>
  </si>
  <si>
    <t>TOP BOARD FRONT</t>
  </si>
  <si>
    <t>TOP BOARD REAR</t>
  </si>
  <si>
    <t>Total Plan</t>
  </si>
  <si>
    <t>TOTAL</t>
  </si>
  <si>
    <t>Actual</t>
  </si>
  <si>
    <t>Material Proses P22D</t>
  </si>
  <si>
    <t>PLAN</t>
  </si>
  <si>
    <t>QTY</t>
  </si>
  <si>
    <t>Akumulasi ( A + B )</t>
  </si>
  <si>
    <t>Plan</t>
  </si>
  <si>
    <t>SIDE ARM R</t>
  </si>
  <si>
    <t>SIDE ARM L</t>
  </si>
  <si>
    <t>+/-</t>
  </si>
  <si>
    <t>SIDE BOARD R</t>
  </si>
  <si>
    <t>SIDE BOARD L</t>
  </si>
  <si>
    <t>Noted :</t>
  </si>
  <si>
    <t>PEDAL RAIL</t>
  </si>
  <si>
    <t>SIDE BASE R</t>
  </si>
  <si>
    <t>SIDE BASE L</t>
  </si>
  <si>
    <t>LEG R</t>
  </si>
  <si>
    <t>LEG L</t>
  </si>
  <si>
    <t>FALL BOARD STOPPER R/L</t>
  </si>
  <si>
    <t>TOP BOARD</t>
  </si>
  <si>
    <t>TOP FRAME A</t>
  </si>
  <si>
    <t>TOP FRAME B</t>
  </si>
  <si>
    <t>FALLBOARD A</t>
  </si>
  <si>
    <t>FALL CENTER A</t>
  </si>
  <si>
    <t>FALL FRONT ASSY</t>
  </si>
  <si>
    <t>HINGE STRIP</t>
  </si>
  <si>
    <t>KEY BLOCK R</t>
  </si>
  <si>
    <t>KEY BLOCK L</t>
  </si>
  <si>
    <t>BOTTOM FRAME</t>
  </si>
  <si>
    <t>BOTTOM BOARD</t>
  </si>
  <si>
    <t>KNOP</t>
  </si>
  <si>
    <t>MUSIC DESK STOPPER</t>
  </si>
  <si>
    <t>BENCH LEG</t>
  </si>
  <si>
    <t>BENCH TOP</t>
  </si>
  <si>
    <t>BENCH SLEEVE SHORT</t>
  </si>
  <si>
    <t>BENCH SLEEVE LONG</t>
  </si>
  <si>
    <t>Total</t>
  </si>
  <si>
    <t>DGB PE</t>
  </si>
  <si>
    <t>DGB PWH</t>
  </si>
  <si>
    <t>DGB PM</t>
  </si>
  <si>
    <t>DGB PAW</t>
  </si>
  <si>
    <t>LEG GIRDER TAMBAHAN DGB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</si>
</sst>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9"/>
      <name val="Times New Roman"/>
    </font>
    <font>
      <sz val="9"/>
      <name val="Times New Roman"/>
    </font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  <font>
      <sz val="8"/>
      <name val="Calibri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3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9" xfId="0" applyBorder="1"/>
    <xf numFmtId="164" fontId="0" fillId="0" borderId="19" xfId="0" applyNumberFormat="1" applyBorder="1" applyAlignment="1">
      <alignment horizontal="center" vertical="center"/>
    </xf>
    <xf numFmtId="0" fontId="0" fillId="0" borderId="22" xfId="0" applyBorder="1"/>
    <xf numFmtId="14" fontId="0" fillId="0" borderId="0" xfId="0" applyNumberFormat="1" applyAlignment="1">
      <alignment horizontal="left" vertical="center"/>
    </xf>
    <xf numFmtId="0" fontId="0" fillId="0" borderId="4" xfId="0" applyNumberFormat="1" applyBorder="1" applyAlignment="1">
      <alignment horizontal="center"/>
    </xf>
    <xf numFmtId="0" fontId="0" fillId="4" borderId="19" xfId="0" applyFill="1" applyBorder="1" applyAlignment="1">
      <alignment horizontal="center" vertical="center"/>
    </xf>
    <xf numFmtId="0" fontId="0" fillId="0" borderId="15" xfId="0" applyNumberFormat="1" applyBorder="1" applyAlignment="1">
      <alignment horizontal="center"/>
    </xf>
    <xf numFmtId="0" fontId="0" fillId="0" borderId="33" xfId="0" applyNumberFormat="1" applyBorder="1" applyAlignment="1">
      <alignment horizontal="center"/>
    </xf>
    <xf numFmtId="0" fontId="0" fillId="2" borderId="34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0" borderId="22" xfId="0" applyNumberForma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0" fontId="0" fillId="0" borderId="0" xfId="0" applyBorder="1" applyAlignment="1"/>
    <xf numFmtId="164" fontId="0" fillId="0" borderId="13" xfId="0" applyNumberFormat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0" fillId="2" borderId="2" xfId="0" applyNumberFormat="1" applyFill="1" applyBorder="1" applyAlignment="1">
      <alignment vertical="center"/>
    </xf>
    <xf numFmtId="164" fontId="0" fillId="0" borderId="17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164" fontId="4" fillId="5" borderId="10" xfId="0" applyNumberFormat="1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/>
    <xf numFmtId="164" fontId="0" fillId="0" borderId="40" xfId="0" applyNumberFormat="1" applyBorder="1" applyAlignment="1">
      <alignment horizontal="center" vertical="center"/>
    </xf>
    <xf numFmtId="0" fontId="4" fillId="0" borderId="19" xfId="0" applyNumberFormat="1" applyFont="1" applyBorder="1" applyAlignment="1">
      <alignment horizontal="center" vertical="center"/>
    </xf>
    <xf numFmtId="164" fontId="4" fillId="3" borderId="19" xfId="0" applyNumberFormat="1" applyFont="1" applyFill="1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3" xfId="0" applyFill="1" applyBorder="1" applyAlignment="1">
      <alignment vertical="center"/>
    </xf>
    <xf numFmtId="0" fontId="0" fillId="5" borderId="20" xfId="0" applyFill="1" applyBorder="1"/>
    <xf numFmtId="0" fontId="0" fillId="5" borderId="21" xfId="0" applyFill="1" applyBorder="1" applyAlignment="1">
      <alignment horizontal="center" vertical="center"/>
    </xf>
    <xf numFmtId="0" fontId="0" fillId="5" borderId="4" xfId="0" applyFill="1" applyBorder="1"/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8" borderId="4" xfId="0" applyFill="1" applyBorder="1"/>
    <xf numFmtId="0" fontId="0" fillId="9" borderId="8" xfId="0" applyFill="1" applyBorder="1" applyAlignment="1">
      <alignment horizontal="center" vertical="center"/>
    </xf>
    <xf numFmtId="0" fontId="0" fillId="9" borderId="23" xfId="0" applyFill="1" applyBorder="1" applyAlignment="1">
      <alignment vertical="center"/>
    </xf>
    <xf numFmtId="0" fontId="0" fillId="9" borderId="3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1" fillId="0" borderId="20" xfId="0" applyFont="1" applyBorder="1"/>
    <xf numFmtId="0" fontId="11" fillId="0" borderId="4" xfId="0" applyFont="1" applyBorder="1"/>
    <xf numFmtId="0" fontId="0" fillId="10" borderId="20" xfId="0" applyFill="1" applyBorder="1"/>
    <xf numFmtId="0" fontId="0" fillId="10" borderId="16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9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42</xdr:row>
      <xdr:rowOff>0</xdr:rowOff>
    </xdr:from>
    <xdr:to>
      <xdr:col>11</xdr:col>
      <xdr:colOff>304800</xdr:colOff>
      <xdr:row>43</xdr:row>
      <xdr:rowOff>106829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8134350" y="80232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304800</xdr:colOff>
      <xdr:row>46</xdr:row>
      <xdr:rowOff>114301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8134350" y="86042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zka Sariul" id="{63CF8CB6-A9D4-4619-8C1C-B50C6DB4D1BE}" userId="S::HB210936@home.yamaha.com::9b570ce9-d58b-4e09-aded-1426e2deee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2-04-19T05:54:24.12" personId="{63CF8CB6-A9D4-4619-8C1C-B50C6DB4D1BE}" id="{D9AA12D5-9753-45A4-BBFE-633FD6E61CD9}">
    <text>model reguler sama dkv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B1:V73"/>
  <sheetViews>
    <sheetView tabSelected="1" zoomScale="85" zoomScaleNormal="85" workbookViewId="0">
      <pane xSplit="4" ySplit="3" topLeftCell="E14" activePane="bottomRight" state="frozen"/>
      <selection pane="topRight"/>
      <selection pane="bottomLeft"/>
      <selection pane="bottomRight" activeCell="B18" sqref="B18"/>
    </sheetView>
  </sheetViews>
  <sheetFormatPr defaultColWidth="9" defaultRowHeight="14.5"/>
  <cols>
    <col min="1" max="1" width="2" customWidth="1"/>
    <col min="2" max="2" width="4.453125" style="1" customWidth="1"/>
    <col min="3" max="3" width="35.7265625" customWidth="1"/>
    <col min="4" max="4" width="14.1796875" style="1" customWidth="1"/>
    <col min="5" max="18" width="9" style="1" customWidth="1"/>
    <col min="19" max="19" width="9" style="1"/>
    <col min="21" max="21" width="12.81640625"/>
    <col min="22" max="22" width="3.453125" customWidth="1"/>
  </cols>
  <sheetData>
    <row r="1" spans="2:21" ht="15" thickBot="1">
      <c r="B1" s="2" t="s">
        <v>0</v>
      </c>
      <c r="F1" s="3" t="s">
        <v>1</v>
      </c>
      <c r="G1" s="4">
        <v>22</v>
      </c>
      <c r="N1" s="48">
        <f ca="1">TODAY()</f>
        <v>44718</v>
      </c>
      <c r="O1" s="48"/>
      <c r="P1" s="48"/>
      <c r="Q1" s="48"/>
      <c r="R1" s="48"/>
    </row>
    <row r="2" spans="2:21" ht="23" customHeight="1">
      <c r="B2" s="111" t="s">
        <v>2</v>
      </c>
      <c r="C2" s="115" t="s">
        <v>3</v>
      </c>
      <c r="D2" s="117" t="s">
        <v>4</v>
      </c>
      <c r="E2" s="125" t="s">
        <v>5</v>
      </c>
      <c r="F2" s="127" t="s">
        <v>6</v>
      </c>
      <c r="G2" s="132" t="s">
        <v>7</v>
      </c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29" t="s">
        <v>8</v>
      </c>
      <c r="U2" s="129" t="s">
        <v>9</v>
      </c>
    </row>
    <row r="3" spans="2:21" ht="23" customHeight="1" thickBot="1">
      <c r="B3" s="112"/>
      <c r="C3" s="116"/>
      <c r="D3" s="118"/>
      <c r="E3" s="126"/>
      <c r="F3" s="128"/>
      <c r="G3" s="5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103" t="s">
        <v>89</v>
      </c>
      <c r="P3" s="135" t="s">
        <v>90</v>
      </c>
      <c r="Q3" s="135" t="s">
        <v>91</v>
      </c>
      <c r="R3" s="135" t="s">
        <v>92</v>
      </c>
      <c r="S3" s="6" t="s">
        <v>18</v>
      </c>
      <c r="T3" s="130"/>
      <c r="U3" s="131"/>
    </row>
    <row r="4" spans="2:21">
      <c r="B4" s="77">
        <v>1</v>
      </c>
      <c r="C4" s="8" t="s">
        <v>19</v>
      </c>
      <c r="D4" s="7" t="s">
        <v>20</v>
      </c>
      <c r="E4" s="9">
        <v>1</v>
      </c>
      <c r="F4" s="10">
        <f>E4*G1</f>
        <v>22</v>
      </c>
      <c r="G4" s="85">
        <v>0</v>
      </c>
      <c r="H4" s="11">
        <v>0</v>
      </c>
      <c r="I4" s="11">
        <v>4</v>
      </c>
      <c r="J4" s="11">
        <v>4</v>
      </c>
      <c r="K4" s="11">
        <v>4</v>
      </c>
      <c r="L4" s="11">
        <v>4</v>
      </c>
      <c r="M4" s="11">
        <v>4</v>
      </c>
      <c r="N4" s="11">
        <v>4</v>
      </c>
      <c r="O4" s="86"/>
      <c r="P4" s="104"/>
      <c r="Q4" s="104"/>
      <c r="R4" s="104"/>
      <c r="S4" s="39"/>
      <c r="T4" s="49">
        <f>SUM(G4:S4)</f>
        <v>24</v>
      </c>
      <c r="U4" s="64">
        <f>T4-F4</f>
        <v>2</v>
      </c>
    </row>
    <row r="5" spans="2:21">
      <c r="B5" s="78">
        <v>2</v>
      </c>
      <c r="C5" s="12" t="s">
        <v>21</v>
      </c>
      <c r="D5" s="13" t="s">
        <v>20</v>
      </c>
      <c r="E5" s="14">
        <v>1</v>
      </c>
      <c r="F5" s="15">
        <f>E5*G1</f>
        <v>22</v>
      </c>
      <c r="G5" s="16"/>
      <c r="H5" s="17"/>
      <c r="I5" s="17"/>
      <c r="J5" s="17"/>
      <c r="K5" s="17"/>
      <c r="L5" s="17"/>
      <c r="M5" s="17"/>
      <c r="N5" s="17"/>
      <c r="O5" s="136"/>
      <c r="P5" s="136"/>
      <c r="Q5" s="136"/>
      <c r="R5" s="136"/>
      <c r="S5" s="50"/>
      <c r="T5" s="51">
        <f>SUM(G5:S5)</f>
        <v>0</v>
      </c>
      <c r="U5" s="65">
        <f>T5-F5</f>
        <v>-22</v>
      </c>
    </row>
    <row r="6" spans="2:21">
      <c r="B6" s="79">
        <v>3</v>
      </c>
      <c r="C6" s="18" t="s">
        <v>22</v>
      </c>
      <c r="D6" s="13" t="s">
        <v>20</v>
      </c>
      <c r="E6" s="19">
        <v>1</v>
      </c>
      <c r="F6" s="15">
        <f>E6*G1</f>
        <v>22</v>
      </c>
      <c r="G6" s="83"/>
      <c r="H6" s="21"/>
      <c r="I6" s="21"/>
      <c r="J6" s="21"/>
      <c r="K6" s="21"/>
      <c r="L6" s="21"/>
      <c r="M6" s="21"/>
      <c r="N6" s="21"/>
      <c r="O6" s="87"/>
      <c r="P6" s="105"/>
      <c r="Q6" s="105"/>
      <c r="R6" s="105"/>
      <c r="S6" s="31"/>
      <c r="T6" s="51">
        <f>SUM(G6:S6)</f>
        <v>0</v>
      </c>
      <c r="U6" s="65">
        <f>T6-F6</f>
        <v>-22</v>
      </c>
    </row>
    <row r="7" spans="2:21">
      <c r="B7" s="79">
        <v>4</v>
      </c>
      <c r="C7" s="18" t="s">
        <v>23</v>
      </c>
      <c r="D7" s="13" t="s">
        <v>20</v>
      </c>
      <c r="E7" s="19">
        <v>1</v>
      </c>
      <c r="F7" s="15">
        <f>E7*G1</f>
        <v>22</v>
      </c>
      <c r="G7" s="83"/>
      <c r="H7" s="21"/>
      <c r="I7" s="21"/>
      <c r="J7" s="21"/>
      <c r="K7" s="21"/>
      <c r="L7" s="21"/>
      <c r="M7" s="21"/>
      <c r="N7" s="21"/>
      <c r="O7" s="87"/>
      <c r="P7" s="105"/>
      <c r="Q7" s="105"/>
      <c r="R7" s="105"/>
      <c r="S7" s="31"/>
      <c r="T7" s="51">
        <f>SUM(G7:S7)</f>
        <v>0</v>
      </c>
      <c r="U7" s="65">
        <f>T7-F7</f>
        <v>-22</v>
      </c>
    </row>
    <row r="8" spans="2:21" ht="15" thickBot="1">
      <c r="B8" s="80">
        <v>5</v>
      </c>
      <c r="C8" s="23" t="s">
        <v>24</v>
      </c>
      <c r="D8" s="22" t="s">
        <v>20</v>
      </c>
      <c r="E8" s="24">
        <v>1</v>
      </c>
      <c r="F8" s="25">
        <f>E8*G1</f>
        <v>22</v>
      </c>
      <c r="G8" s="107"/>
      <c r="H8" s="26"/>
      <c r="I8" s="26"/>
      <c r="J8" s="26"/>
      <c r="K8" s="26"/>
      <c r="L8" s="26"/>
      <c r="M8" s="108"/>
      <c r="N8" s="26"/>
      <c r="O8" s="108"/>
      <c r="P8" s="106"/>
      <c r="Q8" s="106"/>
      <c r="R8" s="106"/>
      <c r="S8" s="36"/>
      <c r="T8" s="52">
        <f>SUM(G8:S8)</f>
        <v>0</v>
      </c>
      <c r="U8" s="66">
        <f>T8-F8</f>
        <v>-22</v>
      </c>
    </row>
    <row r="9" spans="2:21" ht="15" thickBot="1">
      <c r="B9" s="81"/>
      <c r="C9" s="28"/>
      <c r="D9" s="27"/>
      <c r="E9" s="28"/>
      <c r="F9" s="29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53"/>
      <c r="T9" s="54"/>
      <c r="U9" s="67"/>
    </row>
    <row r="10" spans="2:21">
      <c r="B10" s="77">
        <v>6</v>
      </c>
      <c r="C10" s="90" t="s">
        <v>25</v>
      </c>
      <c r="D10" s="7" t="s">
        <v>26</v>
      </c>
      <c r="E10" s="9">
        <v>1</v>
      </c>
      <c r="F10" s="10">
        <f>E10*G1</f>
        <v>22</v>
      </c>
      <c r="G10" s="85"/>
      <c r="H10" s="11"/>
      <c r="I10" s="11"/>
      <c r="J10" s="11"/>
      <c r="K10" s="11"/>
      <c r="L10" s="11"/>
      <c r="M10" s="11"/>
      <c r="N10" s="11"/>
      <c r="O10" s="86"/>
      <c r="P10" s="104"/>
      <c r="Q10" s="104"/>
      <c r="R10" s="104"/>
      <c r="S10" s="55"/>
      <c r="T10" s="49">
        <f>SUM(G10:S10)</f>
        <v>0</v>
      </c>
      <c r="U10" s="68">
        <f>T10-F10</f>
        <v>-22</v>
      </c>
    </row>
    <row r="11" spans="2:21" ht="15" thickBot="1">
      <c r="B11" s="80">
        <v>7</v>
      </c>
      <c r="C11" s="23" t="s">
        <v>27</v>
      </c>
      <c r="D11" s="22" t="s">
        <v>26</v>
      </c>
      <c r="E11" s="24">
        <v>1</v>
      </c>
      <c r="F11" s="25">
        <f>E11*G1</f>
        <v>22</v>
      </c>
      <c r="G11" s="107"/>
      <c r="H11" s="26"/>
      <c r="I11" s="26"/>
      <c r="J11" s="26"/>
      <c r="K11" s="26"/>
      <c r="L11" s="26"/>
      <c r="M11" s="26"/>
      <c r="N11" s="26"/>
      <c r="O11" s="108"/>
      <c r="P11" s="106"/>
      <c r="Q11" s="106"/>
      <c r="R11" s="106"/>
      <c r="S11" s="36"/>
      <c r="T11" s="52">
        <f>SUM(G11:S11)</f>
        <v>0</v>
      </c>
      <c r="U11" s="69">
        <f>T11-F11</f>
        <v>-22</v>
      </c>
    </row>
    <row r="12" spans="2:21" ht="15" thickBot="1">
      <c r="B12" s="27"/>
      <c r="C12" s="28"/>
      <c r="D12" s="27"/>
      <c r="E12" s="28"/>
      <c r="F12" s="29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54"/>
      <c r="U12" s="67"/>
    </row>
    <row r="13" spans="2:21" ht="15" thickBot="1">
      <c r="B13" s="7">
        <v>9</v>
      </c>
      <c r="C13" s="84" t="s">
        <v>28</v>
      </c>
      <c r="D13" s="7" t="s">
        <v>29</v>
      </c>
      <c r="E13" s="9">
        <v>1</v>
      </c>
      <c r="F13" s="10">
        <f>E13*G1</f>
        <v>22</v>
      </c>
      <c r="G13" s="85"/>
      <c r="H13" s="88"/>
      <c r="I13" s="11"/>
      <c r="J13" s="11"/>
      <c r="K13" s="11"/>
      <c r="L13" s="11"/>
      <c r="M13" s="86"/>
      <c r="N13" s="88"/>
      <c r="O13" s="86"/>
      <c r="P13" s="104"/>
      <c r="Q13" s="104"/>
      <c r="R13" s="104"/>
      <c r="S13" s="39"/>
      <c r="T13" s="49">
        <f>SUM(G13:S13)</f>
        <v>0</v>
      </c>
      <c r="U13" s="68">
        <f>T13-F13</f>
        <v>-22</v>
      </c>
    </row>
    <row r="14" spans="2:21">
      <c r="B14" s="13">
        <v>10</v>
      </c>
      <c r="C14" s="82" t="s">
        <v>30</v>
      </c>
      <c r="D14" s="13" t="s">
        <v>29</v>
      </c>
      <c r="E14" s="19">
        <v>1</v>
      </c>
      <c r="F14" s="15">
        <f>E14*G1</f>
        <v>22</v>
      </c>
      <c r="G14" s="83"/>
      <c r="H14" s="89"/>
      <c r="I14" s="21"/>
      <c r="J14" s="21"/>
      <c r="K14" s="21"/>
      <c r="L14" s="21"/>
      <c r="M14" s="87"/>
      <c r="N14" s="88"/>
      <c r="O14" s="86"/>
      <c r="P14" s="134"/>
      <c r="Q14" s="134"/>
      <c r="R14" s="134"/>
      <c r="S14" s="31"/>
      <c r="T14" s="51">
        <f>SUM(G14:S14)</f>
        <v>0</v>
      </c>
      <c r="U14" s="65">
        <f>T14-F14</f>
        <v>-22</v>
      </c>
    </row>
    <row r="15" spans="2:21" ht="15" thickBot="1">
      <c r="B15" s="13">
        <v>11</v>
      </c>
      <c r="C15" s="18" t="s">
        <v>31</v>
      </c>
      <c r="D15" s="13" t="s">
        <v>29</v>
      </c>
      <c r="E15" s="19">
        <v>1</v>
      </c>
      <c r="F15" s="15">
        <f>E15*G1</f>
        <v>22</v>
      </c>
      <c r="G15" s="30"/>
      <c r="H15" s="31"/>
      <c r="I15" s="31"/>
      <c r="J15" s="31"/>
      <c r="K15" s="31"/>
      <c r="L15" s="31"/>
      <c r="M15" s="21"/>
      <c r="N15" s="21"/>
      <c r="O15" s="31"/>
      <c r="P15" s="31"/>
      <c r="Q15" s="31"/>
      <c r="R15" s="31"/>
      <c r="S15" s="31"/>
      <c r="T15" s="51">
        <f>SUM(G15:S15)</f>
        <v>0</v>
      </c>
      <c r="U15" s="65">
        <f>T15-F15</f>
        <v>-22</v>
      </c>
    </row>
    <row r="16" spans="2:21">
      <c r="B16" s="13">
        <v>12</v>
      </c>
      <c r="C16" s="82" t="s">
        <v>32</v>
      </c>
      <c r="D16" s="13" t="s">
        <v>29</v>
      </c>
      <c r="E16" s="19">
        <v>3</v>
      </c>
      <c r="F16" s="15">
        <f>E16*G1</f>
        <v>66</v>
      </c>
      <c r="G16" s="83"/>
      <c r="H16" s="89"/>
      <c r="I16" s="21"/>
      <c r="J16" s="21"/>
      <c r="K16" s="21"/>
      <c r="L16" s="21"/>
      <c r="M16" s="87"/>
      <c r="N16" s="89"/>
      <c r="O16" s="86"/>
      <c r="P16" s="134"/>
      <c r="Q16" s="134"/>
      <c r="R16" s="134"/>
      <c r="S16" s="31"/>
      <c r="T16" s="51">
        <f>SUM(G16:S16)</f>
        <v>0</v>
      </c>
      <c r="U16" s="65">
        <f>T16-F16</f>
        <v>-66</v>
      </c>
    </row>
    <row r="17" spans="2:21">
      <c r="B17" s="13">
        <v>13</v>
      </c>
      <c r="C17" s="100" t="s">
        <v>33</v>
      </c>
      <c r="D17" s="101" t="s">
        <v>29</v>
      </c>
      <c r="E17" s="102">
        <v>3</v>
      </c>
      <c r="F17" s="1">
        <v>49</v>
      </c>
      <c r="G17" s="139"/>
      <c r="H17" s="21"/>
      <c r="I17" s="21"/>
      <c r="J17" s="21"/>
      <c r="K17" s="21"/>
      <c r="L17" s="21"/>
      <c r="M17" s="21"/>
      <c r="N17" s="21"/>
      <c r="O17" s="31"/>
      <c r="P17" s="31"/>
      <c r="Q17" s="31"/>
      <c r="R17" s="31"/>
      <c r="S17" s="31"/>
      <c r="T17" s="51">
        <f>SUM(G17:S17)</f>
        <v>0</v>
      </c>
      <c r="U17" s="65">
        <f>T17-F18</f>
        <v>-49</v>
      </c>
    </row>
    <row r="18" spans="2:21">
      <c r="B18" s="13"/>
      <c r="C18" s="100" t="s">
        <v>93</v>
      </c>
      <c r="D18" s="101" t="s">
        <v>29</v>
      </c>
      <c r="E18" s="102">
        <v>1</v>
      </c>
      <c r="F18" s="32">
        <v>49</v>
      </c>
      <c r="G18" s="140"/>
      <c r="H18" s="141"/>
      <c r="I18" s="141"/>
      <c r="J18" s="141"/>
      <c r="K18" s="141"/>
      <c r="L18" s="141"/>
      <c r="M18" s="141"/>
      <c r="N18" s="141"/>
      <c r="O18" s="138">
        <v>1</v>
      </c>
      <c r="P18" s="138">
        <v>1</v>
      </c>
      <c r="Q18" s="138">
        <v>1</v>
      </c>
      <c r="R18" s="138">
        <v>1</v>
      </c>
      <c r="S18" s="31"/>
      <c r="T18" s="51"/>
      <c r="U18" s="65"/>
    </row>
    <row r="19" spans="2:21">
      <c r="B19" s="13">
        <v>14</v>
      </c>
      <c r="C19" s="100" t="s">
        <v>34</v>
      </c>
      <c r="D19" s="101" t="s">
        <v>29</v>
      </c>
      <c r="E19" s="102">
        <v>2</v>
      </c>
      <c r="F19" s="32">
        <v>6</v>
      </c>
      <c r="G19" s="30"/>
      <c r="H19" s="31"/>
      <c r="I19" s="31"/>
      <c r="J19" s="31"/>
      <c r="K19" s="31"/>
      <c r="L19" s="31"/>
      <c r="M19" s="31"/>
      <c r="N19" s="31"/>
      <c r="O19" s="137">
        <v>2</v>
      </c>
      <c r="P19" s="137">
        <v>2</v>
      </c>
      <c r="Q19" s="137">
        <v>2</v>
      </c>
      <c r="R19" s="137">
        <v>2</v>
      </c>
      <c r="S19" s="31"/>
      <c r="T19" s="51">
        <f>SUM(G19:S19)</f>
        <v>8</v>
      </c>
      <c r="U19" s="65">
        <f>T19-F19</f>
        <v>2</v>
      </c>
    </row>
    <row r="20" spans="2:21">
      <c r="B20" s="13">
        <v>15</v>
      </c>
      <c r="C20" s="18" t="s">
        <v>35</v>
      </c>
      <c r="D20" s="13" t="s">
        <v>29</v>
      </c>
      <c r="E20" s="19">
        <v>2</v>
      </c>
      <c r="F20" s="33"/>
      <c r="G20" s="30"/>
      <c r="H20" s="89"/>
      <c r="I20" s="21"/>
      <c r="J20" s="21"/>
      <c r="K20" s="21"/>
      <c r="L20" s="21"/>
      <c r="M20" s="31"/>
      <c r="N20" s="89"/>
      <c r="O20" s="31"/>
      <c r="P20" s="31"/>
      <c r="Q20" s="31"/>
      <c r="R20" s="31"/>
      <c r="S20" s="31"/>
      <c r="T20" s="51">
        <f>SUM(G20:S20)</f>
        <v>0</v>
      </c>
      <c r="U20" s="65">
        <f>T20-F20</f>
        <v>0</v>
      </c>
    </row>
    <row r="21" spans="2:21">
      <c r="B21" s="13">
        <v>16</v>
      </c>
      <c r="C21" s="98" t="s">
        <v>36</v>
      </c>
      <c r="D21" s="13" t="s">
        <v>29</v>
      </c>
      <c r="E21" s="19">
        <v>2</v>
      </c>
      <c r="F21" s="33"/>
      <c r="G21" s="30"/>
      <c r="H21" s="31"/>
      <c r="I21" s="31"/>
      <c r="J21" s="31"/>
      <c r="K21" s="21"/>
      <c r="L21" s="21"/>
      <c r="M21" s="31"/>
      <c r="N21" s="31"/>
      <c r="O21" s="31"/>
      <c r="P21" s="31"/>
      <c r="Q21" s="31"/>
      <c r="R21" s="31"/>
      <c r="S21" s="31"/>
      <c r="T21" s="51">
        <f>SUM(G21:S21)</f>
        <v>0</v>
      </c>
      <c r="U21" s="65">
        <f>T21-F21</f>
        <v>0</v>
      </c>
    </row>
    <row r="22" spans="2:21" ht="15" thickBot="1">
      <c r="B22" s="13">
        <v>17</v>
      </c>
      <c r="C22" s="98" t="s">
        <v>37</v>
      </c>
      <c r="D22" s="13" t="s">
        <v>29</v>
      </c>
      <c r="E22" s="19">
        <v>2</v>
      </c>
      <c r="F22" s="33"/>
      <c r="G22" s="30"/>
      <c r="H22" s="31"/>
      <c r="I22" s="31"/>
      <c r="J22" s="31"/>
      <c r="K22" s="21"/>
      <c r="L22" s="21"/>
      <c r="M22" s="31"/>
      <c r="N22" s="31"/>
      <c r="O22" s="31"/>
      <c r="P22" s="31"/>
      <c r="Q22" s="31"/>
      <c r="R22" s="31"/>
      <c r="S22" s="31"/>
      <c r="T22" s="51">
        <f>SUM(G22:S22)</f>
        <v>0</v>
      </c>
      <c r="U22" s="65">
        <f>T22-F22</f>
        <v>0</v>
      </c>
    </row>
    <row r="23" spans="2:21">
      <c r="B23" s="13">
        <v>18</v>
      </c>
      <c r="C23" s="82" t="s">
        <v>38</v>
      </c>
      <c r="D23" s="13" t="s">
        <v>29</v>
      </c>
      <c r="E23" s="19">
        <v>1</v>
      </c>
      <c r="F23" s="15">
        <f>E23*G1</f>
        <v>22</v>
      </c>
      <c r="G23" s="83"/>
      <c r="H23" s="89"/>
      <c r="I23" s="21"/>
      <c r="J23" s="21"/>
      <c r="K23" s="21"/>
      <c r="L23" s="21"/>
      <c r="M23" s="87"/>
      <c r="N23" s="89"/>
      <c r="O23" s="86"/>
      <c r="P23" s="134"/>
      <c r="Q23" s="134"/>
      <c r="R23" s="134"/>
      <c r="S23" s="56"/>
      <c r="T23" s="51">
        <f>SUM(G23:S23)</f>
        <v>0</v>
      </c>
      <c r="U23" s="65">
        <f>T23-F23</f>
        <v>-22</v>
      </c>
    </row>
    <row r="24" spans="2:21">
      <c r="B24" s="13">
        <v>19</v>
      </c>
      <c r="C24" s="82" t="s">
        <v>39</v>
      </c>
      <c r="D24" s="13" t="s">
        <v>29</v>
      </c>
      <c r="E24" s="19">
        <v>2</v>
      </c>
      <c r="F24" s="15">
        <f>E24*G1</f>
        <v>44</v>
      </c>
      <c r="G24" s="83"/>
      <c r="H24" s="89"/>
      <c r="I24" s="21"/>
      <c r="J24" s="21"/>
      <c r="K24" s="21"/>
      <c r="L24" s="21"/>
      <c r="M24" s="87"/>
      <c r="N24" s="89"/>
      <c r="O24" s="137"/>
      <c r="P24" s="137"/>
      <c r="Q24" s="137"/>
      <c r="R24" s="137"/>
      <c r="S24" s="57"/>
      <c r="T24" s="51">
        <f>SUM(G24:S24)</f>
        <v>0</v>
      </c>
      <c r="U24" s="65">
        <f>T24-F24</f>
        <v>-44</v>
      </c>
    </row>
    <row r="25" spans="2:21">
      <c r="B25" s="13">
        <v>20</v>
      </c>
      <c r="C25" s="18" t="s">
        <v>40</v>
      </c>
      <c r="D25" s="13" t="s">
        <v>29</v>
      </c>
      <c r="E25" s="19">
        <v>2</v>
      </c>
      <c r="F25" s="32">
        <f>E25*5</f>
        <v>10</v>
      </c>
      <c r="G25" s="20"/>
      <c r="H25" s="21"/>
      <c r="I25" s="21"/>
      <c r="J25" s="21"/>
      <c r="K25" s="31"/>
      <c r="L25" s="31"/>
      <c r="M25" s="31"/>
      <c r="N25" s="31"/>
      <c r="O25" s="137"/>
      <c r="P25" s="137"/>
      <c r="Q25" s="137"/>
      <c r="R25" s="137"/>
      <c r="S25" s="57"/>
      <c r="T25" s="51">
        <f>SUM(G25:S25)</f>
        <v>0</v>
      </c>
      <c r="U25" s="65">
        <f>T25-F25</f>
        <v>-10</v>
      </c>
    </row>
    <row r="26" spans="2:21" ht="15" thickBot="1">
      <c r="B26" s="22">
        <v>21</v>
      </c>
      <c r="C26" s="23" t="s">
        <v>41</v>
      </c>
      <c r="D26" s="91" t="s">
        <v>29</v>
      </c>
      <c r="E26" s="24">
        <v>1</v>
      </c>
      <c r="F26" s="34"/>
      <c r="G26" s="35"/>
      <c r="H26" s="36"/>
      <c r="I26" s="36"/>
      <c r="J26" s="36"/>
      <c r="K26" s="36"/>
      <c r="L26" s="36"/>
      <c r="M26" s="26"/>
      <c r="N26" s="26"/>
      <c r="O26" s="36"/>
      <c r="P26" s="36"/>
      <c r="Q26" s="36"/>
      <c r="R26" s="36"/>
      <c r="S26" s="36"/>
      <c r="T26" s="52">
        <f>SUM(G26:S26)</f>
        <v>0</v>
      </c>
      <c r="U26" s="69">
        <f>T26-F26</f>
        <v>0</v>
      </c>
    </row>
    <row r="27" spans="2:21" ht="15" thickBot="1">
      <c r="B27" s="27"/>
      <c r="C27" s="28"/>
      <c r="D27" s="92"/>
      <c r="E27" s="28"/>
      <c r="F27" s="29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54"/>
      <c r="U27" s="67"/>
    </row>
    <row r="28" spans="2:21">
      <c r="B28" s="7">
        <v>22</v>
      </c>
      <c r="C28" s="99" t="s">
        <v>42</v>
      </c>
      <c r="D28" s="93" t="s">
        <v>43</v>
      </c>
      <c r="E28" s="9">
        <v>1</v>
      </c>
      <c r="F28" s="37"/>
      <c r="G28" s="38"/>
      <c r="H28" s="39"/>
      <c r="I28" s="39"/>
      <c r="J28" s="39"/>
      <c r="K28" s="11"/>
      <c r="L28" s="11"/>
      <c r="M28" s="39"/>
      <c r="N28" s="39"/>
      <c r="O28" s="39"/>
      <c r="P28" s="39"/>
      <c r="Q28" s="39"/>
      <c r="R28" s="39"/>
      <c r="S28" s="39"/>
      <c r="T28" s="49">
        <f>SUM(G28:S28)</f>
        <v>0</v>
      </c>
      <c r="U28" s="68">
        <f>T28-F28</f>
        <v>0</v>
      </c>
    </row>
    <row r="29" spans="2:21">
      <c r="B29" s="13">
        <v>23</v>
      </c>
      <c r="C29" s="18" t="s">
        <v>44</v>
      </c>
      <c r="D29" s="94" t="s">
        <v>43</v>
      </c>
      <c r="E29" s="19">
        <v>1</v>
      </c>
      <c r="F29" s="33"/>
      <c r="G29" s="30"/>
      <c r="H29" s="21"/>
      <c r="I29" s="21"/>
      <c r="J29" s="21"/>
      <c r="K29" s="21"/>
      <c r="L29" s="21"/>
      <c r="M29" s="21"/>
      <c r="N29" s="21"/>
      <c r="O29" s="31"/>
      <c r="P29" s="31"/>
      <c r="Q29" s="31"/>
      <c r="R29" s="31"/>
      <c r="S29" s="31"/>
      <c r="T29" s="51">
        <f>SUM(G29:S29)</f>
        <v>0</v>
      </c>
      <c r="U29" s="65">
        <f>T29-F29</f>
        <v>0</v>
      </c>
    </row>
    <row r="30" spans="2:21">
      <c r="B30" s="13">
        <v>24</v>
      </c>
      <c r="C30" s="82" t="s">
        <v>45</v>
      </c>
      <c r="D30" s="94" t="s">
        <v>43</v>
      </c>
      <c r="E30" s="19">
        <v>1</v>
      </c>
      <c r="F30" s="15">
        <f>E30*G1</f>
        <v>22</v>
      </c>
      <c r="G30" s="83"/>
      <c r="H30" s="21"/>
      <c r="I30" s="21"/>
      <c r="J30" s="21"/>
      <c r="K30" s="21"/>
      <c r="L30" s="21"/>
      <c r="M30" s="87"/>
      <c r="N30" s="21"/>
      <c r="O30" s="87"/>
      <c r="P30" s="105"/>
      <c r="Q30" s="105"/>
      <c r="R30" s="105"/>
      <c r="S30" s="31"/>
      <c r="T30" s="51">
        <f>SUM(G30:S30)</f>
        <v>0</v>
      </c>
      <c r="U30" s="65">
        <f>T30-F30</f>
        <v>-22</v>
      </c>
    </row>
    <row r="31" spans="2:21">
      <c r="B31" s="13">
        <v>25</v>
      </c>
      <c r="C31" s="18" t="s">
        <v>46</v>
      </c>
      <c r="D31" s="94" t="s">
        <v>43</v>
      </c>
      <c r="E31" s="19">
        <v>1</v>
      </c>
      <c r="F31" s="15">
        <f>E31*G1</f>
        <v>22</v>
      </c>
      <c r="G31" s="83"/>
      <c r="H31" s="21"/>
      <c r="I31" s="21"/>
      <c r="J31" s="21"/>
      <c r="K31" s="21"/>
      <c r="L31" s="21"/>
      <c r="M31" s="21"/>
      <c r="N31" s="21"/>
      <c r="O31" s="87"/>
      <c r="P31" s="105"/>
      <c r="Q31" s="105"/>
      <c r="R31" s="105"/>
      <c r="S31" s="31"/>
      <c r="T31" s="51">
        <f>SUM(G31:S31)</f>
        <v>0</v>
      </c>
      <c r="U31" s="65">
        <f>T31-F31</f>
        <v>-22</v>
      </c>
    </row>
    <row r="32" spans="2:21" ht="15" thickBot="1">
      <c r="B32" s="22">
        <v>26</v>
      </c>
      <c r="C32" s="23" t="s">
        <v>47</v>
      </c>
      <c r="D32" s="91" t="s">
        <v>43</v>
      </c>
      <c r="E32" s="24">
        <v>1</v>
      </c>
      <c r="F32" s="25">
        <f>E32*G1</f>
        <v>22</v>
      </c>
      <c r="G32" s="107"/>
      <c r="H32" s="26"/>
      <c r="I32" s="26"/>
      <c r="J32" s="26"/>
      <c r="K32" s="26"/>
      <c r="L32" s="26"/>
      <c r="M32" s="108"/>
      <c r="N32" s="26"/>
      <c r="O32" s="108"/>
      <c r="P32" s="106"/>
      <c r="Q32" s="106"/>
      <c r="R32" s="106"/>
      <c r="S32" s="36"/>
      <c r="T32" s="52">
        <f>SUM(G32:S32)</f>
        <v>0</v>
      </c>
      <c r="U32" s="69">
        <f>T32-F32</f>
        <v>-22</v>
      </c>
    </row>
    <row r="33" spans="2:22" ht="15" thickBot="1">
      <c r="B33" s="27"/>
      <c r="C33" s="28"/>
      <c r="D33" s="92"/>
      <c r="E33" s="28"/>
      <c r="F33" s="29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54"/>
      <c r="U33" s="67"/>
    </row>
    <row r="34" spans="2:22">
      <c r="B34" s="7">
        <v>27</v>
      </c>
      <c r="C34" s="8" t="s">
        <v>48</v>
      </c>
      <c r="D34" s="95" t="s">
        <v>43</v>
      </c>
      <c r="E34" s="9">
        <v>1</v>
      </c>
      <c r="F34" s="37"/>
      <c r="G34" s="38"/>
      <c r="H34" s="39"/>
      <c r="I34" s="39"/>
      <c r="J34" s="39"/>
      <c r="K34" s="11"/>
      <c r="L34" s="11"/>
      <c r="M34" s="39"/>
      <c r="N34" s="39"/>
      <c r="O34" s="104"/>
      <c r="P34" s="104"/>
      <c r="Q34" s="104"/>
      <c r="R34" s="104"/>
      <c r="S34" s="39"/>
      <c r="T34" s="49">
        <f>SUM(K34:L34)</f>
        <v>0</v>
      </c>
      <c r="U34" s="68">
        <f>T34-F34</f>
        <v>0</v>
      </c>
    </row>
    <row r="35" spans="2:22">
      <c r="B35" s="13">
        <v>28</v>
      </c>
      <c r="C35" s="18" t="s">
        <v>49</v>
      </c>
      <c r="D35" s="96" t="s">
        <v>29</v>
      </c>
      <c r="E35" s="19">
        <v>1</v>
      </c>
      <c r="F35" s="33"/>
      <c r="G35" s="30"/>
      <c r="H35" s="31"/>
      <c r="I35" s="31"/>
      <c r="J35" s="31"/>
      <c r="K35" s="21"/>
      <c r="L35" s="21"/>
      <c r="M35" s="31"/>
      <c r="N35" s="31"/>
      <c r="O35" s="105"/>
      <c r="P35" s="105"/>
      <c r="Q35" s="105"/>
      <c r="R35" s="105"/>
      <c r="S35" s="31"/>
      <c r="T35" s="51">
        <f>SUM(K35:L35)</f>
        <v>0</v>
      </c>
      <c r="U35" s="65">
        <f>T35-F35</f>
        <v>0</v>
      </c>
    </row>
    <row r="36" spans="2:22" ht="15" thickBot="1">
      <c r="B36" s="22">
        <v>29</v>
      </c>
      <c r="C36" s="23" t="s">
        <v>50</v>
      </c>
      <c r="D36" s="97" t="s">
        <v>29</v>
      </c>
      <c r="E36" s="24">
        <v>1</v>
      </c>
      <c r="F36" s="34"/>
      <c r="G36" s="35"/>
      <c r="H36" s="36"/>
      <c r="I36" s="36"/>
      <c r="J36" s="36"/>
      <c r="K36" s="26"/>
      <c r="L36" s="26"/>
      <c r="M36" s="36"/>
      <c r="N36" s="36"/>
      <c r="O36" s="106"/>
      <c r="P36" s="106"/>
      <c r="Q36" s="106"/>
      <c r="R36" s="106"/>
      <c r="S36" s="36"/>
      <c r="T36" s="52">
        <f>SUM(K36:L36)</f>
        <v>0</v>
      </c>
      <c r="U36" s="66">
        <f>T36-F36</f>
        <v>0</v>
      </c>
    </row>
    <row r="37" spans="2:22" ht="15" thickBot="1">
      <c r="B37" s="119" t="s">
        <v>51</v>
      </c>
      <c r="C37" s="120"/>
      <c r="D37" s="120"/>
      <c r="E37" s="121"/>
      <c r="F37" s="40">
        <f>SUM(F4:F8,F10:F11,F13:F26,F28:F32,F34:F36)</f>
        <v>532</v>
      </c>
      <c r="N37" s="122" t="s">
        <v>52</v>
      </c>
      <c r="O37" s="123"/>
      <c r="P37" s="123"/>
      <c r="Q37" s="123"/>
      <c r="R37" s="123"/>
      <c r="S37" s="123"/>
      <c r="T37" s="58">
        <f>SUM(T4:T36)</f>
        <v>32</v>
      </c>
      <c r="U37" s="70">
        <f>SUM(U4:U36)</f>
        <v>-451</v>
      </c>
    </row>
    <row r="38" spans="2:22" ht="15" thickBot="1">
      <c r="B38" s="122" t="s">
        <v>53</v>
      </c>
      <c r="C38" s="123"/>
      <c r="D38" s="123"/>
      <c r="E38" s="124"/>
      <c r="F38" s="41">
        <f>T37</f>
        <v>32</v>
      </c>
    </row>
    <row r="39" spans="2:22" ht="15" thickBot="1">
      <c r="B39" s="122" t="s">
        <v>9</v>
      </c>
      <c r="C39" s="123"/>
      <c r="D39" s="123"/>
      <c r="E39" s="124"/>
      <c r="F39" s="42">
        <f>F38-F37</f>
        <v>-500</v>
      </c>
    </row>
    <row r="40" spans="2:22">
      <c r="S40" s="59"/>
      <c r="T40" s="59"/>
      <c r="U40" s="59"/>
      <c r="V40" s="59"/>
    </row>
    <row r="41" spans="2:22">
      <c r="B41" s="109" t="s">
        <v>54</v>
      </c>
      <c r="C41" s="109"/>
      <c r="D41" s="109"/>
      <c r="S41" s="59"/>
      <c r="T41" s="59"/>
      <c r="U41" s="59"/>
      <c r="V41" s="59"/>
    </row>
    <row r="42" spans="2:22">
      <c r="B42" s="113" t="s">
        <v>2</v>
      </c>
      <c r="C42" s="113" t="s">
        <v>3</v>
      </c>
      <c r="D42" s="113" t="s">
        <v>55</v>
      </c>
      <c r="E42" s="113" t="s">
        <v>56</v>
      </c>
      <c r="F42" s="113" t="s">
        <v>9</v>
      </c>
      <c r="H42" s="43" t="s">
        <v>57</v>
      </c>
      <c r="L42"/>
      <c r="S42" s="59"/>
      <c r="T42" s="59"/>
      <c r="U42" s="59"/>
      <c r="V42" s="59"/>
    </row>
    <row r="43" spans="2:22" ht="15" thickBot="1">
      <c r="B43" s="114"/>
      <c r="C43" s="114"/>
      <c r="D43" s="114"/>
      <c r="E43" s="114"/>
      <c r="F43" s="114"/>
      <c r="H43" s="44" t="s">
        <v>58</v>
      </c>
      <c r="I43" s="21">
        <f>F37+D73</f>
        <v>600</v>
      </c>
      <c r="L43"/>
      <c r="S43" s="59"/>
      <c r="T43" s="59"/>
      <c r="V43" s="59"/>
    </row>
    <row r="44" spans="2:22" ht="15" thickTop="1">
      <c r="B44" s="17">
        <v>1</v>
      </c>
      <c r="C44" s="45" t="s">
        <v>59</v>
      </c>
      <c r="D44" s="17">
        <v>2</v>
      </c>
      <c r="E44" s="17"/>
      <c r="F44" s="46">
        <f t="shared" ref="F44:F73" si="0">E44-D44</f>
        <v>-2</v>
      </c>
      <c r="H44" s="44" t="s">
        <v>53</v>
      </c>
      <c r="I44" s="21">
        <f>T37+E73</f>
        <v>32</v>
      </c>
      <c r="S44" s="59"/>
      <c r="T44" s="59"/>
      <c r="U44" s="59"/>
      <c r="V44" s="59"/>
    </row>
    <row r="45" spans="2:22">
      <c r="B45" s="21">
        <v>2</v>
      </c>
      <c r="C45" s="47" t="s">
        <v>60</v>
      </c>
      <c r="D45" s="21">
        <v>2</v>
      </c>
      <c r="E45" s="21"/>
      <c r="F45" s="46">
        <f t="shared" si="0"/>
        <v>-2</v>
      </c>
      <c r="H45" s="76" t="s">
        <v>61</v>
      </c>
      <c r="I45" s="60">
        <f>I44-I43</f>
        <v>-568</v>
      </c>
      <c r="J45" s="61"/>
      <c r="S45" s="59"/>
      <c r="T45" s="59"/>
      <c r="U45" s="59"/>
      <c r="V45" s="59"/>
    </row>
    <row r="46" spans="2:22">
      <c r="B46" s="21">
        <v>3</v>
      </c>
      <c r="C46" s="47" t="s">
        <v>62</v>
      </c>
      <c r="D46" s="21">
        <v>2</v>
      </c>
      <c r="E46" s="21"/>
      <c r="F46" s="46">
        <f t="shared" si="0"/>
        <v>-2</v>
      </c>
      <c r="L46"/>
      <c r="S46" s="59"/>
      <c r="T46" s="59"/>
      <c r="U46" s="59"/>
      <c r="V46" s="59"/>
    </row>
    <row r="47" spans="2:22">
      <c r="B47" s="21">
        <v>4</v>
      </c>
      <c r="C47" s="47" t="s">
        <v>63</v>
      </c>
      <c r="D47" s="21">
        <v>2</v>
      </c>
      <c r="E47" s="21"/>
      <c r="F47" s="46">
        <f t="shared" si="0"/>
        <v>-2</v>
      </c>
      <c r="H47" s="43" t="s">
        <v>64</v>
      </c>
      <c r="S47" s="59"/>
      <c r="T47" s="59"/>
      <c r="U47" s="59"/>
      <c r="V47" s="59"/>
    </row>
    <row r="48" spans="2:22">
      <c r="B48" s="21">
        <v>5</v>
      </c>
      <c r="C48" s="47" t="s">
        <v>65</v>
      </c>
      <c r="D48" s="21">
        <v>2</v>
      </c>
      <c r="E48" s="21"/>
      <c r="F48" s="46">
        <f t="shared" si="0"/>
        <v>-2</v>
      </c>
      <c r="H48" s="2"/>
      <c r="S48" s="59"/>
      <c r="T48" s="59"/>
      <c r="U48" s="59"/>
      <c r="V48" s="59"/>
    </row>
    <row r="49" spans="2:22">
      <c r="B49" s="21">
        <v>6</v>
      </c>
      <c r="C49" s="47" t="s">
        <v>27</v>
      </c>
      <c r="D49" s="21">
        <v>2</v>
      </c>
      <c r="E49" s="21"/>
      <c r="F49" s="46">
        <f t="shared" si="0"/>
        <v>-2</v>
      </c>
      <c r="H49" s="2"/>
      <c r="J49" s="62"/>
      <c r="S49" s="59"/>
      <c r="T49" s="59"/>
      <c r="U49" s="59"/>
      <c r="V49" s="59"/>
    </row>
    <row r="50" spans="2:22">
      <c r="B50" s="21">
        <v>7</v>
      </c>
      <c r="C50" s="47" t="s">
        <v>21</v>
      </c>
      <c r="D50" s="21">
        <v>2</v>
      </c>
      <c r="E50" s="21"/>
      <c r="F50" s="46">
        <f t="shared" si="0"/>
        <v>-2</v>
      </c>
      <c r="H50" s="2"/>
      <c r="S50" s="59"/>
      <c r="T50" s="59"/>
      <c r="U50" s="59"/>
      <c r="V50" s="59"/>
    </row>
    <row r="51" spans="2:22">
      <c r="B51" s="21">
        <v>8</v>
      </c>
      <c r="C51" s="47" t="s">
        <v>66</v>
      </c>
      <c r="D51" s="21">
        <v>2</v>
      </c>
      <c r="E51" s="21"/>
      <c r="F51" s="46">
        <f t="shared" si="0"/>
        <v>-2</v>
      </c>
      <c r="S51" s="59"/>
      <c r="T51" s="59"/>
      <c r="U51" s="59"/>
      <c r="V51" s="59"/>
    </row>
    <row r="52" spans="2:22">
      <c r="B52" s="21">
        <v>9</v>
      </c>
      <c r="C52" s="47" t="s">
        <v>67</v>
      </c>
      <c r="D52" s="21">
        <v>2</v>
      </c>
      <c r="E52" s="21"/>
      <c r="F52" s="46">
        <f t="shared" si="0"/>
        <v>-2</v>
      </c>
      <c r="S52" s="59"/>
      <c r="T52" s="59"/>
      <c r="U52" s="59"/>
      <c r="V52" s="59"/>
    </row>
    <row r="53" spans="2:22">
      <c r="B53" s="21">
        <v>10</v>
      </c>
      <c r="C53" s="47" t="s">
        <v>68</v>
      </c>
      <c r="D53" s="21">
        <v>2</v>
      </c>
      <c r="E53" s="21"/>
      <c r="F53" s="46">
        <f t="shared" si="0"/>
        <v>-2</v>
      </c>
      <c r="S53" s="59"/>
      <c r="T53" s="59"/>
      <c r="U53" s="59"/>
      <c r="V53" s="59"/>
    </row>
    <row r="54" spans="2:22">
      <c r="B54" s="21">
        <v>11</v>
      </c>
      <c r="C54" s="47" t="s">
        <v>69</v>
      </c>
      <c r="D54" s="21">
        <v>2</v>
      </c>
      <c r="E54" s="21"/>
      <c r="F54" s="46">
        <f t="shared" si="0"/>
        <v>-2</v>
      </c>
      <c r="S54" s="59"/>
      <c r="T54" s="59"/>
      <c r="U54" s="59"/>
      <c r="V54" s="59"/>
    </row>
    <row r="55" spans="2:22">
      <c r="B55" s="21">
        <v>12</v>
      </c>
      <c r="C55" s="47" t="s">
        <v>70</v>
      </c>
      <c r="D55" s="21">
        <v>2</v>
      </c>
      <c r="E55" s="21"/>
      <c r="F55" s="46">
        <f t="shared" si="0"/>
        <v>-2</v>
      </c>
      <c r="S55" s="59"/>
      <c r="T55" s="59"/>
      <c r="U55" s="59"/>
      <c r="V55" s="59"/>
    </row>
    <row r="56" spans="2:22">
      <c r="B56" s="21">
        <v>13</v>
      </c>
      <c r="C56" s="47" t="s">
        <v>71</v>
      </c>
      <c r="D56" s="21">
        <v>2</v>
      </c>
      <c r="E56" s="21"/>
      <c r="F56" s="46">
        <f t="shared" si="0"/>
        <v>-2</v>
      </c>
      <c r="S56" s="59"/>
      <c r="T56" s="59"/>
      <c r="U56" s="59"/>
      <c r="V56" s="59"/>
    </row>
    <row r="57" spans="2:22">
      <c r="B57" s="21">
        <v>14</v>
      </c>
      <c r="C57" s="47" t="s">
        <v>72</v>
      </c>
      <c r="D57" s="21">
        <v>2</v>
      </c>
      <c r="E57" s="21"/>
      <c r="F57" s="46">
        <f t="shared" si="0"/>
        <v>-2</v>
      </c>
      <c r="S57" s="59"/>
      <c r="T57" s="59"/>
      <c r="U57" s="59"/>
      <c r="V57" s="59"/>
    </row>
    <row r="58" spans="2:22">
      <c r="B58" s="21">
        <v>15</v>
      </c>
      <c r="C58" s="47" t="s">
        <v>73</v>
      </c>
      <c r="D58" s="21">
        <v>2</v>
      </c>
      <c r="E58" s="21"/>
      <c r="F58" s="46">
        <f t="shared" si="0"/>
        <v>-2</v>
      </c>
      <c r="S58" s="59"/>
      <c r="T58" s="63"/>
      <c r="U58" s="59"/>
      <c r="V58" s="59"/>
    </row>
    <row r="59" spans="2:22">
      <c r="B59" s="21">
        <v>16</v>
      </c>
      <c r="C59" s="47" t="s">
        <v>74</v>
      </c>
      <c r="D59" s="21">
        <v>2</v>
      </c>
      <c r="E59" s="21"/>
      <c r="F59" s="46">
        <f t="shared" si="0"/>
        <v>-2</v>
      </c>
      <c r="S59" s="59"/>
      <c r="T59" s="63"/>
      <c r="U59" s="59"/>
      <c r="V59" s="59"/>
    </row>
    <row r="60" spans="2:22">
      <c r="B60" s="21">
        <v>17</v>
      </c>
      <c r="C60" s="47" t="s">
        <v>75</v>
      </c>
      <c r="D60" s="21">
        <v>2</v>
      </c>
      <c r="E60" s="21"/>
      <c r="F60" s="46">
        <f t="shared" si="0"/>
        <v>-2</v>
      </c>
    </row>
    <row r="61" spans="2:22">
      <c r="B61" s="21">
        <v>18</v>
      </c>
      <c r="C61" s="47" t="s">
        <v>76</v>
      </c>
      <c r="D61" s="21">
        <v>2</v>
      </c>
      <c r="E61" s="21"/>
      <c r="F61" s="46">
        <f t="shared" si="0"/>
        <v>-2</v>
      </c>
    </row>
    <row r="62" spans="2:22">
      <c r="B62" s="21">
        <v>19</v>
      </c>
      <c r="C62" s="47" t="s">
        <v>77</v>
      </c>
      <c r="D62" s="21">
        <v>2</v>
      </c>
      <c r="E62" s="21"/>
      <c r="F62" s="46">
        <f t="shared" si="0"/>
        <v>-2</v>
      </c>
    </row>
    <row r="63" spans="2:22">
      <c r="B63" s="21">
        <v>20</v>
      </c>
      <c r="C63" s="47" t="s">
        <v>78</v>
      </c>
      <c r="D63" s="21">
        <v>2</v>
      </c>
      <c r="E63" s="21"/>
      <c r="F63" s="46">
        <f t="shared" si="0"/>
        <v>-2</v>
      </c>
    </row>
    <row r="64" spans="2:22">
      <c r="B64" s="21">
        <v>21</v>
      </c>
      <c r="C64" s="47" t="s">
        <v>79</v>
      </c>
      <c r="D64" s="21">
        <v>2</v>
      </c>
      <c r="E64" s="21"/>
      <c r="F64" s="46">
        <f t="shared" si="0"/>
        <v>-2</v>
      </c>
    </row>
    <row r="65" spans="2:6">
      <c r="B65" s="21">
        <v>22</v>
      </c>
      <c r="C65" s="47" t="s">
        <v>80</v>
      </c>
      <c r="D65" s="21">
        <v>2</v>
      </c>
      <c r="E65" s="21"/>
      <c r="F65" s="46">
        <f t="shared" si="0"/>
        <v>-2</v>
      </c>
    </row>
    <row r="66" spans="2:6">
      <c r="B66" s="21">
        <v>23</v>
      </c>
      <c r="C66" s="47" t="s">
        <v>81</v>
      </c>
      <c r="D66" s="21">
        <v>2</v>
      </c>
      <c r="E66" s="21"/>
      <c r="F66" s="46">
        <f t="shared" si="0"/>
        <v>-2</v>
      </c>
    </row>
    <row r="67" spans="2:6">
      <c r="B67" s="21">
        <v>24</v>
      </c>
      <c r="C67" s="47" t="s">
        <v>82</v>
      </c>
      <c r="D67" s="21">
        <v>2</v>
      </c>
      <c r="E67" s="21"/>
      <c r="F67" s="46">
        <f t="shared" si="0"/>
        <v>-2</v>
      </c>
    </row>
    <row r="68" spans="2:6">
      <c r="B68" s="21">
        <v>25</v>
      </c>
      <c r="C68" s="47" t="s">
        <v>83</v>
      </c>
      <c r="D68" s="21">
        <v>2</v>
      </c>
      <c r="E68" s="21"/>
      <c r="F68" s="46">
        <f t="shared" si="0"/>
        <v>-2</v>
      </c>
    </row>
    <row r="69" spans="2:6">
      <c r="B69" s="21">
        <v>26</v>
      </c>
      <c r="C69" s="47" t="s">
        <v>84</v>
      </c>
      <c r="D69" s="21">
        <v>8</v>
      </c>
      <c r="E69" s="21"/>
      <c r="F69" s="46">
        <f t="shared" si="0"/>
        <v>-8</v>
      </c>
    </row>
    <row r="70" spans="2:6">
      <c r="B70" s="21">
        <v>27</v>
      </c>
      <c r="C70" s="47" t="s">
        <v>85</v>
      </c>
      <c r="D70" s="21">
        <v>2</v>
      </c>
      <c r="E70" s="21"/>
      <c r="F70" s="46">
        <f t="shared" si="0"/>
        <v>-2</v>
      </c>
    </row>
    <row r="71" spans="2:6">
      <c r="B71" s="21">
        <v>28</v>
      </c>
      <c r="C71" s="47" t="s">
        <v>86</v>
      </c>
      <c r="D71" s="21">
        <v>4</v>
      </c>
      <c r="E71" s="21"/>
      <c r="F71" s="46">
        <f t="shared" si="0"/>
        <v>-4</v>
      </c>
    </row>
    <row r="72" spans="2:6" ht="15" thickBot="1">
      <c r="B72" s="71">
        <v>29</v>
      </c>
      <c r="C72" s="72" t="s">
        <v>87</v>
      </c>
      <c r="D72" s="71">
        <v>4</v>
      </c>
      <c r="E72" s="71"/>
      <c r="F72" s="73">
        <f t="shared" si="0"/>
        <v>-4</v>
      </c>
    </row>
    <row r="73" spans="2:6" ht="22" customHeight="1" thickTop="1">
      <c r="B73" s="110" t="s">
        <v>88</v>
      </c>
      <c r="C73" s="110"/>
      <c r="D73" s="74">
        <f>SUM(D44:D72)</f>
        <v>68</v>
      </c>
      <c r="E73" s="74">
        <f>SUM(E44:E72)</f>
        <v>0</v>
      </c>
      <c r="F73" s="75">
        <f t="shared" si="0"/>
        <v>-68</v>
      </c>
    </row>
  </sheetData>
  <mergeCells count="19">
    <mergeCell ref="F2:F3"/>
    <mergeCell ref="F42:F43"/>
    <mergeCell ref="T2:T3"/>
    <mergeCell ref="U2:U3"/>
    <mergeCell ref="G2:S2"/>
    <mergeCell ref="N37:S37"/>
    <mergeCell ref="B41:D41"/>
    <mergeCell ref="B73:C73"/>
    <mergeCell ref="B2:B3"/>
    <mergeCell ref="B42:B43"/>
    <mergeCell ref="C2:C3"/>
    <mergeCell ref="C42:C43"/>
    <mergeCell ref="D2:D3"/>
    <mergeCell ref="D42:D43"/>
    <mergeCell ref="B37:E37"/>
    <mergeCell ref="B38:E38"/>
    <mergeCell ref="B39:E39"/>
    <mergeCell ref="E2:E3"/>
    <mergeCell ref="E42:E43"/>
  </mergeCells>
  <phoneticPr fontId="12" type="noConversion"/>
  <pageMargins left="0.7" right="0.7" top="0.75" bottom="0.75" header="0.3" footer="0.3"/>
  <pageSetup orientation="portrait" r:id="rId1"/>
  <headerFooter>
    <oddHeader>&amp;R&amp;"Calibri"&amp;10&amp;K000000 Confidential&amp;1#_x000D_</oddHead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0">
    <comment s:ref="O22" rgbClr="AFC4F4"/>
    <comment s:ref="O23" rgbClr="CFC624"/>
    <comment s:ref="O24" rgbClr="CFC62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irwan</dc:creator>
  <cp:lastModifiedBy>Munib</cp:lastModifiedBy>
  <dcterms:created xsi:type="dcterms:W3CDTF">2015-06-05T18:17:00Z</dcterms:created>
  <dcterms:modified xsi:type="dcterms:W3CDTF">2022-06-06T09:00:24Z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1033-11.2.0.11074</vt:lpwstr>
  </property>
  <property fmtid="{D5CDD505-2E9C-101B-9397-08002B2CF9AE}" pid="3" name="ICV">
    <vt:lpwstr>F6664AA9B7774E85AEB8A5E20284243E</vt:lpwstr>
  </property>
  <property fmtid="{D5CDD505-2E9C-101B-9397-08002B2CF9AE}" pid="4" name="MSIP_Label_ab09299e-76c5-48ff-813c-214441922665_Enabled">
    <vt:lpwstr>true</vt:lpwstr>
  </property>
  <property fmtid="{D5CDD505-2E9C-101B-9397-08002B2CF9AE}" pid="5" name="MSIP_Label_ab09299e-76c5-48ff-813c-214441922665_SetDate">
    <vt:lpwstr>2022-04-19T05:52:45Z</vt:lpwstr>
  </property>
  <property fmtid="{D5CDD505-2E9C-101B-9397-08002B2CF9AE}" pid="6" name="MSIP_Label_ab09299e-76c5-48ff-813c-214441922665_Method">
    <vt:lpwstr>Privileged</vt:lpwstr>
  </property>
  <property fmtid="{D5CDD505-2E9C-101B-9397-08002B2CF9AE}" pid="7" name="MSIP_Label_ab09299e-76c5-48ff-813c-214441922665_Name">
    <vt:lpwstr>Confidential</vt:lpwstr>
  </property>
  <property fmtid="{D5CDD505-2E9C-101B-9397-08002B2CF9AE}" pid="8" name="MSIP_Label_ab09299e-76c5-48ff-813c-214441922665_SiteId">
    <vt:lpwstr>c26d3ea9-9778-487b-8a9b-8b0243c534ad</vt:lpwstr>
  </property>
  <property fmtid="{D5CDD505-2E9C-101B-9397-08002B2CF9AE}" pid="9" name="MSIP_Label_ab09299e-76c5-48ff-813c-214441922665_ActionId">
    <vt:lpwstr>faed145e-4d5f-4a23-8e3c-51169ed5a2c3</vt:lpwstr>
  </property>
  <property fmtid="{D5CDD505-2E9C-101B-9397-08002B2CF9AE}" pid="10" name="MSIP_Label_ab09299e-76c5-48ff-813c-214441922665_ContentBits">
    <vt:lpwstr>1</vt:lpwstr>
  </property>
</Properties>
</file>