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27"/>
  <workbookPr/>
  <mc:AlternateContent xmlns:mc="http://schemas.openxmlformats.org/markup-compatibility/2006">
    <mc:Choice Requires="x15">
      <x15ac:absPath xmlns:x15ac="http://schemas.microsoft.com/office/spreadsheetml/2010/11/ac" url="/Users/sbgx365/Desktop/"/>
    </mc:Choice>
  </mc:AlternateContent>
  <xr:revisionPtr revIDLastSave="0" documentId="13_ncr:1_{6BD0E764-20CC-C148-B5FF-01FA173C28D4}" xr6:coauthVersionLast="47" xr6:coauthVersionMax="47" xr10:uidLastSave="{00000000-0000-0000-0000-000000000000}"/>
  <bookViews>
    <workbookView xWindow="0" yWindow="760" windowWidth="30240" windowHeight="17900" tabRatio="602" activeTab="1" xr2:uid="{00000000-000D-0000-FFFF-FFFF00000000}"/>
  </bookViews>
  <sheets>
    <sheet name="Hybrid Model" sheetId="8" r:id="rId1"/>
    <sheet name="HybridCond-Ext" sheetId="15" r:id="rId2"/>
    <sheet name="Figs-Cond-Ext_LI" sheetId="12" r:id="rId3"/>
    <sheet name="Hybrid LI" sheetId="10" r:id="rId4"/>
    <sheet name="Hyb-Crt-LI" sheetId="9" r:id="rId5"/>
    <sheet name="Partial" sheetId="16" r:id="rId6"/>
    <sheet name="Continuous" sheetId="17" r:id="rId7"/>
    <sheet name="FigsPar-Cont" sheetId="18" r:id="rId8"/>
    <sheet name="Blocking" sheetId="19" r:id="rId9"/>
    <sheet name="Blk-Ctrl" sheetId="20" r:id="rId10"/>
    <sheet name="Fig-Blk" sheetId="26" r:id="rId11"/>
    <sheet name="BetterPredBlk" sheetId="21" r:id="rId12"/>
    <sheet name="BetterPreBlkCtrl" sheetId="22" r:id="rId13"/>
    <sheet name="Fig.BettPReBLK" sheetId="23" r:id="rId14"/>
    <sheet name="HybA&gt;B" sheetId="14" r:id="rId15"/>
    <sheet name="LePHE-Exp2" sheetId="25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6" i="12" l="1"/>
  <c r="C26" i="12"/>
  <c r="B27" i="12"/>
  <c r="C27" i="12"/>
  <c r="B28" i="12"/>
  <c r="C28" i="12"/>
  <c r="B29" i="12"/>
  <c r="C29" i="12"/>
  <c r="C11" i="20"/>
  <c r="O11" i="20"/>
  <c r="O11" i="19"/>
  <c r="O10" i="19"/>
  <c r="O10" i="20"/>
  <c r="S10" i="20"/>
  <c r="U10" i="20"/>
  <c r="Q10" i="20"/>
  <c r="E11" i="20"/>
  <c r="E11" i="19"/>
  <c r="D12" i="20"/>
  <c r="D11" i="20"/>
  <c r="P11" i="20"/>
  <c r="P11" i="19"/>
  <c r="P10" i="20"/>
  <c r="N60" i="20"/>
  <c r="N61" i="20"/>
  <c r="N62" i="20"/>
  <c r="N63" i="20"/>
  <c r="N64" i="20"/>
  <c r="N65" i="20"/>
  <c r="N66" i="20"/>
  <c r="N67" i="20"/>
  <c r="N68" i="20"/>
  <c r="N69" i="20"/>
  <c r="N60" i="19"/>
  <c r="N61" i="19"/>
  <c r="N62" i="19"/>
  <c r="N63" i="19"/>
  <c r="N64" i="19"/>
  <c r="N65" i="19"/>
  <c r="N66" i="19"/>
  <c r="N67" i="19"/>
  <c r="N68" i="19"/>
  <c r="N69" i="19"/>
  <c r="L3" i="26"/>
  <c r="L2" i="26"/>
  <c r="H2" i="26"/>
  <c r="C2" i="26"/>
  <c r="A2" i="26"/>
  <c r="J3" i="9"/>
  <c r="I3" i="9"/>
  <c r="G3" i="9"/>
  <c r="D3" i="9"/>
  <c r="C3" i="9"/>
  <c r="J3" i="16"/>
  <c r="I3" i="16"/>
  <c r="D3" i="16"/>
  <c r="C3" i="16"/>
  <c r="B3" i="16"/>
  <c r="A3" i="16"/>
  <c r="AT10" i="25"/>
  <c r="AT11" i="25" s="1"/>
  <c r="AT12" i="25" s="1"/>
  <c r="AS10" i="25"/>
  <c r="AH143" i="25"/>
  <c r="AJ143" i="25"/>
  <c r="AH144" i="25"/>
  <c r="AI144" i="25"/>
  <c r="AG145" i="25"/>
  <c r="AI145" i="25"/>
  <c r="AH146" i="25"/>
  <c r="AI146" i="25"/>
  <c r="AH147" i="25"/>
  <c r="AJ147" i="25"/>
  <c r="AH148" i="25"/>
  <c r="AI148" i="25"/>
  <c r="AG149" i="25"/>
  <c r="AI149" i="25"/>
  <c r="AH150" i="25"/>
  <c r="AI150" i="25"/>
  <c r="AH151" i="25"/>
  <c r="AJ151" i="25"/>
  <c r="AH152" i="25"/>
  <c r="AI152" i="25"/>
  <c r="AG153" i="25"/>
  <c r="AI153" i="25"/>
  <c r="AH154" i="25"/>
  <c r="AI154" i="25"/>
  <c r="AH155" i="25"/>
  <c r="AJ155" i="25"/>
  <c r="AH156" i="25"/>
  <c r="AI156" i="25"/>
  <c r="AG157" i="25"/>
  <c r="AI157" i="25"/>
  <c r="AH106" i="25"/>
  <c r="AI106" i="25"/>
  <c r="AH107" i="25"/>
  <c r="AJ107" i="25"/>
  <c r="AH108" i="25"/>
  <c r="AI108" i="25"/>
  <c r="AG109" i="25"/>
  <c r="AI109" i="25"/>
  <c r="AH110" i="25"/>
  <c r="AI110" i="25"/>
  <c r="AH111" i="25"/>
  <c r="AJ111" i="25"/>
  <c r="AH112" i="25"/>
  <c r="AI112" i="25"/>
  <c r="AG113" i="25"/>
  <c r="AI113" i="25"/>
  <c r="AH114" i="25"/>
  <c r="AI114" i="25"/>
  <c r="AH115" i="25"/>
  <c r="AJ115" i="25"/>
  <c r="AH116" i="25"/>
  <c r="AI116" i="25"/>
  <c r="AG117" i="25"/>
  <c r="AI117" i="25"/>
  <c r="AH118" i="25"/>
  <c r="AI118" i="25"/>
  <c r="AH119" i="25"/>
  <c r="AJ119" i="25"/>
  <c r="AH120" i="25"/>
  <c r="AI120" i="25"/>
  <c r="AG121" i="25"/>
  <c r="AI121" i="25"/>
  <c r="AH122" i="25"/>
  <c r="AI122" i="25"/>
  <c r="AH123" i="25"/>
  <c r="AJ123" i="25"/>
  <c r="AH124" i="25"/>
  <c r="AI124" i="25"/>
  <c r="AG125" i="25"/>
  <c r="AI125" i="25"/>
  <c r="AH126" i="25"/>
  <c r="AI126" i="25"/>
  <c r="AH127" i="25"/>
  <c r="AJ127" i="25"/>
  <c r="AH128" i="25"/>
  <c r="AI128" i="25"/>
  <c r="AG129" i="25"/>
  <c r="AI129" i="25"/>
  <c r="AH130" i="25"/>
  <c r="AI130" i="25"/>
  <c r="AH131" i="25"/>
  <c r="AJ131" i="25"/>
  <c r="AH132" i="25"/>
  <c r="AI132" i="25"/>
  <c r="AG133" i="25"/>
  <c r="AI133" i="25"/>
  <c r="AH134" i="25"/>
  <c r="AI134" i="25"/>
  <c r="AH135" i="25"/>
  <c r="AJ135" i="25"/>
  <c r="AH136" i="25"/>
  <c r="AI136" i="25"/>
  <c r="AG137" i="25"/>
  <c r="AI137" i="25"/>
  <c r="AH138" i="25"/>
  <c r="AI138" i="25"/>
  <c r="AH139" i="25"/>
  <c r="AJ139" i="25"/>
  <c r="AH140" i="25"/>
  <c r="AI140" i="25"/>
  <c r="AG141" i="25"/>
  <c r="AI141" i="25"/>
  <c r="AH142" i="25"/>
  <c r="AI142" i="25"/>
  <c r="X157" i="25"/>
  <c r="X156" i="25"/>
  <c r="X155" i="25"/>
  <c r="X154" i="25"/>
  <c r="X153" i="25"/>
  <c r="X152" i="25"/>
  <c r="X151" i="25"/>
  <c r="X150" i="25"/>
  <c r="X149" i="25"/>
  <c r="X148" i="25"/>
  <c r="X147" i="25"/>
  <c r="X146" i="25"/>
  <c r="X145" i="25"/>
  <c r="X144" i="25"/>
  <c r="X143" i="25"/>
  <c r="X142" i="25"/>
  <c r="X141" i="25"/>
  <c r="X140" i="25"/>
  <c r="X139" i="25"/>
  <c r="X138" i="25"/>
  <c r="X137" i="25"/>
  <c r="X136" i="25"/>
  <c r="X135" i="25"/>
  <c r="X134" i="25"/>
  <c r="X133" i="25"/>
  <c r="X132" i="25"/>
  <c r="X131" i="25"/>
  <c r="X130" i="25"/>
  <c r="X129" i="25"/>
  <c r="X128" i="25"/>
  <c r="X127" i="25"/>
  <c r="X126" i="25"/>
  <c r="X125" i="25"/>
  <c r="X124" i="25"/>
  <c r="X123" i="25"/>
  <c r="X122" i="25"/>
  <c r="X121" i="25"/>
  <c r="X120" i="25"/>
  <c r="X119" i="25"/>
  <c r="X118" i="25"/>
  <c r="X117" i="25"/>
  <c r="X116" i="25"/>
  <c r="X115" i="25"/>
  <c r="X114" i="25"/>
  <c r="X113" i="25"/>
  <c r="X112" i="25"/>
  <c r="X111" i="25"/>
  <c r="X110" i="25"/>
  <c r="X108" i="25"/>
  <c r="X109" i="25"/>
  <c r="X107" i="25"/>
  <c r="X106" i="25"/>
  <c r="AP10" i="25"/>
  <c r="X105" i="25"/>
  <c r="X58" i="25"/>
  <c r="X59" i="25"/>
  <c r="X60" i="25"/>
  <c r="X61" i="25"/>
  <c r="X62" i="25"/>
  <c r="X63" i="25"/>
  <c r="X64" i="25"/>
  <c r="X65" i="25"/>
  <c r="X66" i="25"/>
  <c r="X67" i="25"/>
  <c r="X68" i="25"/>
  <c r="X69" i="25"/>
  <c r="X70" i="25"/>
  <c r="X71" i="25"/>
  <c r="X72" i="25"/>
  <c r="X73" i="25"/>
  <c r="X74" i="25"/>
  <c r="X75" i="25"/>
  <c r="X76" i="25"/>
  <c r="X77" i="25"/>
  <c r="X78" i="25"/>
  <c r="X79" i="25"/>
  <c r="X80" i="25"/>
  <c r="X81" i="25"/>
  <c r="X82" i="25"/>
  <c r="X83" i="25"/>
  <c r="X84" i="25"/>
  <c r="X85" i="25"/>
  <c r="X86" i="25"/>
  <c r="X87" i="25"/>
  <c r="X88" i="25"/>
  <c r="X89" i="25"/>
  <c r="X90" i="25"/>
  <c r="X91" i="25"/>
  <c r="X92" i="25"/>
  <c r="X93" i="25"/>
  <c r="X94" i="25"/>
  <c r="X95" i="25"/>
  <c r="X96" i="25"/>
  <c r="X97" i="25"/>
  <c r="X98" i="25"/>
  <c r="X99" i="25"/>
  <c r="X100" i="25"/>
  <c r="X101" i="25"/>
  <c r="X102" i="25"/>
  <c r="X103" i="25"/>
  <c r="X104" i="25"/>
  <c r="AI10" i="25"/>
  <c r="AJ10" i="25"/>
  <c r="AF10" i="25"/>
  <c r="L11" i="25" s="1"/>
  <c r="AE10" i="25"/>
  <c r="K11" i="25" s="1"/>
  <c r="AD10" i="25"/>
  <c r="AC10" i="25"/>
  <c r="O10" i="25"/>
  <c r="P10" i="25"/>
  <c r="AB10" i="25"/>
  <c r="H11" i="25" s="1"/>
  <c r="K10" i="25"/>
  <c r="L10" i="25"/>
  <c r="J10" i="25"/>
  <c r="I10" i="25"/>
  <c r="G10" i="25"/>
  <c r="AA10" i="25" s="1"/>
  <c r="G11" i="25" s="1"/>
  <c r="H10" i="25"/>
  <c r="F10" i="25"/>
  <c r="Z10" i="25" s="1"/>
  <c r="AH10" i="25" s="1"/>
  <c r="E10" i="25"/>
  <c r="Y10" i="25" s="1"/>
  <c r="AG10" i="25" s="1"/>
  <c r="A11" i="25"/>
  <c r="A12" i="25" s="1"/>
  <c r="A13" i="25" s="1"/>
  <c r="A14" i="25" s="1"/>
  <c r="A15" i="25" s="1"/>
  <c r="A16" i="25" s="1"/>
  <c r="A17" i="25" s="1"/>
  <c r="A18" i="25" s="1"/>
  <c r="A19" i="25" s="1"/>
  <c r="A20" i="25" s="1"/>
  <c r="A21" i="25" s="1"/>
  <c r="A22" i="25" s="1"/>
  <c r="A23" i="25" s="1"/>
  <c r="A24" i="25" s="1"/>
  <c r="A25" i="25" s="1"/>
  <c r="A26" i="25" s="1"/>
  <c r="A27" i="25" s="1"/>
  <c r="A28" i="25" s="1"/>
  <c r="A29" i="25" s="1"/>
  <c r="A30" i="25" s="1"/>
  <c r="A31" i="25" s="1"/>
  <c r="A32" i="25" s="1"/>
  <c r="A33" i="25" s="1"/>
  <c r="A34" i="25" s="1"/>
  <c r="A35" i="25" s="1"/>
  <c r="A36" i="25" s="1"/>
  <c r="A37" i="25" s="1"/>
  <c r="A38" i="25" s="1"/>
  <c r="A39" i="25" s="1"/>
  <c r="A40" i="25" s="1"/>
  <c r="A41" i="25" s="1"/>
  <c r="A42" i="25" s="1"/>
  <c r="A43" i="25" s="1"/>
  <c r="A44" i="25" s="1"/>
  <c r="A45" i="25" s="1"/>
  <c r="A46" i="25" s="1"/>
  <c r="A47" i="25" s="1"/>
  <c r="A48" i="25" s="1"/>
  <c r="A49" i="25" s="1"/>
  <c r="A50" i="25" s="1"/>
  <c r="A51" i="25" s="1"/>
  <c r="A52" i="25" s="1"/>
  <c r="A53" i="25" s="1"/>
  <c r="A54" i="25" s="1"/>
  <c r="A55" i="25" s="1"/>
  <c r="A56" i="25" s="1"/>
  <c r="A57" i="25" s="1"/>
  <c r="A58" i="25" s="1"/>
  <c r="A59" i="25" s="1"/>
  <c r="A60" i="25" s="1"/>
  <c r="A61" i="25" s="1"/>
  <c r="A62" i="25" s="1"/>
  <c r="B12" i="25"/>
  <c r="B13" i="25" s="1"/>
  <c r="B14" i="25" s="1"/>
  <c r="B15" i="25" s="1"/>
  <c r="B16" i="25" s="1"/>
  <c r="B17" i="25" s="1"/>
  <c r="B18" i="25" s="1"/>
  <c r="B19" i="25" s="1"/>
  <c r="B20" i="25" s="1"/>
  <c r="B21" i="25" s="1"/>
  <c r="B22" i="25" s="1"/>
  <c r="B23" i="25" s="1"/>
  <c r="B24" i="25" s="1"/>
  <c r="B25" i="25" s="1"/>
  <c r="B26" i="25" s="1"/>
  <c r="B27" i="25" s="1"/>
  <c r="B28" i="25" s="1"/>
  <c r="B29" i="25" s="1"/>
  <c r="B30" i="25" s="1"/>
  <c r="B31" i="25" s="1"/>
  <c r="B32" i="25" s="1"/>
  <c r="B33" i="25" s="1"/>
  <c r="B34" i="25" s="1"/>
  <c r="B35" i="25" s="1"/>
  <c r="B36" i="25" s="1"/>
  <c r="B37" i="25" s="1"/>
  <c r="B38" i="25" s="1"/>
  <c r="B39" i="25" s="1"/>
  <c r="B40" i="25" s="1"/>
  <c r="B41" i="25" s="1"/>
  <c r="B42" i="25" s="1"/>
  <c r="B43" i="25" s="1"/>
  <c r="B44" i="25" s="1"/>
  <c r="B45" i="25" s="1"/>
  <c r="B46" i="25" s="1"/>
  <c r="B47" i="25" s="1"/>
  <c r="B48" i="25" s="1"/>
  <c r="B49" i="25" s="1"/>
  <c r="B50" i="25" s="1"/>
  <c r="B51" i="25" s="1"/>
  <c r="B52" i="25" s="1"/>
  <c r="B53" i="25" s="1"/>
  <c r="B54" i="25" s="1"/>
  <c r="B55" i="25" s="1"/>
  <c r="B56" i="25" s="1"/>
  <c r="B57" i="25" s="1"/>
  <c r="B58" i="25" s="1"/>
  <c r="B59" i="25" s="1"/>
  <c r="B60" i="25" s="1"/>
  <c r="B61" i="25" s="1"/>
  <c r="B62" i="25" s="1"/>
  <c r="A12" i="8"/>
  <c r="B12" i="8"/>
  <c r="A13" i="8"/>
  <c r="B13" i="8"/>
  <c r="A14" i="8"/>
  <c r="B14" i="8"/>
  <c r="A15" i="8"/>
  <c r="B15" i="8"/>
  <c r="A16" i="8"/>
  <c r="B16" i="8"/>
  <c r="A17" i="8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B17" i="8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31" i="8" s="1"/>
  <c r="B32" i="8" s="1"/>
  <c r="B33" i="8" s="1"/>
  <c r="B34" i="8" s="1"/>
  <c r="B35" i="8" s="1"/>
  <c r="B36" i="8" s="1"/>
  <c r="B37" i="8" s="1"/>
  <c r="B38" i="8" s="1"/>
  <c r="B39" i="8" s="1"/>
  <c r="B40" i="8" s="1"/>
  <c r="B41" i="8" s="1"/>
  <c r="B42" i="8" s="1"/>
  <c r="B43" i="8" s="1"/>
  <c r="B44" i="8" s="1"/>
  <c r="B45" i="8" s="1"/>
  <c r="B46" i="8" s="1"/>
  <c r="B47" i="8" s="1"/>
  <c r="B48" i="8" s="1"/>
  <c r="B49" i="8" s="1"/>
  <c r="B50" i="8" s="1"/>
  <c r="B51" i="8" s="1"/>
  <c r="B52" i="8" s="1"/>
  <c r="B53" i="8" s="1"/>
  <c r="B54" i="8" s="1"/>
  <c r="B55" i="8" s="1"/>
  <c r="B56" i="8" s="1"/>
  <c r="B57" i="8" s="1"/>
  <c r="A12" i="17"/>
  <c r="B12" i="17"/>
  <c r="A13" i="17"/>
  <c r="B13" i="17"/>
  <c r="A14" i="17"/>
  <c r="B14" i="17"/>
  <c r="A15" i="17"/>
  <c r="B15" i="17"/>
  <c r="A16" i="17"/>
  <c r="B16" i="17"/>
  <c r="A17" i="17"/>
  <c r="A18" i="17" s="1"/>
  <c r="A19" i="17" s="1"/>
  <c r="A20" i="17" s="1"/>
  <c r="A21" i="17" s="1"/>
  <c r="A22" i="17" s="1"/>
  <c r="A23" i="17" s="1"/>
  <c r="A24" i="17" s="1"/>
  <c r="A25" i="17" s="1"/>
  <c r="A26" i="17" s="1"/>
  <c r="A27" i="17" s="1"/>
  <c r="A28" i="17" s="1"/>
  <c r="A29" i="17" s="1"/>
  <c r="A30" i="17" s="1"/>
  <c r="A31" i="17" s="1"/>
  <c r="A32" i="17" s="1"/>
  <c r="A33" i="17" s="1"/>
  <c r="A34" i="17" s="1"/>
  <c r="A35" i="17" s="1"/>
  <c r="A36" i="17" s="1"/>
  <c r="A37" i="17" s="1"/>
  <c r="A38" i="17" s="1"/>
  <c r="A39" i="17" s="1"/>
  <c r="A40" i="17" s="1"/>
  <c r="A41" i="17" s="1"/>
  <c r="A42" i="17" s="1"/>
  <c r="A43" i="17" s="1"/>
  <c r="A44" i="17" s="1"/>
  <c r="A45" i="17" s="1"/>
  <c r="A46" i="17" s="1"/>
  <c r="A47" i="17" s="1"/>
  <c r="A48" i="17" s="1"/>
  <c r="A49" i="17" s="1"/>
  <c r="A50" i="17" s="1"/>
  <c r="A51" i="17" s="1"/>
  <c r="A52" i="17" s="1"/>
  <c r="A53" i="17" s="1"/>
  <c r="A54" i="17" s="1"/>
  <c r="A55" i="17" s="1"/>
  <c r="A56" i="17" s="1"/>
  <c r="A57" i="17" s="1"/>
  <c r="A58" i="17" s="1"/>
  <c r="A59" i="17" s="1"/>
  <c r="A60" i="17" s="1"/>
  <c r="A61" i="17" s="1"/>
  <c r="A62" i="17" s="1"/>
  <c r="A63" i="17" s="1"/>
  <c r="A64" i="17" s="1"/>
  <c r="A65" i="17" s="1"/>
  <c r="A66" i="17" s="1"/>
  <c r="A67" i="17" s="1"/>
  <c r="A68" i="17" s="1"/>
  <c r="A69" i="17" s="1"/>
  <c r="A70" i="17" s="1"/>
  <c r="A71" i="17" s="1"/>
  <c r="A72" i="17" s="1"/>
  <c r="A73" i="17" s="1"/>
  <c r="A74" i="17" s="1"/>
  <c r="A75" i="17" s="1"/>
  <c r="A76" i="17" s="1"/>
  <c r="A77" i="17" s="1"/>
  <c r="A78" i="17" s="1"/>
  <c r="A79" i="17" s="1"/>
  <c r="A80" i="17" s="1"/>
  <c r="A81" i="17" s="1"/>
  <c r="A82" i="17" s="1"/>
  <c r="A83" i="17" s="1"/>
  <c r="A84" i="17" s="1"/>
  <c r="A85" i="17" s="1"/>
  <c r="A86" i="17" s="1"/>
  <c r="A87" i="17" s="1"/>
  <c r="A88" i="17" s="1"/>
  <c r="A89" i="17" s="1"/>
  <c r="A90" i="17" s="1"/>
  <c r="A91" i="17" s="1"/>
  <c r="A92" i="17" s="1"/>
  <c r="A93" i="17" s="1"/>
  <c r="A94" i="17" s="1"/>
  <c r="A95" i="17" s="1"/>
  <c r="A96" i="17" s="1"/>
  <c r="A97" i="17" s="1"/>
  <c r="A98" i="17" s="1"/>
  <c r="A99" i="17" s="1"/>
  <c r="A100" i="17" s="1"/>
  <c r="A101" i="17" s="1"/>
  <c r="A102" i="17" s="1"/>
  <c r="A103" i="17" s="1"/>
  <c r="A104" i="17" s="1"/>
  <c r="A105" i="17" s="1"/>
  <c r="A106" i="17" s="1"/>
  <c r="A107" i="17" s="1"/>
  <c r="A108" i="17" s="1"/>
  <c r="A109" i="17" s="1"/>
  <c r="A110" i="17" s="1"/>
  <c r="A111" i="17" s="1"/>
  <c r="A112" i="17" s="1"/>
  <c r="A113" i="17" s="1"/>
  <c r="A114" i="17" s="1"/>
  <c r="A115" i="17" s="1"/>
  <c r="A116" i="17" s="1"/>
  <c r="A117" i="17" s="1"/>
  <c r="A118" i="17" s="1"/>
  <c r="A119" i="17" s="1"/>
  <c r="A120" i="17" s="1"/>
  <c r="A121" i="17" s="1"/>
  <c r="A122" i="17" s="1"/>
  <c r="A123" i="17" s="1"/>
  <c r="A124" i="17" s="1"/>
  <c r="A125" i="17" s="1"/>
  <c r="A126" i="17" s="1"/>
  <c r="A127" i="17" s="1"/>
  <c r="A128" i="17" s="1"/>
  <c r="A129" i="17" s="1"/>
  <c r="B17" i="17"/>
  <c r="B18" i="17" s="1"/>
  <c r="B19" i="17" s="1"/>
  <c r="B20" i="17" s="1"/>
  <c r="B21" i="17" s="1"/>
  <c r="B22" i="17" s="1"/>
  <c r="B23" i="17" s="1"/>
  <c r="B24" i="17" s="1"/>
  <c r="B25" i="17" s="1"/>
  <c r="B26" i="17" s="1"/>
  <c r="B27" i="17" s="1"/>
  <c r="B28" i="17" s="1"/>
  <c r="B29" i="17" s="1"/>
  <c r="B30" i="17" s="1"/>
  <c r="B31" i="17" s="1"/>
  <c r="B32" i="17" s="1"/>
  <c r="B33" i="17" s="1"/>
  <c r="B34" i="17" s="1"/>
  <c r="B35" i="17" s="1"/>
  <c r="B36" i="17" s="1"/>
  <c r="B37" i="17" s="1"/>
  <c r="B38" i="17" s="1"/>
  <c r="B39" i="17" s="1"/>
  <c r="B40" i="17" s="1"/>
  <c r="B41" i="17" s="1"/>
  <c r="B42" i="17" s="1"/>
  <c r="B43" i="17" s="1"/>
  <c r="B44" i="17" s="1"/>
  <c r="B45" i="17" s="1"/>
  <c r="B46" i="17" s="1"/>
  <c r="B47" i="17" s="1"/>
  <c r="B48" i="17" s="1"/>
  <c r="B49" i="17" s="1"/>
  <c r="B50" i="17" s="1"/>
  <c r="B51" i="17" s="1"/>
  <c r="B52" i="17" s="1"/>
  <c r="B53" i="17" s="1"/>
  <c r="B54" i="17" s="1"/>
  <c r="B55" i="17" s="1"/>
  <c r="B56" i="17" s="1"/>
  <c r="B57" i="17" s="1"/>
  <c r="B58" i="17" s="1"/>
  <c r="B59" i="17" s="1"/>
  <c r="B60" i="17" s="1"/>
  <c r="B61" i="17" s="1"/>
  <c r="B62" i="17" s="1"/>
  <c r="B63" i="17" s="1"/>
  <c r="B64" i="17" s="1"/>
  <c r="B65" i="17" s="1"/>
  <c r="B66" i="17" s="1"/>
  <c r="B67" i="17" s="1"/>
  <c r="B68" i="17" s="1"/>
  <c r="B69" i="17" s="1"/>
  <c r="B70" i="17" s="1"/>
  <c r="B71" i="17" s="1"/>
  <c r="B72" i="17" s="1"/>
  <c r="B73" i="17" s="1"/>
  <c r="B74" i="17" s="1"/>
  <c r="B75" i="17" s="1"/>
  <c r="B76" i="17" s="1"/>
  <c r="B77" i="17" s="1"/>
  <c r="B78" i="17" s="1"/>
  <c r="B79" i="17" s="1"/>
  <c r="B80" i="17" s="1"/>
  <c r="B81" i="17" s="1"/>
  <c r="B82" i="17" s="1"/>
  <c r="B83" i="17" s="1"/>
  <c r="B84" i="17" s="1"/>
  <c r="B85" i="17" s="1"/>
  <c r="B86" i="17" s="1"/>
  <c r="B87" i="17" s="1"/>
  <c r="B88" i="17" s="1"/>
  <c r="B89" i="17" s="1"/>
  <c r="B90" i="17" s="1"/>
  <c r="B91" i="17" s="1"/>
  <c r="B92" i="17" s="1"/>
  <c r="B93" i="17" s="1"/>
  <c r="B94" i="17" s="1"/>
  <c r="B95" i="17" s="1"/>
  <c r="B96" i="17" s="1"/>
  <c r="B97" i="17" s="1"/>
  <c r="B98" i="17" s="1"/>
  <c r="B99" i="17" s="1"/>
  <c r="B100" i="17" s="1"/>
  <c r="B101" i="17" s="1"/>
  <c r="B102" i="17" s="1"/>
  <c r="B103" i="17" s="1"/>
  <c r="B104" i="17" s="1"/>
  <c r="B105" i="17" s="1"/>
  <c r="B106" i="17" s="1"/>
  <c r="B107" i="17" s="1"/>
  <c r="B108" i="17" s="1"/>
  <c r="B109" i="17" s="1"/>
  <c r="B110" i="17" s="1"/>
  <c r="B111" i="17" s="1"/>
  <c r="B112" i="17" s="1"/>
  <c r="B113" i="17" s="1"/>
  <c r="B114" i="17" s="1"/>
  <c r="B115" i="17" s="1"/>
  <c r="B116" i="17" s="1"/>
  <c r="B117" i="17" s="1"/>
  <c r="B118" i="17" s="1"/>
  <c r="B119" i="17" s="1"/>
  <c r="B120" i="17" s="1"/>
  <c r="B121" i="17" s="1"/>
  <c r="B122" i="17" s="1"/>
  <c r="B123" i="17" s="1"/>
  <c r="B124" i="17" s="1"/>
  <c r="B125" i="17" s="1"/>
  <c r="B126" i="17" s="1"/>
  <c r="B127" i="17" s="1"/>
  <c r="B128" i="17" s="1"/>
  <c r="B129" i="17" s="1"/>
  <c r="B10" i="19"/>
  <c r="A10" i="19"/>
  <c r="A12" i="21"/>
  <c r="B12" i="21"/>
  <c r="A13" i="21"/>
  <c r="B13" i="21"/>
  <c r="A14" i="21"/>
  <c r="B14" i="21"/>
  <c r="B15" i="21" s="1"/>
  <c r="B16" i="21" s="1"/>
  <c r="B17" i="21" s="1"/>
  <c r="B18" i="21" s="1"/>
  <c r="B19" i="21" s="1"/>
  <c r="B20" i="21" s="1"/>
  <c r="B21" i="21" s="1"/>
  <c r="B22" i="21" s="1"/>
  <c r="B23" i="21" s="1"/>
  <c r="B24" i="21" s="1"/>
  <c r="B25" i="21" s="1"/>
  <c r="B26" i="21" s="1"/>
  <c r="B27" i="21" s="1"/>
  <c r="B28" i="21" s="1"/>
  <c r="B29" i="21" s="1"/>
  <c r="B30" i="21" s="1"/>
  <c r="B31" i="21" s="1"/>
  <c r="B32" i="21" s="1"/>
  <c r="B33" i="21" s="1"/>
  <c r="B34" i="21" s="1"/>
  <c r="B35" i="21" s="1"/>
  <c r="B36" i="21" s="1"/>
  <c r="B37" i="21" s="1"/>
  <c r="B38" i="21" s="1"/>
  <c r="B39" i="21" s="1"/>
  <c r="B40" i="21" s="1"/>
  <c r="B41" i="21" s="1"/>
  <c r="B42" i="21" s="1"/>
  <c r="B43" i="21" s="1"/>
  <c r="B44" i="21" s="1"/>
  <c r="B45" i="21" s="1"/>
  <c r="B46" i="21" s="1"/>
  <c r="B47" i="21" s="1"/>
  <c r="B48" i="21" s="1"/>
  <c r="B49" i="21" s="1"/>
  <c r="B50" i="21" s="1"/>
  <c r="B51" i="21" s="1"/>
  <c r="B52" i="21" s="1"/>
  <c r="B53" i="21" s="1"/>
  <c r="B54" i="21" s="1"/>
  <c r="B55" i="21" s="1"/>
  <c r="B56" i="21" s="1"/>
  <c r="B57" i="21" s="1"/>
  <c r="B58" i="21" s="1"/>
  <c r="B59" i="21" s="1"/>
  <c r="B60" i="21" s="1"/>
  <c r="B61" i="21" s="1"/>
  <c r="B62" i="21" s="1"/>
  <c r="B63" i="21" s="1"/>
  <c r="B64" i="21" s="1"/>
  <c r="B65" i="21" s="1"/>
  <c r="B66" i="21" s="1"/>
  <c r="B67" i="21" s="1"/>
  <c r="B68" i="21" s="1"/>
  <c r="B69" i="21" s="1"/>
  <c r="B70" i="21" s="1"/>
  <c r="B71" i="21" s="1"/>
  <c r="B72" i="21" s="1"/>
  <c r="B73" i="21" s="1"/>
  <c r="B74" i="21" s="1"/>
  <c r="A15" i="21"/>
  <c r="A16" i="21"/>
  <c r="A17" i="21"/>
  <c r="A18" i="21" s="1"/>
  <c r="A19" i="21" s="1"/>
  <c r="A20" i="21" s="1"/>
  <c r="A21" i="21" s="1"/>
  <c r="A22" i="21" s="1"/>
  <c r="A23" i="21" s="1"/>
  <c r="A24" i="21" s="1"/>
  <c r="A25" i="21" s="1"/>
  <c r="A26" i="21" s="1"/>
  <c r="A27" i="21" s="1"/>
  <c r="A28" i="21" s="1"/>
  <c r="A29" i="21" s="1"/>
  <c r="A30" i="21" s="1"/>
  <c r="A31" i="21" s="1"/>
  <c r="A32" i="21" s="1"/>
  <c r="A33" i="21" s="1"/>
  <c r="A34" i="21" s="1"/>
  <c r="A35" i="21" s="1"/>
  <c r="A36" i="21" s="1"/>
  <c r="A37" i="21" s="1"/>
  <c r="A38" i="21" s="1"/>
  <c r="A39" i="21" s="1"/>
  <c r="A40" i="21" s="1"/>
  <c r="A41" i="21" s="1"/>
  <c r="A42" i="21" s="1"/>
  <c r="A43" i="21" s="1"/>
  <c r="A44" i="21" s="1"/>
  <c r="A45" i="21" s="1"/>
  <c r="A46" i="21" s="1"/>
  <c r="A47" i="21" s="1"/>
  <c r="A48" i="21" s="1"/>
  <c r="A49" i="21" s="1"/>
  <c r="A50" i="21" s="1"/>
  <c r="A51" i="21" s="1"/>
  <c r="A52" i="21" s="1"/>
  <c r="A53" i="21" s="1"/>
  <c r="A54" i="21" s="1"/>
  <c r="A55" i="21" s="1"/>
  <c r="A56" i="21" s="1"/>
  <c r="A57" i="21" s="1"/>
  <c r="A58" i="21" s="1"/>
  <c r="A59" i="21" s="1"/>
  <c r="A60" i="21" s="1"/>
  <c r="A61" i="21" s="1"/>
  <c r="A62" i="21" s="1"/>
  <c r="A63" i="21" s="1"/>
  <c r="A64" i="21" s="1"/>
  <c r="A65" i="21" s="1"/>
  <c r="A66" i="21" s="1"/>
  <c r="A67" i="21" s="1"/>
  <c r="A68" i="21" s="1"/>
  <c r="A69" i="21" s="1"/>
  <c r="A70" i="21" s="1"/>
  <c r="A71" i="21" s="1"/>
  <c r="A72" i="21" s="1"/>
  <c r="A73" i="21" s="1"/>
  <c r="A74" i="21" s="1"/>
  <c r="A12" i="22"/>
  <c r="B12" i="22"/>
  <c r="A13" i="22"/>
  <c r="B13" i="22"/>
  <c r="A14" i="22"/>
  <c r="B14" i="22"/>
  <c r="A15" i="22"/>
  <c r="B15" i="22"/>
  <c r="A16" i="22"/>
  <c r="B16" i="22"/>
  <c r="A17" i="22"/>
  <c r="A18" i="22" s="1"/>
  <c r="A19" i="22" s="1"/>
  <c r="A20" i="22" s="1"/>
  <c r="A21" i="22" s="1"/>
  <c r="A22" i="22" s="1"/>
  <c r="A23" i="22" s="1"/>
  <c r="A24" i="22" s="1"/>
  <c r="A25" i="22" s="1"/>
  <c r="A26" i="22" s="1"/>
  <c r="A27" i="22" s="1"/>
  <c r="A28" i="22" s="1"/>
  <c r="A29" i="22" s="1"/>
  <c r="A30" i="22" s="1"/>
  <c r="A31" i="22" s="1"/>
  <c r="A32" i="22" s="1"/>
  <c r="A33" i="22" s="1"/>
  <c r="A34" i="22" s="1"/>
  <c r="A35" i="22" s="1"/>
  <c r="A36" i="22" s="1"/>
  <c r="A37" i="22" s="1"/>
  <c r="A38" i="22" s="1"/>
  <c r="A39" i="22" s="1"/>
  <c r="A40" i="22" s="1"/>
  <c r="A41" i="22" s="1"/>
  <c r="A42" i="22" s="1"/>
  <c r="A43" i="22" s="1"/>
  <c r="A44" i="22" s="1"/>
  <c r="A45" i="22" s="1"/>
  <c r="A46" i="22" s="1"/>
  <c r="A47" i="22" s="1"/>
  <c r="A48" i="22" s="1"/>
  <c r="A49" i="22" s="1"/>
  <c r="A50" i="22" s="1"/>
  <c r="A51" i="22" s="1"/>
  <c r="A52" i="22" s="1"/>
  <c r="A53" i="22" s="1"/>
  <c r="A54" i="22" s="1"/>
  <c r="A55" i="22" s="1"/>
  <c r="A56" i="22" s="1"/>
  <c r="A57" i="22" s="1"/>
  <c r="A58" i="22" s="1"/>
  <c r="A59" i="22" s="1"/>
  <c r="A60" i="22" s="1"/>
  <c r="A61" i="22" s="1"/>
  <c r="A62" i="22" s="1"/>
  <c r="A63" i="22" s="1"/>
  <c r="A64" i="22" s="1"/>
  <c r="A65" i="22" s="1"/>
  <c r="A66" i="22" s="1"/>
  <c r="A67" i="22" s="1"/>
  <c r="A68" i="22" s="1"/>
  <c r="A69" i="22" s="1"/>
  <c r="A70" i="22" s="1"/>
  <c r="A71" i="22" s="1"/>
  <c r="A72" i="22" s="1"/>
  <c r="A73" i="22" s="1"/>
  <c r="A74" i="22" s="1"/>
  <c r="B17" i="22"/>
  <c r="B18" i="22" s="1"/>
  <c r="B19" i="22" s="1"/>
  <c r="B20" i="22" s="1"/>
  <c r="B21" i="22" s="1"/>
  <c r="B22" i="22" s="1"/>
  <c r="B23" i="22" s="1"/>
  <c r="B24" i="22" s="1"/>
  <c r="B25" i="22" s="1"/>
  <c r="B26" i="22" s="1"/>
  <c r="B27" i="22" s="1"/>
  <c r="B28" i="22" s="1"/>
  <c r="B29" i="22" s="1"/>
  <c r="B30" i="22" s="1"/>
  <c r="B31" i="22" s="1"/>
  <c r="B32" i="22" s="1"/>
  <c r="B33" i="22" s="1"/>
  <c r="B34" i="22" s="1"/>
  <c r="B35" i="22" s="1"/>
  <c r="B36" i="22" s="1"/>
  <c r="B37" i="22" s="1"/>
  <c r="B38" i="22" s="1"/>
  <c r="B39" i="22" s="1"/>
  <c r="B40" i="22" s="1"/>
  <c r="B41" i="22" s="1"/>
  <c r="B42" i="22" s="1"/>
  <c r="B43" i="22" s="1"/>
  <c r="B44" i="22" s="1"/>
  <c r="B45" i="22" s="1"/>
  <c r="B46" i="22" s="1"/>
  <c r="B47" i="22" s="1"/>
  <c r="B48" i="22" s="1"/>
  <c r="B49" i="22" s="1"/>
  <c r="B50" i="22" s="1"/>
  <c r="B51" i="22" s="1"/>
  <c r="B52" i="22" s="1"/>
  <c r="B53" i="22" s="1"/>
  <c r="B54" i="22" s="1"/>
  <c r="B55" i="22" s="1"/>
  <c r="B56" i="22" s="1"/>
  <c r="B57" i="22" s="1"/>
  <c r="B58" i="22" s="1"/>
  <c r="B59" i="22" s="1"/>
  <c r="B60" i="22" s="1"/>
  <c r="B61" i="22" s="1"/>
  <c r="B62" i="22" s="1"/>
  <c r="B63" i="22" s="1"/>
  <c r="B64" i="22" s="1"/>
  <c r="B65" i="22" s="1"/>
  <c r="B66" i="22" s="1"/>
  <c r="B67" i="22" s="1"/>
  <c r="B68" i="22" s="1"/>
  <c r="B69" i="22" s="1"/>
  <c r="B70" i="22" s="1"/>
  <c r="B71" i="22" s="1"/>
  <c r="B72" i="22" s="1"/>
  <c r="B73" i="22" s="1"/>
  <c r="B74" i="22" s="1"/>
  <c r="B10" i="14"/>
  <c r="A10" i="14"/>
  <c r="B10" i="22"/>
  <c r="A10" i="22"/>
  <c r="B10" i="21"/>
  <c r="A10" i="21"/>
  <c r="B10" i="9"/>
  <c r="A10" i="9"/>
  <c r="B10" i="10"/>
  <c r="A10" i="10"/>
  <c r="B10" i="15"/>
  <c r="A10" i="15"/>
  <c r="B10" i="20"/>
  <c r="B11" i="20" s="1"/>
  <c r="B12" i="20" s="1"/>
  <c r="B13" i="20" s="1"/>
  <c r="B14" i="20" s="1"/>
  <c r="B15" i="20" s="1"/>
  <c r="B16" i="20" s="1"/>
  <c r="B17" i="20" s="1"/>
  <c r="B18" i="20" s="1"/>
  <c r="B19" i="20" s="1"/>
  <c r="B20" i="20" s="1"/>
  <c r="B21" i="20" s="1"/>
  <c r="B22" i="20" s="1"/>
  <c r="B23" i="20" s="1"/>
  <c r="B24" i="20" s="1"/>
  <c r="B25" i="20" s="1"/>
  <c r="B26" i="20" s="1"/>
  <c r="B27" i="20" s="1"/>
  <c r="B28" i="20" s="1"/>
  <c r="B29" i="20" s="1"/>
  <c r="B30" i="20" s="1"/>
  <c r="B31" i="20" s="1"/>
  <c r="B32" i="20" s="1"/>
  <c r="B33" i="20" s="1"/>
  <c r="B34" i="20" s="1"/>
  <c r="B35" i="20" s="1"/>
  <c r="B36" i="20" s="1"/>
  <c r="B37" i="20" s="1"/>
  <c r="B38" i="20" s="1"/>
  <c r="B39" i="20" s="1"/>
  <c r="B40" i="20" s="1"/>
  <c r="B41" i="20" s="1"/>
  <c r="B42" i="20" s="1"/>
  <c r="B43" i="20" s="1"/>
  <c r="B44" i="20" s="1"/>
  <c r="B45" i="20" s="1"/>
  <c r="B46" i="20" s="1"/>
  <c r="B47" i="20" s="1"/>
  <c r="B48" i="20" s="1"/>
  <c r="B49" i="20" s="1"/>
  <c r="B50" i="20" s="1"/>
  <c r="B51" i="20" s="1"/>
  <c r="B52" i="20" s="1"/>
  <c r="B53" i="20" s="1"/>
  <c r="B54" i="20" s="1"/>
  <c r="B55" i="20" s="1"/>
  <c r="B56" i="20" s="1"/>
  <c r="B57" i="20" s="1"/>
  <c r="B58" i="20" s="1"/>
  <c r="B59" i="20" s="1"/>
  <c r="B60" i="20" s="1"/>
  <c r="A10" i="20"/>
  <c r="A11" i="20" s="1"/>
  <c r="A12" i="20" s="1"/>
  <c r="A13" i="20" s="1"/>
  <c r="A14" i="20" s="1"/>
  <c r="A15" i="20" s="1"/>
  <c r="A16" i="20" s="1"/>
  <c r="A17" i="20" s="1"/>
  <c r="A18" i="20" s="1"/>
  <c r="A19" i="20" s="1"/>
  <c r="A20" i="20" s="1"/>
  <c r="A21" i="20" s="1"/>
  <c r="A22" i="20" s="1"/>
  <c r="A23" i="20" s="1"/>
  <c r="A24" i="20" s="1"/>
  <c r="A25" i="20" s="1"/>
  <c r="A26" i="20" s="1"/>
  <c r="A27" i="20" s="1"/>
  <c r="A28" i="20" s="1"/>
  <c r="A29" i="20" s="1"/>
  <c r="A30" i="20" s="1"/>
  <c r="A31" i="20" s="1"/>
  <c r="A32" i="20" s="1"/>
  <c r="A33" i="20" s="1"/>
  <c r="A34" i="20" s="1"/>
  <c r="A35" i="20" s="1"/>
  <c r="A36" i="20" s="1"/>
  <c r="A37" i="20" s="1"/>
  <c r="A38" i="20" s="1"/>
  <c r="A39" i="20" s="1"/>
  <c r="A40" i="20" s="1"/>
  <c r="A41" i="20" s="1"/>
  <c r="A42" i="20" s="1"/>
  <c r="A43" i="20" s="1"/>
  <c r="A44" i="20" s="1"/>
  <c r="A45" i="20" s="1"/>
  <c r="A46" i="20" s="1"/>
  <c r="A47" i="20" s="1"/>
  <c r="A48" i="20" s="1"/>
  <c r="A49" i="20" s="1"/>
  <c r="A50" i="20" s="1"/>
  <c r="A51" i="20" s="1"/>
  <c r="A52" i="20" s="1"/>
  <c r="A53" i="20" s="1"/>
  <c r="A54" i="20" s="1"/>
  <c r="A55" i="20" s="1"/>
  <c r="A56" i="20" s="1"/>
  <c r="A57" i="20" s="1"/>
  <c r="A58" i="20" s="1"/>
  <c r="A59" i="20" s="1"/>
  <c r="A60" i="20" s="1"/>
  <c r="A61" i="20" s="1"/>
  <c r="C10" i="19"/>
  <c r="J2" i="26" s="1"/>
  <c r="B10" i="17"/>
  <c r="A10" i="17"/>
  <c r="B10" i="16"/>
  <c r="A10" i="16"/>
  <c r="B11" i="8"/>
  <c r="A11" i="8"/>
  <c r="B10" i="8"/>
  <c r="A10" i="8"/>
  <c r="C11" i="25"/>
  <c r="C12" i="25" s="1"/>
  <c r="C13" i="25" s="1"/>
  <c r="C14" i="25" s="1"/>
  <c r="C15" i="25" s="1"/>
  <c r="C16" i="25" s="1"/>
  <c r="C17" i="25" s="1"/>
  <c r="C18" i="25" s="1"/>
  <c r="C19" i="25" s="1"/>
  <c r="C20" i="25" s="1"/>
  <c r="C21" i="25" s="1"/>
  <c r="C22" i="25" s="1"/>
  <c r="C23" i="25" s="1"/>
  <c r="C24" i="25" s="1"/>
  <c r="C25" i="25" s="1"/>
  <c r="C26" i="25" s="1"/>
  <c r="C27" i="25" s="1"/>
  <c r="C28" i="25" s="1"/>
  <c r="C29" i="25" s="1"/>
  <c r="C30" i="25" s="1"/>
  <c r="C31" i="25" s="1"/>
  <c r="C32" i="25" s="1"/>
  <c r="C33" i="25" s="1"/>
  <c r="C34" i="25" s="1"/>
  <c r="C35" i="25" s="1"/>
  <c r="C36" i="25" s="1"/>
  <c r="C37" i="25" s="1"/>
  <c r="C38" i="25" s="1"/>
  <c r="C39" i="25" s="1"/>
  <c r="C40" i="25" s="1"/>
  <c r="C41" i="25" s="1"/>
  <c r="C42" i="25" s="1"/>
  <c r="C43" i="25" s="1"/>
  <c r="C44" i="25" s="1"/>
  <c r="C45" i="25" s="1"/>
  <c r="C46" i="25" s="1"/>
  <c r="C47" i="25" s="1"/>
  <c r="C48" i="25" s="1"/>
  <c r="C49" i="25" s="1"/>
  <c r="C50" i="25" s="1"/>
  <c r="C51" i="25" s="1"/>
  <c r="C52" i="25" s="1"/>
  <c r="C53" i="25" s="1"/>
  <c r="C54" i="25" s="1"/>
  <c r="C55" i="25" s="1"/>
  <c r="C56" i="25" s="1"/>
  <c r="C57" i="25" s="1"/>
  <c r="C58" i="25" s="1"/>
  <c r="C59" i="25" s="1"/>
  <c r="C60" i="25" s="1"/>
  <c r="C61" i="25" s="1"/>
  <c r="C62" i="25" s="1"/>
  <c r="B11" i="25"/>
  <c r="B10" i="25"/>
  <c r="C10" i="25"/>
  <c r="D10" i="25"/>
  <c r="D11" i="25" s="1"/>
  <c r="D12" i="25" s="1"/>
  <c r="A10" i="25"/>
  <c r="X57" i="25"/>
  <c r="X56" i="25"/>
  <c r="X55" i="25"/>
  <c r="X54" i="25"/>
  <c r="X53" i="25"/>
  <c r="X52" i="25"/>
  <c r="X51" i="25"/>
  <c r="X50" i="25"/>
  <c r="X49" i="25"/>
  <c r="X48" i="25"/>
  <c r="X47" i="25"/>
  <c r="X46" i="25"/>
  <c r="X45" i="25"/>
  <c r="X44" i="25"/>
  <c r="X43" i="25"/>
  <c r="X42" i="25"/>
  <c r="X41" i="25"/>
  <c r="X40" i="25"/>
  <c r="X39" i="25"/>
  <c r="X38" i="25"/>
  <c r="X37" i="25"/>
  <c r="X36" i="25"/>
  <c r="X35" i="25"/>
  <c r="X34" i="25"/>
  <c r="X33" i="25"/>
  <c r="X32" i="25"/>
  <c r="X31" i="25"/>
  <c r="X30" i="25"/>
  <c r="X29" i="25"/>
  <c r="X28" i="25"/>
  <c r="X27" i="25"/>
  <c r="X26" i="25"/>
  <c r="X25" i="25"/>
  <c r="X24" i="25"/>
  <c r="X23" i="25"/>
  <c r="X22" i="25"/>
  <c r="X21" i="25"/>
  <c r="X20" i="25"/>
  <c r="X19" i="25"/>
  <c r="X18" i="25"/>
  <c r="X17" i="25"/>
  <c r="X16" i="25"/>
  <c r="X15" i="25"/>
  <c r="X14" i="25"/>
  <c r="X13" i="25"/>
  <c r="X12" i="25"/>
  <c r="X11" i="25"/>
  <c r="X10" i="25"/>
  <c r="N10" i="25"/>
  <c r="M10" i="25"/>
  <c r="Q9" i="25"/>
  <c r="N74" i="22"/>
  <c r="N73" i="22"/>
  <c r="N72" i="22"/>
  <c r="N71" i="22"/>
  <c r="N70" i="22"/>
  <c r="N69" i="22"/>
  <c r="N68" i="22"/>
  <c r="N67" i="22"/>
  <c r="N66" i="22"/>
  <c r="N65" i="22"/>
  <c r="N64" i="22"/>
  <c r="N63" i="22"/>
  <c r="N62" i="22"/>
  <c r="N61" i="22"/>
  <c r="N60" i="22"/>
  <c r="N74" i="21"/>
  <c r="N61" i="21"/>
  <c r="N62" i="21"/>
  <c r="N63" i="21"/>
  <c r="N64" i="21"/>
  <c r="N65" i="21"/>
  <c r="N66" i="21"/>
  <c r="N67" i="21"/>
  <c r="N68" i="21"/>
  <c r="N69" i="21"/>
  <c r="N70" i="21"/>
  <c r="N71" i="21"/>
  <c r="N72" i="21"/>
  <c r="N73" i="21"/>
  <c r="N60" i="21"/>
  <c r="D2" i="23"/>
  <c r="C2" i="23"/>
  <c r="I3" i="23"/>
  <c r="J3" i="23"/>
  <c r="J2" i="23"/>
  <c r="H2" i="23"/>
  <c r="I2" i="23"/>
  <c r="G2" i="23"/>
  <c r="B2" i="23"/>
  <c r="A2" i="23"/>
  <c r="N59" i="22"/>
  <c r="N58" i="22"/>
  <c r="N57" i="22"/>
  <c r="N56" i="22"/>
  <c r="N55" i="22"/>
  <c r="N54" i="22"/>
  <c r="N53" i="22"/>
  <c r="N52" i="22"/>
  <c r="N51" i="22"/>
  <c r="N50" i="22"/>
  <c r="N49" i="22"/>
  <c r="N48" i="22"/>
  <c r="N47" i="22"/>
  <c r="N46" i="22"/>
  <c r="N45" i="22"/>
  <c r="N44" i="22"/>
  <c r="N43" i="22"/>
  <c r="N42" i="22"/>
  <c r="N41" i="22"/>
  <c r="N40" i="22"/>
  <c r="N39" i="22"/>
  <c r="N38" i="22"/>
  <c r="N37" i="22"/>
  <c r="N36" i="22"/>
  <c r="N35" i="22"/>
  <c r="T34" i="22"/>
  <c r="N34" i="22"/>
  <c r="T33" i="22"/>
  <c r="N33" i="22"/>
  <c r="T32" i="22"/>
  <c r="N32" i="22"/>
  <c r="T31" i="22"/>
  <c r="N31" i="22"/>
  <c r="T30" i="22"/>
  <c r="N30" i="22"/>
  <c r="T29" i="22"/>
  <c r="N29" i="22"/>
  <c r="T28" i="22"/>
  <c r="N28" i="22"/>
  <c r="T27" i="22"/>
  <c r="N27" i="22"/>
  <c r="T26" i="22"/>
  <c r="N26" i="22"/>
  <c r="T25" i="22"/>
  <c r="N25" i="22"/>
  <c r="T24" i="22"/>
  <c r="N24" i="22"/>
  <c r="T23" i="22"/>
  <c r="N23" i="22"/>
  <c r="T22" i="22"/>
  <c r="N22" i="22"/>
  <c r="T21" i="22"/>
  <c r="N21" i="22"/>
  <c r="T20" i="22"/>
  <c r="N20" i="22"/>
  <c r="T19" i="22"/>
  <c r="N19" i="22"/>
  <c r="T18" i="22"/>
  <c r="N18" i="22"/>
  <c r="T17" i="22"/>
  <c r="N17" i="22"/>
  <c r="T16" i="22"/>
  <c r="N16" i="22"/>
  <c r="T15" i="22"/>
  <c r="N15" i="22"/>
  <c r="T14" i="22"/>
  <c r="N14" i="22"/>
  <c r="T13" i="22"/>
  <c r="R13" i="22"/>
  <c r="F14" i="22" s="1"/>
  <c r="R14" i="22" s="1"/>
  <c r="F15" i="22" s="1"/>
  <c r="R15" i="22" s="1"/>
  <c r="F16" i="22" s="1"/>
  <c r="R16" i="22" s="1"/>
  <c r="F17" i="22" s="1"/>
  <c r="R17" i="22" s="1"/>
  <c r="F18" i="22" s="1"/>
  <c r="R18" i="22" s="1"/>
  <c r="F19" i="22" s="1"/>
  <c r="R19" i="22" s="1"/>
  <c r="F20" i="22" s="1"/>
  <c r="R20" i="22" s="1"/>
  <c r="F21" i="22" s="1"/>
  <c r="R21" i="22" s="1"/>
  <c r="F22" i="22" s="1"/>
  <c r="R22" i="22" s="1"/>
  <c r="F23" i="22" s="1"/>
  <c r="R23" i="22" s="1"/>
  <c r="F24" i="22" s="1"/>
  <c r="R24" i="22" s="1"/>
  <c r="F25" i="22" s="1"/>
  <c r="R25" i="22" s="1"/>
  <c r="F26" i="22" s="1"/>
  <c r="R26" i="22" s="1"/>
  <c r="F27" i="22" s="1"/>
  <c r="R27" i="22" s="1"/>
  <c r="F28" i="22" s="1"/>
  <c r="R28" i="22" s="1"/>
  <c r="F29" i="22" s="1"/>
  <c r="R29" i="22" s="1"/>
  <c r="F30" i="22" s="1"/>
  <c r="R30" i="22" s="1"/>
  <c r="F31" i="22" s="1"/>
  <c r="R31" i="22" s="1"/>
  <c r="F32" i="22" s="1"/>
  <c r="R32" i="22" s="1"/>
  <c r="F33" i="22" s="1"/>
  <c r="R33" i="22" s="1"/>
  <c r="F34" i="22" s="1"/>
  <c r="R34" i="22" s="1"/>
  <c r="F35" i="22" s="1"/>
  <c r="N13" i="22"/>
  <c r="T12" i="22"/>
  <c r="N12" i="22"/>
  <c r="T11" i="22"/>
  <c r="N11" i="22"/>
  <c r="B11" i="22"/>
  <c r="T10" i="22"/>
  <c r="N10" i="22"/>
  <c r="H10" i="22"/>
  <c r="G10" i="22"/>
  <c r="F10" i="22"/>
  <c r="R10" i="22" s="1"/>
  <c r="F11" i="22" s="1"/>
  <c r="R11" i="22" s="1"/>
  <c r="F12" i="22" s="1"/>
  <c r="R12" i="22" s="1"/>
  <c r="F13" i="22" s="1"/>
  <c r="E10" i="22"/>
  <c r="D10" i="22"/>
  <c r="P10" i="22" s="1"/>
  <c r="D11" i="22" s="1"/>
  <c r="P11" i="22" s="1"/>
  <c r="D12" i="22" s="1"/>
  <c r="P12" i="22" s="1"/>
  <c r="D13" i="22" s="1"/>
  <c r="P13" i="22" s="1"/>
  <c r="D14" i="22" s="1"/>
  <c r="P14" i="22" s="1"/>
  <c r="D15" i="22" s="1"/>
  <c r="P15" i="22" s="1"/>
  <c r="D16" i="22" s="1"/>
  <c r="P16" i="22" s="1"/>
  <c r="D17" i="22" s="1"/>
  <c r="P17" i="22" s="1"/>
  <c r="D18" i="22" s="1"/>
  <c r="P18" i="22" s="1"/>
  <c r="D19" i="22" s="1"/>
  <c r="P19" i="22" s="1"/>
  <c r="D20" i="22" s="1"/>
  <c r="P20" i="22" s="1"/>
  <c r="D21" i="22" s="1"/>
  <c r="P21" i="22" s="1"/>
  <c r="D22" i="22" s="1"/>
  <c r="P22" i="22" s="1"/>
  <c r="D23" i="22" s="1"/>
  <c r="P23" i="22" s="1"/>
  <c r="D24" i="22" s="1"/>
  <c r="P24" i="22" s="1"/>
  <c r="D25" i="22" s="1"/>
  <c r="P25" i="22" s="1"/>
  <c r="D26" i="22" s="1"/>
  <c r="P26" i="22" s="1"/>
  <c r="D27" i="22" s="1"/>
  <c r="P27" i="22" s="1"/>
  <c r="D28" i="22" s="1"/>
  <c r="P28" i="22" s="1"/>
  <c r="D29" i="22" s="1"/>
  <c r="P29" i="22" s="1"/>
  <c r="D30" i="22" s="1"/>
  <c r="P30" i="22" s="1"/>
  <c r="D31" i="22" s="1"/>
  <c r="P31" i="22" s="1"/>
  <c r="D32" i="22" s="1"/>
  <c r="P32" i="22" s="1"/>
  <c r="D33" i="22" s="1"/>
  <c r="P33" i="22" s="1"/>
  <c r="D34" i="22" s="1"/>
  <c r="P34" i="22" s="1"/>
  <c r="D35" i="22" s="1"/>
  <c r="C10" i="22"/>
  <c r="I9" i="22"/>
  <c r="I7" i="22"/>
  <c r="N59" i="21"/>
  <c r="N58" i="21"/>
  <c r="N57" i="21"/>
  <c r="N56" i="21"/>
  <c r="N55" i="21"/>
  <c r="N54" i="21"/>
  <c r="N53" i="21"/>
  <c r="N52" i="21"/>
  <c r="N51" i="21"/>
  <c r="N50" i="21"/>
  <c r="N49" i="21"/>
  <c r="N48" i="21"/>
  <c r="N47" i="21"/>
  <c r="N46" i="21"/>
  <c r="N45" i="21"/>
  <c r="N44" i="21"/>
  <c r="N43" i="21"/>
  <c r="N42" i="21"/>
  <c r="N41" i="21"/>
  <c r="N40" i="21"/>
  <c r="N39" i="21"/>
  <c r="N38" i="21"/>
  <c r="N37" i="21"/>
  <c r="N36" i="21"/>
  <c r="N35" i="21"/>
  <c r="T34" i="21"/>
  <c r="N34" i="21"/>
  <c r="T33" i="21"/>
  <c r="N33" i="21"/>
  <c r="T32" i="21"/>
  <c r="N32" i="21"/>
  <c r="T31" i="21"/>
  <c r="N31" i="21"/>
  <c r="T30" i="21"/>
  <c r="N30" i="21"/>
  <c r="T29" i="21"/>
  <c r="N29" i="21"/>
  <c r="T28" i="21"/>
  <c r="N28" i="21"/>
  <c r="T27" i="21"/>
  <c r="N27" i="21"/>
  <c r="T26" i="21"/>
  <c r="N26" i="21"/>
  <c r="T25" i="21"/>
  <c r="N25" i="21"/>
  <c r="T24" i="21"/>
  <c r="N24" i="21"/>
  <c r="T23" i="21"/>
  <c r="N23" i="21"/>
  <c r="T22" i="21"/>
  <c r="N22" i="21"/>
  <c r="T21" i="21"/>
  <c r="N21" i="21"/>
  <c r="T20" i="21"/>
  <c r="N20" i="21"/>
  <c r="T19" i="21"/>
  <c r="N19" i="21"/>
  <c r="T18" i="21"/>
  <c r="N18" i="21"/>
  <c r="T17" i="21"/>
  <c r="N17" i="21"/>
  <c r="T16" i="21"/>
  <c r="N16" i="21"/>
  <c r="T15" i="21"/>
  <c r="N15" i="21"/>
  <c r="T14" i="21"/>
  <c r="N14" i="21"/>
  <c r="T13" i="21"/>
  <c r="N13" i="21"/>
  <c r="T12" i="21"/>
  <c r="N12" i="21"/>
  <c r="T11" i="21"/>
  <c r="N11" i="21"/>
  <c r="B11" i="21"/>
  <c r="A11" i="21"/>
  <c r="T10" i="21"/>
  <c r="N10" i="21"/>
  <c r="H10" i="21"/>
  <c r="I10" i="21" s="1"/>
  <c r="G10" i="21"/>
  <c r="F10" i="21"/>
  <c r="R10" i="21" s="1"/>
  <c r="F11" i="21" s="1"/>
  <c r="R11" i="21" s="1"/>
  <c r="F12" i="21" s="1"/>
  <c r="R12" i="21" s="1"/>
  <c r="F13" i="21" s="1"/>
  <c r="R13" i="21" s="1"/>
  <c r="F14" i="21" s="1"/>
  <c r="R14" i="21" s="1"/>
  <c r="F15" i="21" s="1"/>
  <c r="R15" i="21" s="1"/>
  <c r="F16" i="21" s="1"/>
  <c r="R16" i="21" s="1"/>
  <c r="F17" i="21" s="1"/>
  <c r="R17" i="21" s="1"/>
  <c r="F18" i="21" s="1"/>
  <c r="R18" i="21" s="1"/>
  <c r="F19" i="21" s="1"/>
  <c r="R19" i="21" s="1"/>
  <c r="F20" i="21" s="1"/>
  <c r="R20" i="21" s="1"/>
  <c r="F21" i="21" s="1"/>
  <c r="R21" i="21" s="1"/>
  <c r="F22" i="21" s="1"/>
  <c r="R22" i="21" s="1"/>
  <c r="F23" i="21" s="1"/>
  <c r="R23" i="21" s="1"/>
  <c r="F24" i="21" s="1"/>
  <c r="R24" i="21" s="1"/>
  <c r="F25" i="21" s="1"/>
  <c r="R25" i="21" s="1"/>
  <c r="F26" i="21" s="1"/>
  <c r="R26" i="21" s="1"/>
  <c r="F27" i="21" s="1"/>
  <c r="R27" i="21" s="1"/>
  <c r="F28" i="21" s="1"/>
  <c r="R28" i="21" s="1"/>
  <c r="F29" i="21" s="1"/>
  <c r="R29" i="21" s="1"/>
  <c r="F30" i="21" s="1"/>
  <c r="R30" i="21" s="1"/>
  <c r="F31" i="21" s="1"/>
  <c r="R31" i="21" s="1"/>
  <c r="F32" i="21" s="1"/>
  <c r="R32" i="21" s="1"/>
  <c r="F33" i="21" s="1"/>
  <c r="R33" i="21" s="1"/>
  <c r="F34" i="21" s="1"/>
  <c r="R34" i="21" s="1"/>
  <c r="F35" i="21" s="1"/>
  <c r="E10" i="21"/>
  <c r="Q10" i="21" s="1"/>
  <c r="E11" i="21" s="1"/>
  <c r="D10" i="21"/>
  <c r="P10" i="21" s="1"/>
  <c r="D11" i="21" s="1"/>
  <c r="P11" i="21" s="1"/>
  <c r="D12" i="21" s="1"/>
  <c r="P12" i="21" s="1"/>
  <c r="D13" i="21" s="1"/>
  <c r="P13" i="21" s="1"/>
  <c r="D14" i="21" s="1"/>
  <c r="P14" i="21" s="1"/>
  <c r="D15" i="21" s="1"/>
  <c r="P15" i="21" s="1"/>
  <c r="D16" i="21" s="1"/>
  <c r="P16" i="21" s="1"/>
  <c r="D17" i="21" s="1"/>
  <c r="P17" i="21" s="1"/>
  <c r="D18" i="21" s="1"/>
  <c r="P18" i="21" s="1"/>
  <c r="D19" i="21" s="1"/>
  <c r="P19" i="21" s="1"/>
  <c r="D20" i="21" s="1"/>
  <c r="P20" i="21" s="1"/>
  <c r="D21" i="21" s="1"/>
  <c r="P21" i="21" s="1"/>
  <c r="D22" i="21" s="1"/>
  <c r="P22" i="21" s="1"/>
  <c r="D23" i="21" s="1"/>
  <c r="P23" i="21" s="1"/>
  <c r="D24" i="21" s="1"/>
  <c r="P24" i="21" s="1"/>
  <c r="D25" i="21" s="1"/>
  <c r="P25" i="21" s="1"/>
  <c r="D26" i="21" s="1"/>
  <c r="P26" i="21" s="1"/>
  <c r="D27" i="21" s="1"/>
  <c r="P27" i="21" s="1"/>
  <c r="D28" i="21" s="1"/>
  <c r="P28" i="21" s="1"/>
  <c r="D29" i="21" s="1"/>
  <c r="P29" i="21" s="1"/>
  <c r="D30" i="21" s="1"/>
  <c r="P30" i="21" s="1"/>
  <c r="D31" i="21" s="1"/>
  <c r="P31" i="21" s="1"/>
  <c r="D32" i="21" s="1"/>
  <c r="P32" i="21" s="1"/>
  <c r="D33" i="21" s="1"/>
  <c r="P33" i="21" s="1"/>
  <c r="D34" i="21" s="1"/>
  <c r="P34" i="21" s="1"/>
  <c r="D35" i="21" s="1"/>
  <c r="C10" i="21"/>
  <c r="I9" i="21"/>
  <c r="I7" i="21"/>
  <c r="N59" i="20"/>
  <c r="N58" i="20"/>
  <c r="N57" i="20"/>
  <c r="N56" i="20"/>
  <c r="N55" i="20"/>
  <c r="N54" i="20"/>
  <c r="N53" i="20"/>
  <c r="N52" i="20"/>
  <c r="N51" i="20"/>
  <c r="N50" i="20"/>
  <c r="N49" i="20"/>
  <c r="N48" i="20"/>
  <c r="N47" i="20"/>
  <c r="N46" i="20"/>
  <c r="N45" i="20"/>
  <c r="N44" i="20"/>
  <c r="N43" i="20"/>
  <c r="N42" i="20"/>
  <c r="N41" i="20"/>
  <c r="N40" i="20"/>
  <c r="N39" i="20"/>
  <c r="N38" i="20"/>
  <c r="N37" i="20"/>
  <c r="N36" i="20"/>
  <c r="N35" i="20"/>
  <c r="T34" i="20"/>
  <c r="N34" i="20"/>
  <c r="T33" i="20"/>
  <c r="N33" i="20"/>
  <c r="T32" i="20"/>
  <c r="N32" i="20"/>
  <c r="T31" i="20"/>
  <c r="N31" i="20"/>
  <c r="T30" i="20"/>
  <c r="N30" i="20"/>
  <c r="T29" i="20"/>
  <c r="N29" i="20"/>
  <c r="T28" i="20"/>
  <c r="N28" i="20"/>
  <c r="T27" i="20"/>
  <c r="N27" i="20"/>
  <c r="T26" i="20"/>
  <c r="N26" i="20"/>
  <c r="T25" i="20"/>
  <c r="N25" i="20"/>
  <c r="T24" i="20"/>
  <c r="N24" i="20"/>
  <c r="T23" i="20"/>
  <c r="N23" i="20"/>
  <c r="T22" i="20"/>
  <c r="N22" i="20"/>
  <c r="T21" i="20"/>
  <c r="N21" i="20"/>
  <c r="T20" i="20"/>
  <c r="N20" i="20"/>
  <c r="T19" i="20"/>
  <c r="N19" i="20"/>
  <c r="T18" i="20"/>
  <c r="N18" i="20"/>
  <c r="T17" i="20"/>
  <c r="N17" i="20"/>
  <c r="T16" i="20"/>
  <c r="N16" i="20"/>
  <c r="T15" i="20"/>
  <c r="N15" i="20"/>
  <c r="T14" i="20"/>
  <c r="N14" i="20"/>
  <c r="T13" i="20"/>
  <c r="N13" i="20"/>
  <c r="T12" i="20"/>
  <c r="N12" i="20"/>
  <c r="T11" i="20"/>
  <c r="N11" i="20"/>
  <c r="T10" i="20"/>
  <c r="N10" i="20"/>
  <c r="H10" i="20"/>
  <c r="B2" i="26" s="1"/>
  <c r="G10" i="20"/>
  <c r="I10" i="20" s="1"/>
  <c r="F10" i="20"/>
  <c r="R10" i="20" s="1"/>
  <c r="I3" i="26" s="1"/>
  <c r="E10" i="20"/>
  <c r="M3" i="26" s="1"/>
  <c r="D10" i="20"/>
  <c r="C10" i="20"/>
  <c r="K2" i="26" s="1"/>
  <c r="I9" i="20"/>
  <c r="I7" i="20"/>
  <c r="N58" i="19"/>
  <c r="N59" i="19"/>
  <c r="N57" i="19"/>
  <c r="N56" i="19"/>
  <c r="N55" i="19"/>
  <c r="N54" i="19"/>
  <c r="N53" i="19"/>
  <c r="N52" i="19"/>
  <c r="N51" i="19"/>
  <c r="N50" i="19"/>
  <c r="N49" i="19"/>
  <c r="N48" i="19"/>
  <c r="N47" i="19"/>
  <c r="N46" i="19"/>
  <c r="N45" i="19"/>
  <c r="N44" i="19"/>
  <c r="N43" i="19"/>
  <c r="N42" i="19"/>
  <c r="N41" i="19"/>
  <c r="N40" i="19"/>
  <c r="N39" i="19"/>
  <c r="N38" i="19"/>
  <c r="N37" i="19"/>
  <c r="N36" i="19"/>
  <c r="N35" i="19"/>
  <c r="N34" i="19"/>
  <c r="N33" i="19"/>
  <c r="N32" i="19"/>
  <c r="N31" i="19"/>
  <c r="N30" i="19"/>
  <c r="N29" i="19"/>
  <c r="N28" i="19"/>
  <c r="N27" i="19"/>
  <c r="N26" i="19"/>
  <c r="N25" i="19"/>
  <c r="N24" i="19"/>
  <c r="N23" i="19"/>
  <c r="N22" i="19"/>
  <c r="N21" i="19"/>
  <c r="N20" i="19"/>
  <c r="N19" i="19"/>
  <c r="N18" i="19"/>
  <c r="N17" i="19"/>
  <c r="N16" i="19"/>
  <c r="N15" i="19"/>
  <c r="N14" i="19"/>
  <c r="N13" i="19"/>
  <c r="N12" i="19"/>
  <c r="N11" i="19"/>
  <c r="R10" i="19"/>
  <c r="F11" i="19" s="1"/>
  <c r="H3" i="26" s="1"/>
  <c r="Q10" i="19"/>
  <c r="N10" i="19"/>
  <c r="I10" i="19"/>
  <c r="H10" i="19"/>
  <c r="G10" i="19"/>
  <c r="F10" i="19"/>
  <c r="E10" i="19"/>
  <c r="D10" i="19"/>
  <c r="F2" i="26" s="1"/>
  <c r="I9" i="19"/>
  <c r="I7" i="19"/>
  <c r="T90" i="17"/>
  <c r="T91" i="17"/>
  <c r="T92" i="17"/>
  <c r="T93" i="17"/>
  <c r="T94" i="17"/>
  <c r="T95" i="17"/>
  <c r="T96" i="17"/>
  <c r="T97" i="17"/>
  <c r="T98" i="17"/>
  <c r="T99" i="17"/>
  <c r="T100" i="17"/>
  <c r="T101" i="17"/>
  <c r="T102" i="17"/>
  <c r="T103" i="17"/>
  <c r="T104" i="17"/>
  <c r="T105" i="17"/>
  <c r="T106" i="17"/>
  <c r="T107" i="17"/>
  <c r="T108" i="17"/>
  <c r="T109" i="17"/>
  <c r="T110" i="17"/>
  <c r="T111" i="17"/>
  <c r="T112" i="17"/>
  <c r="T113" i="17"/>
  <c r="T114" i="17"/>
  <c r="T115" i="17"/>
  <c r="T116" i="17"/>
  <c r="T117" i="17"/>
  <c r="T118" i="17"/>
  <c r="T119" i="17"/>
  <c r="T120" i="17"/>
  <c r="T121" i="17"/>
  <c r="T122" i="17"/>
  <c r="T123" i="17"/>
  <c r="T124" i="17"/>
  <c r="T125" i="17"/>
  <c r="T126" i="17"/>
  <c r="T127" i="17"/>
  <c r="T128" i="17"/>
  <c r="T129" i="17"/>
  <c r="T90" i="16"/>
  <c r="T91" i="16"/>
  <c r="T92" i="16"/>
  <c r="T93" i="16"/>
  <c r="T94" i="16"/>
  <c r="T95" i="16"/>
  <c r="T96" i="16"/>
  <c r="T97" i="16"/>
  <c r="T98" i="16"/>
  <c r="T99" i="16"/>
  <c r="T100" i="16"/>
  <c r="T101" i="16"/>
  <c r="T102" i="16"/>
  <c r="T103" i="16"/>
  <c r="T104" i="16"/>
  <c r="T105" i="16"/>
  <c r="T106" i="16"/>
  <c r="T107" i="16"/>
  <c r="T108" i="16"/>
  <c r="T109" i="16"/>
  <c r="T110" i="16"/>
  <c r="T111" i="16"/>
  <c r="T112" i="16"/>
  <c r="T113" i="16"/>
  <c r="T114" i="16"/>
  <c r="T115" i="16"/>
  <c r="T116" i="16"/>
  <c r="T117" i="16"/>
  <c r="T118" i="16"/>
  <c r="T119" i="16"/>
  <c r="T120" i="16"/>
  <c r="T121" i="16"/>
  <c r="T122" i="16"/>
  <c r="T123" i="16"/>
  <c r="T124" i="16"/>
  <c r="T125" i="16"/>
  <c r="T126" i="16"/>
  <c r="T127" i="16"/>
  <c r="T128" i="16"/>
  <c r="T129" i="16"/>
  <c r="N123" i="16"/>
  <c r="N122" i="16"/>
  <c r="N105" i="16"/>
  <c r="N104" i="16"/>
  <c r="N90" i="16"/>
  <c r="T70" i="17"/>
  <c r="T71" i="17"/>
  <c r="T72" i="17"/>
  <c r="T73" i="17"/>
  <c r="T74" i="17"/>
  <c r="T75" i="17"/>
  <c r="T76" i="17"/>
  <c r="T77" i="17"/>
  <c r="T78" i="17"/>
  <c r="T79" i="17"/>
  <c r="T80" i="17"/>
  <c r="T81" i="17"/>
  <c r="T82" i="17"/>
  <c r="T83" i="17"/>
  <c r="T84" i="17"/>
  <c r="T85" i="17"/>
  <c r="T86" i="17"/>
  <c r="T87" i="17"/>
  <c r="T88" i="17"/>
  <c r="T89" i="17"/>
  <c r="N72" i="17"/>
  <c r="T70" i="16"/>
  <c r="T71" i="16"/>
  <c r="T72" i="16"/>
  <c r="T73" i="16"/>
  <c r="T74" i="16"/>
  <c r="T75" i="16"/>
  <c r="T76" i="16"/>
  <c r="T77" i="16"/>
  <c r="T78" i="16"/>
  <c r="T79" i="16"/>
  <c r="T80" i="16"/>
  <c r="T81" i="16"/>
  <c r="T82" i="16"/>
  <c r="T83" i="16"/>
  <c r="T84" i="16"/>
  <c r="T85" i="16"/>
  <c r="T86" i="16"/>
  <c r="T87" i="16"/>
  <c r="T88" i="16"/>
  <c r="T89" i="16"/>
  <c r="N80" i="16"/>
  <c r="N79" i="16"/>
  <c r="B11" i="16"/>
  <c r="B12" i="16" s="1"/>
  <c r="B13" i="16" s="1"/>
  <c r="B14" i="16" s="1"/>
  <c r="B15" i="16" s="1"/>
  <c r="B16" i="16" s="1"/>
  <c r="B17" i="16" s="1"/>
  <c r="B18" i="16" s="1"/>
  <c r="B19" i="16" s="1"/>
  <c r="B20" i="16" s="1"/>
  <c r="B21" i="16" s="1"/>
  <c r="B22" i="16" s="1"/>
  <c r="B23" i="16" s="1"/>
  <c r="B24" i="16" s="1"/>
  <c r="B25" i="16" s="1"/>
  <c r="B26" i="16" s="1"/>
  <c r="B27" i="16" s="1"/>
  <c r="B28" i="16" s="1"/>
  <c r="B29" i="16" s="1"/>
  <c r="B30" i="16" s="1"/>
  <c r="B31" i="16" s="1"/>
  <c r="B32" i="16" s="1"/>
  <c r="B33" i="16" s="1"/>
  <c r="B34" i="16" s="1"/>
  <c r="B35" i="16" s="1"/>
  <c r="B36" i="16" s="1"/>
  <c r="B37" i="16" s="1"/>
  <c r="B38" i="16" s="1"/>
  <c r="B39" i="16" s="1"/>
  <c r="B40" i="16" s="1"/>
  <c r="B41" i="16" s="1"/>
  <c r="B42" i="16" s="1"/>
  <c r="B43" i="16" s="1"/>
  <c r="B44" i="16" s="1"/>
  <c r="B45" i="16" s="1"/>
  <c r="B46" i="16" s="1"/>
  <c r="B47" i="16" s="1"/>
  <c r="B48" i="16" s="1"/>
  <c r="B49" i="16" s="1"/>
  <c r="B50" i="16" s="1"/>
  <c r="B51" i="16" s="1"/>
  <c r="B52" i="16" s="1"/>
  <c r="B53" i="16" s="1"/>
  <c r="B54" i="16" s="1"/>
  <c r="B55" i="16" s="1"/>
  <c r="B56" i="16" s="1"/>
  <c r="B57" i="16" s="1"/>
  <c r="B58" i="16" s="1"/>
  <c r="B59" i="16" s="1"/>
  <c r="B60" i="16" s="1"/>
  <c r="B61" i="16" s="1"/>
  <c r="B62" i="16" s="1"/>
  <c r="B63" i="16" s="1"/>
  <c r="B64" i="16" s="1"/>
  <c r="B65" i="16" s="1"/>
  <c r="B66" i="16" s="1"/>
  <c r="B67" i="16" s="1"/>
  <c r="B68" i="16" s="1"/>
  <c r="B69" i="16" s="1"/>
  <c r="B70" i="16" s="1"/>
  <c r="B71" i="16" s="1"/>
  <c r="B72" i="16" s="1"/>
  <c r="B73" i="16" s="1"/>
  <c r="B74" i="16" s="1"/>
  <c r="B75" i="16" s="1"/>
  <c r="B76" i="16" s="1"/>
  <c r="B77" i="16" s="1"/>
  <c r="B78" i="16" s="1"/>
  <c r="B79" i="16" s="1"/>
  <c r="B80" i="16" s="1"/>
  <c r="B81" i="16" s="1"/>
  <c r="B82" i="16" s="1"/>
  <c r="B83" i="16" s="1"/>
  <c r="B84" i="16" s="1"/>
  <c r="B85" i="16" s="1"/>
  <c r="B86" i="16" s="1"/>
  <c r="B87" i="16" s="1"/>
  <c r="B88" i="16" s="1"/>
  <c r="B89" i="16" s="1"/>
  <c r="B90" i="16" s="1"/>
  <c r="B91" i="16" s="1"/>
  <c r="B92" i="16" s="1"/>
  <c r="B93" i="16" s="1"/>
  <c r="B94" i="16" s="1"/>
  <c r="B95" i="16" s="1"/>
  <c r="B96" i="16" s="1"/>
  <c r="B97" i="16" s="1"/>
  <c r="B98" i="16" s="1"/>
  <c r="B99" i="16" s="1"/>
  <c r="B100" i="16" s="1"/>
  <c r="B101" i="16" s="1"/>
  <c r="B102" i="16" s="1"/>
  <c r="B103" i="16" s="1"/>
  <c r="B104" i="16" s="1"/>
  <c r="B105" i="16" s="1"/>
  <c r="B106" i="16" s="1"/>
  <c r="B107" i="16" s="1"/>
  <c r="B108" i="16" s="1"/>
  <c r="B109" i="16" s="1"/>
  <c r="B110" i="16" s="1"/>
  <c r="B111" i="16" s="1"/>
  <c r="B112" i="16" s="1"/>
  <c r="B113" i="16" s="1"/>
  <c r="B114" i="16" s="1"/>
  <c r="B115" i="16" s="1"/>
  <c r="B116" i="16" s="1"/>
  <c r="B117" i="16" s="1"/>
  <c r="B118" i="16" s="1"/>
  <c r="B119" i="16" s="1"/>
  <c r="B120" i="16" s="1"/>
  <c r="B121" i="16" s="1"/>
  <c r="B122" i="16" s="1"/>
  <c r="B123" i="16" s="1"/>
  <c r="B124" i="16" s="1"/>
  <c r="B125" i="16" s="1"/>
  <c r="B126" i="16" s="1"/>
  <c r="B127" i="16" s="1"/>
  <c r="B128" i="16" s="1"/>
  <c r="B129" i="16" s="1"/>
  <c r="F2" i="18"/>
  <c r="B2" i="18"/>
  <c r="A2" i="18"/>
  <c r="T69" i="17"/>
  <c r="T68" i="17"/>
  <c r="T67" i="17"/>
  <c r="T66" i="17"/>
  <c r="T65" i="17"/>
  <c r="T64" i="17"/>
  <c r="T63" i="17"/>
  <c r="T62" i="17"/>
  <c r="T61" i="17"/>
  <c r="T60" i="17"/>
  <c r="T59" i="17"/>
  <c r="T58" i="17"/>
  <c r="T57" i="17"/>
  <c r="T56" i="17"/>
  <c r="T55" i="17"/>
  <c r="T54" i="17"/>
  <c r="T53" i="17"/>
  <c r="T52" i="17"/>
  <c r="T51" i="17"/>
  <c r="T50" i="17"/>
  <c r="T49" i="17"/>
  <c r="T48" i="17"/>
  <c r="T47" i="17"/>
  <c r="T46" i="17"/>
  <c r="T45" i="17"/>
  <c r="T44" i="17"/>
  <c r="T43" i="17"/>
  <c r="T42" i="17"/>
  <c r="T41" i="17"/>
  <c r="T40" i="17"/>
  <c r="T39" i="17"/>
  <c r="T38" i="17"/>
  <c r="T37" i="17"/>
  <c r="T36" i="17"/>
  <c r="T35" i="17"/>
  <c r="T34" i="17"/>
  <c r="T33" i="17"/>
  <c r="T32" i="17"/>
  <c r="T31" i="17"/>
  <c r="T30" i="17"/>
  <c r="T29" i="17"/>
  <c r="T28" i="17"/>
  <c r="N28" i="17"/>
  <c r="T27" i="17"/>
  <c r="T26" i="17"/>
  <c r="T25" i="17"/>
  <c r="T24" i="17"/>
  <c r="T23" i="17"/>
  <c r="T22" i="17"/>
  <c r="T21" i="17"/>
  <c r="T20" i="17"/>
  <c r="T19" i="17"/>
  <c r="T18" i="17"/>
  <c r="T17" i="17"/>
  <c r="T16" i="17"/>
  <c r="T15" i="17"/>
  <c r="T14" i="17"/>
  <c r="T13" i="17"/>
  <c r="N13" i="17"/>
  <c r="T12" i="17"/>
  <c r="T11" i="17"/>
  <c r="T10" i="17"/>
  <c r="H10" i="17"/>
  <c r="G10" i="17"/>
  <c r="I10" i="17" s="1"/>
  <c r="I9" i="17"/>
  <c r="I7" i="17"/>
  <c r="J3" i="17"/>
  <c r="N108" i="17" s="1"/>
  <c r="I3" i="17"/>
  <c r="F10" i="17"/>
  <c r="R10" i="17" s="1"/>
  <c r="F11" i="17" s="1"/>
  <c r="R11" i="17" s="1"/>
  <c r="F12" i="17" s="1"/>
  <c r="R12" i="17" s="1"/>
  <c r="F13" i="17" s="1"/>
  <c r="R13" i="17" s="1"/>
  <c r="F14" i="17" s="1"/>
  <c r="R14" i="17" s="1"/>
  <c r="F15" i="17" s="1"/>
  <c r="R15" i="17" s="1"/>
  <c r="F16" i="17" s="1"/>
  <c r="R16" i="17" s="1"/>
  <c r="F17" i="17" s="1"/>
  <c r="R17" i="17" s="1"/>
  <c r="F18" i="17" s="1"/>
  <c r="R18" i="17" s="1"/>
  <c r="F19" i="17" s="1"/>
  <c r="R19" i="17" s="1"/>
  <c r="F20" i="17" s="1"/>
  <c r="R20" i="17" s="1"/>
  <c r="F21" i="17" s="1"/>
  <c r="R21" i="17" s="1"/>
  <c r="F22" i="17" s="1"/>
  <c r="R22" i="17" s="1"/>
  <c r="F23" i="17" s="1"/>
  <c r="R23" i="17" s="1"/>
  <c r="F24" i="17" s="1"/>
  <c r="R24" i="17" s="1"/>
  <c r="F25" i="17" s="1"/>
  <c r="R25" i="17" s="1"/>
  <c r="F26" i="17" s="1"/>
  <c r="R26" i="17" s="1"/>
  <c r="F27" i="17" s="1"/>
  <c r="R27" i="17" s="1"/>
  <c r="F28" i="17" s="1"/>
  <c r="R28" i="17" s="1"/>
  <c r="F29" i="17" s="1"/>
  <c r="R29" i="17" s="1"/>
  <c r="F30" i="17" s="1"/>
  <c r="R30" i="17" s="1"/>
  <c r="F31" i="17" s="1"/>
  <c r="R31" i="17" s="1"/>
  <c r="F32" i="17" s="1"/>
  <c r="R32" i="17" s="1"/>
  <c r="F33" i="17" s="1"/>
  <c r="R33" i="17" s="1"/>
  <c r="F34" i="17" s="1"/>
  <c r="R34" i="17" s="1"/>
  <c r="F35" i="17" s="1"/>
  <c r="R35" i="17" s="1"/>
  <c r="F36" i="17" s="1"/>
  <c r="R36" i="17" s="1"/>
  <c r="F37" i="17" s="1"/>
  <c r="R37" i="17" s="1"/>
  <c r="F38" i="17" s="1"/>
  <c r="R38" i="17" s="1"/>
  <c r="F39" i="17" s="1"/>
  <c r="R39" i="17" s="1"/>
  <c r="F40" i="17" s="1"/>
  <c r="R40" i="17" s="1"/>
  <c r="F41" i="17" s="1"/>
  <c r="R41" i="17" s="1"/>
  <c r="F42" i="17" s="1"/>
  <c r="R42" i="17" s="1"/>
  <c r="F43" i="17" s="1"/>
  <c r="R43" i="17" s="1"/>
  <c r="F44" i="17" s="1"/>
  <c r="R44" i="17" s="1"/>
  <c r="F45" i="17" s="1"/>
  <c r="R45" i="17" s="1"/>
  <c r="F46" i="17" s="1"/>
  <c r="R46" i="17" s="1"/>
  <c r="F47" i="17" s="1"/>
  <c r="R47" i="17" s="1"/>
  <c r="F48" i="17" s="1"/>
  <c r="R48" i="17" s="1"/>
  <c r="F49" i="17" s="1"/>
  <c r="R49" i="17" s="1"/>
  <c r="F50" i="17" s="1"/>
  <c r="R50" i="17" s="1"/>
  <c r="F51" i="17" s="1"/>
  <c r="R51" i="17" s="1"/>
  <c r="F52" i="17" s="1"/>
  <c r="R52" i="17" s="1"/>
  <c r="F53" i="17" s="1"/>
  <c r="R53" i="17" s="1"/>
  <c r="F54" i="17" s="1"/>
  <c r="R54" i="17" s="1"/>
  <c r="F55" i="17" s="1"/>
  <c r="R55" i="17" s="1"/>
  <c r="F56" i="17" s="1"/>
  <c r="R56" i="17" s="1"/>
  <c r="F57" i="17" s="1"/>
  <c r="R57" i="17" s="1"/>
  <c r="F58" i="17" s="1"/>
  <c r="R58" i="17" s="1"/>
  <c r="F59" i="17" s="1"/>
  <c r="R59" i="17" s="1"/>
  <c r="F60" i="17" s="1"/>
  <c r="R60" i="17" s="1"/>
  <c r="F61" i="17" s="1"/>
  <c r="R61" i="17" s="1"/>
  <c r="F62" i="17" s="1"/>
  <c r="R62" i="17" s="1"/>
  <c r="F63" i="17" s="1"/>
  <c r="R63" i="17" s="1"/>
  <c r="F64" i="17" s="1"/>
  <c r="R64" i="17" s="1"/>
  <c r="F65" i="17" s="1"/>
  <c r="R65" i="17" s="1"/>
  <c r="F66" i="17" s="1"/>
  <c r="R66" i="17" s="1"/>
  <c r="F67" i="17" s="1"/>
  <c r="R67" i="17" s="1"/>
  <c r="F68" i="17" s="1"/>
  <c r="R68" i="17" s="1"/>
  <c r="F69" i="17" s="1"/>
  <c r="R69" i="17" s="1"/>
  <c r="F70" i="17" s="1"/>
  <c r="R70" i="17" s="1"/>
  <c r="E10" i="17"/>
  <c r="G2" i="18" s="1"/>
  <c r="D10" i="17"/>
  <c r="P10" i="17" s="1"/>
  <c r="D11" i="17" s="1"/>
  <c r="P11" i="17" s="1"/>
  <c r="D12" i="17" s="1"/>
  <c r="P12" i="17" s="1"/>
  <c r="D13" i="17" s="1"/>
  <c r="P13" i="17" s="1"/>
  <c r="D14" i="17" s="1"/>
  <c r="P14" i="17" s="1"/>
  <c r="D15" i="17" s="1"/>
  <c r="P15" i="17" s="1"/>
  <c r="D16" i="17" s="1"/>
  <c r="P16" i="17" s="1"/>
  <c r="D17" i="17" s="1"/>
  <c r="P17" i="17" s="1"/>
  <c r="D18" i="17" s="1"/>
  <c r="P18" i="17" s="1"/>
  <c r="D19" i="17" s="1"/>
  <c r="P19" i="17" s="1"/>
  <c r="D20" i="17" s="1"/>
  <c r="P20" i="17" s="1"/>
  <c r="D21" i="17" s="1"/>
  <c r="P21" i="17" s="1"/>
  <c r="D22" i="17" s="1"/>
  <c r="P22" i="17" s="1"/>
  <c r="D23" i="17" s="1"/>
  <c r="P23" i="17" s="1"/>
  <c r="D24" i="17" s="1"/>
  <c r="P24" i="17" s="1"/>
  <c r="D25" i="17" s="1"/>
  <c r="P25" i="17" s="1"/>
  <c r="D26" i="17" s="1"/>
  <c r="P26" i="17" s="1"/>
  <c r="D27" i="17" s="1"/>
  <c r="P27" i="17" s="1"/>
  <c r="D28" i="17" s="1"/>
  <c r="P28" i="17" s="1"/>
  <c r="D29" i="17" s="1"/>
  <c r="P29" i="17" s="1"/>
  <c r="D30" i="17" s="1"/>
  <c r="P30" i="17" s="1"/>
  <c r="D31" i="17" s="1"/>
  <c r="P31" i="17" s="1"/>
  <c r="D32" i="17" s="1"/>
  <c r="P32" i="17" s="1"/>
  <c r="D33" i="17" s="1"/>
  <c r="P33" i="17" s="1"/>
  <c r="D34" i="17" s="1"/>
  <c r="P34" i="17" s="1"/>
  <c r="D35" i="17" s="1"/>
  <c r="P35" i="17" s="1"/>
  <c r="D36" i="17" s="1"/>
  <c r="P36" i="17" s="1"/>
  <c r="D37" i="17" s="1"/>
  <c r="P37" i="17" s="1"/>
  <c r="D38" i="17" s="1"/>
  <c r="P38" i="17" s="1"/>
  <c r="D39" i="17" s="1"/>
  <c r="P39" i="17" s="1"/>
  <c r="D40" i="17" s="1"/>
  <c r="P40" i="17" s="1"/>
  <c r="D41" i="17" s="1"/>
  <c r="P41" i="17" s="1"/>
  <c r="D42" i="17" s="1"/>
  <c r="P42" i="17" s="1"/>
  <c r="D43" i="17" s="1"/>
  <c r="P43" i="17" s="1"/>
  <c r="D44" i="17" s="1"/>
  <c r="P44" i="17" s="1"/>
  <c r="D45" i="17" s="1"/>
  <c r="P45" i="17" s="1"/>
  <c r="D46" i="17" s="1"/>
  <c r="P46" i="17" s="1"/>
  <c r="D47" i="17" s="1"/>
  <c r="P47" i="17" s="1"/>
  <c r="D48" i="17" s="1"/>
  <c r="P48" i="17" s="1"/>
  <c r="D49" i="17" s="1"/>
  <c r="P49" i="17" s="1"/>
  <c r="D50" i="17" s="1"/>
  <c r="P50" i="17" s="1"/>
  <c r="D51" i="17" s="1"/>
  <c r="P51" i="17" s="1"/>
  <c r="D52" i="17" s="1"/>
  <c r="P52" i="17" s="1"/>
  <c r="D53" i="17" s="1"/>
  <c r="P53" i="17" s="1"/>
  <c r="D54" i="17" s="1"/>
  <c r="P54" i="17" s="1"/>
  <c r="D55" i="17" s="1"/>
  <c r="P55" i="17" s="1"/>
  <c r="D56" i="17" s="1"/>
  <c r="P56" i="17" s="1"/>
  <c r="D57" i="17" s="1"/>
  <c r="P57" i="17" s="1"/>
  <c r="D58" i="17" s="1"/>
  <c r="P58" i="17" s="1"/>
  <c r="D59" i="17" s="1"/>
  <c r="P59" i="17" s="1"/>
  <c r="D60" i="17" s="1"/>
  <c r="P60" i="17" s="1"/>
  <c r="D61" i="17" s="1"/>
  <c r="P61" i="17" s="1"/>
  <c r="D62" i="17" s="1"/>
  <c r="P62" i="17" s="1"/>
  <c r="D63" i="17" s="1"/>
  <c r="P63" i="17" s="1"/>
  <c r="D64" i="17" s="1"/>
  <c r="P64" i="17" s="1"/>
  <c r="D65" i="17" s="1"/>
  <c r="P65" i="17" s="1"/>
  <c r="D66" i="17" s="1"/>
  <c r="P66" i="17" s="1"/>
  <c r="D67" i="17" s="1"/>
  <c r="P67" i="17" s="1"/>
  <c r="D68" i="17" s="1"/>
  <c r="P68" i="17" s="1"/>
  <c r="D69" i="17" s="1"/>
  <c r="P69" i="17" s="1"/>
  <c r="D70" i="17" s="1"/>
  <c r="P70" i="17" s="1"/>
  <c r="D71" i="17" s="1"/>
  <c r="P71" i="17" s="1"/>
  <c r="D72" i="17" s="1"/>
  <c r="P72" i="17" s="1"/>
  <c r="D73" i="17" s="1"/>
  <c r="P73" i="17" s="1"/>
  <c r="D74" i="17" s="1"/>
  <c r="P74" i="17" s="1"/>
  <c r="D75" i="17" s="1"/>
  <c r="P75" i="17" s="1"/>
  <c r="D76" i="17" s="1"/>
  <c r="P76" i="17" s="1"/>
  <c r="D77" i="17" s="1"/>
  <c r="P77" i="17" s="1"/>
  <c r="D78" i="17" s="1"/>
  <c r="P78" i="17" s="1"/>
  <c r="D79" i="17" s="1"/>
  <c r="P79" i="17" s="1"/>
  <c r="D80" i="17" s="1"/>
  <c r="P80" i="17" s="1"/>
  <c r="D81" i="17" s="1"/>
  <c r="P81" i="17" s="1"/>
  <c r="D82" i="17" s="1"/>
  <c r="P82" i="17" s="1"/>
  <c r="D83" i="17" s="1"/>
  <c r="P83" i="17" s="1"/>
  <c r="D84" i="17" s="1"/>
  <c r="P84" i="17" s="1"/>
  <c r="D85" i="17" s="1"/>
  <c r="P85" i="17" s="1"/>
  <c r="D86" i="17" s="1"/>
  <c r="P86" i="17" s="1"/>
  <c r="D87" i="17" s="1"/>
  <c r="P87" i="17" s="1"/>
  <c r="D88" i="17" s="1"/>
  <c r="P88" i="17" s="1"/>
  <c r="D89" i="17" s="1"/>
  <c r="P89" i="17" s="1"/>
  <c r="D90" i="17" s="1"/>
  <c r="P90" i="17" s="1"/>
  <c r="D91" i="17" s="1"/>
  <c r="P91" i="17" s="1"/>
  <c r="D92" i="17" s="1"/>
  <c r="P92" i="17" s="1"/>
  <c r="D93" i="17" s="1"/>
  <c r="P93" i="17" s="1"/>
  <c r="D94" i="17" s="1"/>
  <c r="P94" i="17" s="1"/>
  <c r="D95" i="17" s="1"/>
  <c r="P95" i="17" s="1"/>
  <c r="D96" i="17" s="1"/>
  <c r="P96" i="17" s="1"/>
  <c r="D97" i="17" s="1"/>
  <c r="P97" i="17" s="1"/>
  <c r="D98" i="17" s="1"/>
  <c r="P98" i="17" s="1"/>
  <c r="D99" i="17" s="1"/>
  <c r="P99" i="17" s="1"/>
  <c r="D100" i="17" s="1"/>
  <c r="P100" i="17" s="1"/>
  <c r="D101" i="17" s="1"/>
  <c r="P101" i="17" s="1"/>
  <c r="D102" i="17" s="1"/>
  <c r="P102" i="17" s="1"/>
  <c r="D103" i="17" s="1"/>
  <c r="P103" i="17" s="1"/>
  <c r="D104" i="17" s="1"/>
  <c r="P104" i="17" s="1"/>
  <c r="D105" i="17" s="1"/>
  <c r="P105" i="17" s="1"/>
  <c r="D106" i="17" s="1"/>
  <c r="P106" i="17" s="1"/>
  <c r="D107" i="17" s="1"/>
  <c r="P107" i="17" s="1"/>
  <c r="D108" i="17" s="1"/>
  <c r="P108" i="17" s="1"/>
  <c r="D109" i="17" s="1"/>
  <c r="P109" i="17" s="1"/>
  <c r="D110" i="17" s="1"/>
  <c r="P110" i="17" s="1"/>
  <c r="D111" i="17" s="1"/>
  <c r="P111" i="17" s="1"/>
  <c r="D112" i="17" s="1"/>
  <c r="P112" i="17" s="1"/>
  <c r="D113" i="17" s="1"/>
  <c r="P113" i="17" s="1"/>
  <c r="D114" i="17" s="1"/>
  <c r="P114" i="17" s="1"/>
  <c r="D115" i="17" s="1"/>
  <c r="P115" i="17" s="1"/>
  <c r="D116" i="17" s="1"/>
  <c r="P116" i="17" s="1"/>
  <c r="D117" i="17" s="1"/>
  <c r="P117" i="17" s="1"/>
  <c r="D118" i="17" s="1"/>
  <c r="P118" i="17" s="1"/>
  <c r="D119" i="17" s="1"/>
  <c r="P119" i="17" s="1"/>
  <c r="D120" i="17" s="1"/>
  <c r="P120" i="17" s="1"/>
  <c r="D121" i="17" s="1"/>
  <c r="P121" i="17" s="1"/>
  <c r="D122" i="17" s="1"/>
  <c r="P122" i="17" s="1"/>
  <c r="D123" i="17" s="1"/>
  <c r="P123" i="17" s="1"/>
  <c r="D124" i="17" s="1"/>
  <c r="P124" i="17" s="1"/>
  <c r="D125" i="17" s="1"/>
  <c r="P125" i="17" s="1"/>
  <c r="D126" i="17" s="1"/>
  <c r="P126" i="17" s="1"/>
  <c r="D127" i="17" s="1"/>
  <c r="P127" i="17" s="1"/>
  <c r="D128" i="17" s="1"/>
  <c r="P128" i="17" s="1"/>
  <c r="D129" i="17" s="1"/>
  <c r="P129" i="17" s="1"/>
  <c r="C10" i="17"/>
  <c r="E2" i="18" s="1"/>
  <c r="D3" i="17"/>
  <c r="B11" i="17" s="1"/>
  <c r="C3" i="17"/>
  <c r="B3" i="17"/>
  <c r="A3" i="17"/>
  <c r="T68" i="16"/>
  <c r="N69" i="16"/>
  <c r="T69" i="16"/>
  <c r="N58" i="16"/>
  <c r="T58" i="16"/>
  <c r="N59" i="16"/>
  <c r="T59" i="16"/>
  <c r="T60" i="16"/>
  <c r="T61" i="16"/>
  <c r="N62" i="16"/>
  <c r="T62" i="16"/>
  <c r="T63" i="16"/>
  <c r="N64" i="16"/>
  <c r="T64" i="16"/>
  <c r="T65" i="16"/>
  <c r="T66" i="16"/>
  <c r="T67" i="16"/>
  <c r="T57" i="16"/>
  <c r="T56" i="16"/>
  <c r="T55" i="16"/>
  <c r="T54" i="16"/>
  <c r="T53" i="16"/>
  <c r="T52" i="16"/>
  <c r="T51" i="16"/>
  <c r="T50" i="16"/>
  <c r="T49" i="16"/>
  <c r="T48" i="16"/>
  <c r="N48" i="16"/>
  <c r="T47" i="16"/>
  <c r="T46" i="16"/>
  <c r="N46" i="16"/>
  <c r="T45" i="16"/>
  <c r="N45" i="16"/>
  <c r="T44" i="16"/>
  <c r="T43" i="16"/>
  <c r="T42" i="16"/>
  <c r="T41" i="16"/>
  <c r="T40" i="16"/>
  <c r="T39" i="16"/>
  <c r="T38" i="16"/>
  <c r="N38" i="16"/>
  <c r="T37" i="16"/>
  <c r="T36" i="16"/>
  <c r="N36" i="16"/>
  <c r="T35" i="16"/>
  <c r="T34" i="16"/>
  <c r="T33" i="16"/>
  <c r="N33" i="16"/>
  <c r="T32" i="16"/>
  <c r="T31" i="16"/>
  <c r="T30" i="16"/>
  <c r="T29" i="16"/>
  <c r="T28" i="16"/>
  <c r="T27" i="16"/>
  <c r="T26" i="16"/>
  <c r="T25" i="16"/>
  <c r="T24" i="16"/>
  <c r="N24" i="16"/>
  <c r="T23" i="16"/>
  <c r="T22" i="16"/>
  <c r="T21" i="16"/>
  <c r="T20" i="16"/>
  <c r="T19" i="16"/>
  <c r="N19" i="16"/>
  <c r="T18" i="16"/>
  <c r="T17" i="16"/>
  <c r="N17" i="16"/>
  <c r="T16" i="16"/>
  <c r="T15" i="16"/>
  <c r="T14" i="16"/>
  <c r="N14" i="16"/>
  <c r="T13" i="16"/>
  <c r="T12" i="16"/>
  <c r="T11" i="16"/>
  <c r="T10" i="16"/>
  <c r="H10" i="16"/>
  <c r="G10" i="16"/>
  <c r="I10" i="16" s="1"/>
  <c r="I9" i="16"/>
  <c r="I7" i="16"/>
  <c r="N129" i="16"/>
  <c r="F10" i="16"/>
  <c r="R10" i="16" s="1"/>
  <c r="F11" i="16" s="1"/>
  <c r="R11" i="16" s="1"/>
  <c r="F12" i="16" s="1"/>
  <c r="R12" i="16" s="1"/>
  <c r="F13" i="16" s="1"/>
  <c r="R13" i="16" s="1"/>
  <c r="F14" i="16" s="1"/>
  <c r="R14" i="16" s="1"/>
  <c r="F15" i="16" s="1"/>
  <c r="R15" i="16" s="1"/>
  <c r="F16" i="16" s="1"/>
  <c r="R16" i="16" s="1"/>
  <c r="F17" i="16" s="1"/>
  <c r="R17" i="16" s="1"/>
  <c r="F18" i="16" s="1"/>
  <c r="R18" i="16" s="1"/>
  <c r="F19" i="16" s="1"/>
  <c r="R19" i="16" s="1"/>
  <c r="F20" i="16" s="1"/>
  <c r="R20" i="16" s="1"/>
  <c r="F21" i="16" s="1"/>
  <c r="R21" i="16" s="1"/>
  <c r="F22" i="16" s="1"/>
  <c r="R22" i="16" s="1"/>
  <c r="F23" i="16" s="1"/>
  <c r="R23" i="16" s="1"/>
  <c r="F24" i="16" s="1"/>
  <c r="R24" i="16" s="1"/>
  <c r="F25" i="16" s="1"/>
  <c r="R25" i="16" s="1"/>
  <c r="F26" i="16" s="1"/>
  <c r="R26" i="16" s="1"/>
  <c r="F27" i="16" s="1"/>
  <c r="R27" i="16" s="1"/>
  <c r="F28" i="16" s="1"/>
  <c r="R28" i="16" s="1"/>
  <c r="F29" i="16" s="1"/>
  <c r="R29" i="16" s="1"/>
  <c r="F30" i="16" s="1"/>
  <c r="R30" i="16" s="1"/>
  <c r="F31" i="16" s="1"/>
  <c r="R31" i="16" s="1"/>
  <c r="F32" i="16" s="1"/>
  <c r="R32" i="16" s="1"/>
  <c r="F33" i="16" s="1"/>
  <c r="R33" i="16" s="1"/>
  <c r="F34" i="16" s="1"/>
  <c r="R34" i="16" s="1"/>
  <c r="F35" i="16" s="1"/>
  <c r="R35" i="16" s="1"/>
  <c r="F36" i="16" s="1"/>
  <c r="R36" i="16" s="1"/>
  <c r="F37" i="16" s="1"/>
  <c r="R37" i="16" s="1"/>
  <c r="F38" i="16" s="1"/>
  <c r="R38" i="16" s="1"/>
  <c r="F39" i="16" s="1"/>
  <c r="R39" i="16" s="1"/>
  <c r="F40" i="16" s="1"/>
  <c r="R40" i="16" s="1"/>
  <c r="F41" i="16" s="1"/>
  <c r="R41" i="16" s="1"/>
  <c r="F42" i="16" s="1"/>
  <c r="R42" i="16" s="1"/>
  <c r="F43" i="16" s="1"/>
  <c r="R43" i="16" s="1"/>
  <c r="F44" i="16" s="1"/>
  <c r="R44" i="16" s="1"/>
  <c r="F45" i="16" s="1"/>
  <c r="R45" i="16" s="1"/>
  <c r="F46" i="16" s="1"/>
  <c r="R46" i="16" s="1"/>
  <c r="F47" i="16" s="1"/>
  <c r="R47" i="16" s="1"/>
  <c r="F48" i="16" s="1"/>
  <c r="R48" i="16" s="1"/>
  <c r="F49" i="16" s="1"/>
  <c r="R49" i="16" s="1"/>
  <c r="F50" i="16" s="1"/>
  <c r="R50" i="16" s="1"/>
  <c r="F51" i="16" s="1"/>
  <c r="R51" i="16" s="1"/>
  <c r="F52" i="16" s="1"/>
  <c r="R52" i="16" s="1"/>
  <c r="F53" i="16" s="1"/>
  <c r="R53" i="16" s="1"/>
  <c r="F54" i="16" s="1"/>
  <c r="R54" i="16" s="1"/>
  <c r="F55" i="16" s="1"/>
  <c r="R55" i="16" s="1"/>
  <c r="F56" i="16" s="1"/>
  <c r="R56" i="16" s="1"/>
  <c r="F57" i="16" s="1"/>
  <c r="R57" i="16" s="1"/>
  <c r="F58" i="16" s="1"/>
  <c r="R58" i="16" s="1"/>
  <c r="E10" i="16"/>
  <c r="D10" i="16"/>
  <c r="P10" i="16" s="1"/>
  <c r="D11" i="16" s="1"/>
  <c r="P11" i="16" s="1"/>
  <c r="D12" i="16" s="1"/>
  <c r="P12" i="16" s="1"/>
  <c r="D13" i="16" s="1"/>
  <c r="P13" i="16" s="1"/>
  <c r="D14" i="16" s="1"/>
  <c r="P14" i="16" s="1"/>
  <c r="D15" i="16" s="1"/>
  <c r="P15" i="16" s="1"/>
  <c r="D16" i="16" s="1"/>
  <c r="P16" i="16" s="1"/>
  <c r="D17" i="16" s="1"/>
  <c r="P17" i="16" s="1"/>
  <c r="D18" i="16" s="1"/>
  <c r="P18" i="16" s="1"/>
  <c r="D19" i="16" s="1"/>
  <c r="P19" i="16" s="1"/>
  <c r="D20" i="16" s="1"/>
  <c r="P20" i="16" s="1"/>
  <c r="D21" i="16" s="1"/>
  <c r="P21" i="16" s="1"/>
  <c r="D22" i="16" s="1"/>
  <c r="P22" i="16" s="1"/>
  <c r="D23" i="16" s="1"/>
  <c r="P23" i="16" s="1"/>
  <c r="D24" i="16" s="1"/>
  <c r="P24" i="16" s="1"/>
  <c r="D25" i="16" s="1"/>
  <c r="P25" i="16" s="1"/>
  <c r="D26" i="16" s="1"/>
  <c r="P26" i="16" s="1"/>
  <c r="D27" i="16" s="1"/>
  <c r="P27" i="16" s="1"/>
  <c r="D28" i="16" s="1"/>
  <c r="P28" i="16" s="1"/>
  <c r="D29" i="16" s="1"/>
  <c r="P29" i="16" s="1"/>
  <c r="D30" i="16" s="1"/>
  <c r="P30" i="16" s="1"/>
  <c r="D31" i="16" s="1"/>
  <c r="P31" i="16" s="1"/>
  <c r="D32" i="16" s="1"/>
  <c r="P32" i="16" s="1"/>
  <c r="D33" i="16" s="1"/>
  <c r="P33" i="16" s="1"/>
  <c r="D34" i="16" s="1"/>
  <c r="P34" i="16" s="1"/>
  <c r="D35" i="16" s="1"/>
  <c r="P35" i="16" s="1"/>
  <c r="D36" i="16" s="1"/>
  <c r="P36" i="16" s="1"/>
  <c r="D37" i="16" s="1"/>
  <c r="P37" i="16" s="1"/>
  <c r="D38" i="16" s="1"/>
  <c r="P38" i="16" s="1"/>
  <c r="D39" i="16" s="1"/>
  <c r="P39" i="16" s="1"/>
  <c r="D40" i="16" s="1"/>
  <c r="P40" i="16" s="1"/>
  <c r="D41" i="16" s="1"/>
  <c r="P41" i="16" s="1"/>
  <c r="D42" i="16" s="1"/>
  <c r="P42" i="16" s="1"/>
  <c r="D43" i="16" s="1"/>
  <c r="P43" i="16" s="1"/>
  <c r="D44" i="16" s="1"/>
  <c r="P44" i="16" s="1"/>
  <c r="D45" i="16" s="1"/>
  <c r="P45" i="16" s="1"/>
  <c r="D46" i="16" s="1"/>
  <c r="P46" i="16" s="1"/>
  <c r="D47" i="16" s="1"/>
  <c r="P47" i="16" s="1"/>
  <c r="D48" i="16" s="1"/>
  <c r="P48" i="16" s="1"/>
  <c r="D49" i="16" s="1"/>
  <c r="P49" i="16" s="1"/>
  <c r="D50" i="16" s="1"/>
  <c r="P50" i="16" s="1"/>
  <c r="D51" i="16" s="1"/>
  <c r="P51" i="16" s="1"/>
  <c r="D52" i="16" s="1"/>
  <c r="P52" i="16" s="1"/>
  <c r="D53" i="16" s="1"/>
  <c r="P53" i="16" s="1"/>
  <c r="D54" i="16" s="1"/>
  <c r="P54" i="16" s="1"/>
  <c r="D55" i="16" s="1"/>
  <c r="P55" i="16" s="1"/>
  <c r="D56" i="16" s="1"/>
  <c r="P56" i="16" s="1"/>
  <c r="D57" i="16" s="1"/>
  <c r="P57" i="16" s="1"/>
  <c r="D58" i="16" s="1"/>
  <c r="P58" i="16" s="1"/>
  <c r="D59" i="16" s="1"/>
  <c r="P59" i="16" s="1"/>
  <c r="D60" i="16" s="1"/>
  <c r="P60" i="16" s="1"/>
  <c r="D61" i="16" s="1"/>
  <c r="P61" i="16" s="1"/>
  <c r="D62" i="16" s="1"/>
  <c r="P62" i="16" s="1"/>
  <c r="D63" i="16" s="1"/>
  <c r="P63" i="16" s="1"/>
  <c r="D64" i="16" s="1"/>
  <c r="P64" i="16" s="1"/>
  <c r="D65" i="16" s="1"/>
  <c r="P65" i="16" s="1"/>
  <c r="D66" i="16" s="1"/>
  <c r="P66" i="16" s="1"/>
  <c r="D67" i="16" s="1"/>
  <c r="P67" i="16" s="1"/>
  <c r="D68" i="16" s="1"/>
  <c r="P68" i="16" s="1"/>
  <c r="D69" i="16" s="1"/>
  <c r="P69" i="16" s="1"/>
  <c r="D70" i="16" s="1"/>
  <c r="P70" i="16" s="1"/>
  <c r="D71" i="16" s="1"/>
  <c r="P71" i="16" s="1"/>
  <c r="D72" i="16" s="1"/>
  <c r="P72" i="16" s="1"/>
  <c r="D73" i="16" s="1"/>
  <c r="P73" i="16" s="1"/>
  <c r="D74" i="16" s="1"/>
  <c r="P74" i="16" s="1"/>
  <c r="D75" i="16" s="1"/>
  <c r="P75" i="16" s="1"/>
  <c r="D76" i="16" s="1"/>
  <c r="P76" i="16" s="1"/>
  <c r="D77" i="16" s="1"/>
  <c r="P77" i="16" s="1"/>
  <c r="D78" i="16" s="1"/>
  <c r="P78" i="16" s="1"/>
  <c r="D79" i="16" s="1"/>
  <c r="P79" i="16" s="1"/>
  <c r="D80" i="16" s="1"/>
  <c r="P80" i="16" s="1"/>
  <c r="D81" i="16" s="1"/>
  <c r="P81" i="16" s="1"/>
  <c r="D82" i="16" s="1"/>
  <c r="P82" i="16" s="1"/>
  <c r="D83" i="16" s="1"/>
  <c r="P83" i="16" s="1"/>
  <c r="D84" i="16" s="1"/>
  <c r="P84" i="16" s="1"/>
  <c r="D85" i="16" s="1"/>
  <c r="P85" i="16" s="1"/>
  <c r="D86" i="16" s="1"/>
  <c r="P86" i="16" s="1"/>
  <c r="D87" i="16" s="1"/>
  <c r="P87" i="16" s="1"/>
  <c r="D88" i="16" s="1"/>
  <c r="P88" i="16" s="1"/>
  <c r="D89" i="16" s="1"/>
  <c r="P89" i="16" s="1"/>
  <c r="D90" i="16" s="1"/>
  <c r="P90" i="16" s="1"/>
  <c r="D91" i="16" s="1"/>
  <c r="P91" i="16" s="1"/>
  <c r="D92" i="16" s="1"/>
  <c r="P92" i="16" s="1"/>
  <c r="D93" i="16" s="1"/>
  <c r="P93" i="16" s="1"/>
  <c r="D94" i="16" s="1"/>
  <c r="P94" i="16" s="1"/>
  <c r="D95" i="16" s="1"/>
  <c r="P95" i="16" s="1"/>
  <c r="D96" i="16" s="1"/>
  <c r="P96" i="16" s="1"/>
  <c r="D97" i="16" s="1"/>
  <c r="P97" i="16" s="1"/>
  <c r="D98" i="16" s="1"/>
  <c r="P98" i="16" s="1"/>
  <c r="D99" i="16" s="1"/>
  <c r="P99" i="16" s="1"/>
  <c r="D100" i="16" s="1"/>
  <c r="P100" i="16" s="1"/>
  <c r="D101" i="16" s="1"/>
  <c r="P101" i="16" s="1"/>
  <c r="D102" i="16" s="1"/>
  <c r="P102" i="16" s="1"/>
  <c r="D103" i="16" s="1"/>
  <c r="P103" i="16" s="1"/>
  <c r="D104" i="16" s="1"/>
  <c r="P104" i="16" s="1"/>
  <c r="D105" i="16" s="1"/>
  <c r="P105" i="16" s="1"/>
  <c r="D106" i="16" s="1"/>
  <c r="P106" i="16" s="1"/>
  <c r="D107" i="16" s="1"/>
  <c r="P107" i="16" s="1"/>
  <c r="D108" i="16" s="1"/>
  <c r="P108" i="16" s="1"/>
  <c r="D109" i="16" s="1"/>
  <c r="P109" i="16" s="1"/>
  <c r="D110" i="16" s="1"/>
  <c r="P110" i="16" s="1"/>
  <c r="D111" i="16" s="1"/>
  <c r="P111" i="16" s="1"/>
  <c r="D112" i="16" s="1"/>
  <c r="P112" i="16" s="1"/>
  <c r="D113" i="16" s="1"/>
  <c r="P113" i="16" s="1"/>
  <c r="D114" i="16" s="1"/>
  <c r="P114" i="16" s="1"/>
  <c r="D115" i="16" s="1"/>
  <c r="P115" i="16" s="1"/>
  <c r="D116" i="16" s="1"/>
  <c r="P116" i="16" s="1"/>
  <c r="D117" i="16" s="1"/>
  <c r="P117" i="16" s="1"/>
  <c r="D118" i="16" s="1"/>
  <c r="P118" i="16" s="1"/>
  <c r="D119" i="16" s="1"/>
  <c r="P119" i="16" s="1"/>
  <c r="D120" i="16" s="1"/>
  <c r="P120" i="16" s="1"/>
  <c r="D121" i="16" s="1"/>
  <c r="P121" i="16" s="1"/>
  <c r="D122" i="16" s="1"/>
  <c r="P122" i="16" s="1"/>
  <c r="D123" i="16" s="1"/>
  <c r="P123" i="16" s="1"/>
  <c r="D124" i="16" s="1"/>
  <c r="P124" i="16" s="1"/>
  <c r="D125" i="16" s="1"/>
  <c r="P125" i="16" s="1"/>
  <c r="D126" i="16" s="1"/>
  <c r="P126" i="16" s="1"/>
  <c r="D127" i="16" s="1"/>
  <c r="P127" i="16" s="1"/>
  <c r="D128" i="16" s="1"/>
  <c r="P128" i="16" s="1"/>
  <c r="D129" i="16" s="1"/>
  <c r="P129" i="16" s="1"/>
  <c r="C10" i="16"/>
  <c r="D2" i="18" s="1"/>
  <c r="Q10" i="16"/>
  <c r="E11" i="16" s="1"/>
  <c r="F3" i="18" s="1"/>
  <c r="I9" i="14"/>
  <c r="I7" i="14"/>
  <c r="I9" i="9"/>
  <c r="I7" i="9"/>
  <c r="I9" i="10"/>
  <c r="I7" i="10"/>
  <c r="I9" i="15"/>
  <c r="I7" i="15"/>
  <c r="T10" i="15"/>
  <c r="T10" i="10"/>
  <c r="S10" i="9"/>
  <c r="T10" i="9"/>
  <c r="T10" i="14"/>
  <c r="S11" i="14"/>
  <c r="S12" i="14"/>
  <c r="T13" i="14"/>
  <c r="T14" i="14"/>
  <c r="S15" i="14"/>
  <c r="S16" i="14"/>
  <c r="T17" i="14"/>
  <c r="T18" i="14"/>
  <c r="S19" i="14"/>
  <c r="S20" i="14"/>
  <c r="T21" i="14"/>
  <c r="T22" i="14"/>
  <c r="S23" i="14"/>
  <c r="S24" i="14"/>
  <c r="T25" i="14"/>
  <c r="T26" i="14"/>
  <c r="S27" i="14"/>
  <c r="S28" i="14"/>
  <c r="T29" i="14"/>
  <c r="S11" i="9"/>
  <c r="T11" i="9"/>
  <c r="S12" i="9"/>
  <c r="T12" i="9"/>
  <c r="S13" i="9"/>
  <c r="T13" i="9"/>
  <c r="S14" i="9"/>
  <c r="T14" i="9"/>
  <c r="S15" i="9"/>
  <c r="T15" i="9"/>
  <c r="S16" i="9"/>
  <c r="T16" i="9"/>
  <c r="S17" i="9"/>
  <c r="T17" i="9"/>
  <c r="S18" i="9"/>
  <c r="T18" i="9"/>
  <c r="S19" i="9"/>
  <c r="T19" i="9"/>
  <c r="S20" i="9"/>
  <c r="T20" i="9"/>
  <c r="S21" i="9"/>
  <c r="T21" i="9"/>
  <c r="S22" i="9"/>
  <c r="T22" i="9"/>
  <c r="S23" i="9"/>
  <c r="T23" i="9"/>
  <c r="S24" i="9"/>
  <c r="T24" i="9"/>
  <c r="S25" i="9"/>
  <c r="T25" i="9"/>
  <c r="S26" i="9"/>
  <c r="T26" i="9"/>
  <c r="S27" i="9"/>
  <c r="T27" i="9"/>
  <c r="S28" i="9"/>
  <c r="T28" i="9"/>
  <c r="S29" i="9"/>
  <c r="T29" i="9"/>
  <c r="T30" i="9"/>
  <c r="T31" i="9"/>
  <c r="T32" i="9"/>
  <c r="T33" i="9"/>
  <c r="T34" i="9"/>
  <c r="T35" i="9"/>
  <c r="T36" i="9"/>
  <c r="T37" i="9"/>
  <c r="T38" i="9"/>
  <c r="T39" i="9"/>
  <c r="T40" i="9"/>
  <c r="T41" i="9"/>
  <c r="T42" i="9"/>
  <c r="T43" i="9"/>
  <c r="T44" i="9"/>
  <c r="T45" i="9"/>
  <c r="T46" i="9"/>
  <c r="T47" i="9"/>
  <c r="T48" i="9"/>
  <c r="T49" i="9"/>
  <c r="T50" i="9"/>
  <c r="T51" i="9"/>
  <c r="T52" i="9"/>
  <c r="T53" i="9"/>
  <c r="T54" i="9"/>
  <c r="T55" i="9"/>
  <c r="T56" i="9"/>
  <c r="T57" i="9"/>
  <c r="T11" i="10"/>
  <c r="T12" i="10"/>
  <c r="T13" i="10"/>
  <c r="T14" i="10"/>
  <c r="T15" i="10"/>
  <c r="T16" i="10"/>
  <c r="T17" i="10"/>
  <c r="T18" i="10"/>
  <c r="T19" i="10"/>
  <c r="T20" i="10"/>
  <c r="T21" i="10"/>
  <c r="T22" i="10"/>
  <c r="T23" i="10"/>
  <c r="T24" i="10"/>
  <c r="T25" i="10"/>
  <c r="T26" i="10"/>
  <c r="T27" i="10"/>
  <c r="T28" i="10"/>
  <c r="T29" i="10"/>
  <c r="T30" i="10"/>
  <c r="T31" i="10"/>
  <c r="T32" i="10"/>
  <c r="T33" i="10"/>
  <c r="T34" i="10"/>
  <c r="T35" i="10"/>
  <c r="T36" i="10"/>
  <c r="T37" i="10"/>
  <c r="T38" i="10"/>
  <c r="T39" i="10"/>
  <c r="T40" i="10"/>
  <c r="T41" i="10"/>
  <c r="T42" i="10"/>
  <c r="T43" i="10"/>
  <c r="T44" i="10"/>
  <c r="T45" i="10"/>
  <c r="T46" i="10"/>
  <c r="T47" i="10"/>
  <c r="T48" i="10"/>
  <c r="T49" i="10"/>
  <c r="T50" i="10"/>
  <c r="T51" i="10"/>
  <c r="T52" i="10"/>
  <c r="T53" i="10"/>
  <c r="T54" i="10"/>
  <c r="T55" i="10"/>
  <c r="T56" i="10"/>
  <c r="T57" i="10"/>
  <c r="T11" i="15"/>
  <c r="T12" i="15"/>
  <c r="T13" i="15"/>
  <c r="T14" i="15"/>
  <c r="T15" i="15"/>
  <c r="T16" i="15"/>
  <c r="T17" i="15"/>
  <c r="T18" i="15"/>
  <c r="T19" i="15"/>
  <c r="T20" i="15"/>
  <c r="T21" i="15"/>
  <c r="T22" i="15"/>
  <c r="T23" i="15"/>
  <c r="T24" i="15"/>
  <c r="T25" i="15"/>
  <c r="T26" i="15"/>
  <c r="T27" i="15"/>
  <c r="T28" i="15"/>
  <c r="T29" i="15"/>
  <c r="T30" i="15"/>
  <c r="T31" i="15"/>
  <c r="T32" i="15"/>
  <c r="T33" i="15"/>
  <c r="T34" i="15"/>
  <c r="T35" i="15"/>
  <c r="T36" i="15"/>
  <c r="T37" i="15"/>
  <c r="T38" i="15"/>
  <c r="T39" i="15"/>
  <c r="T40" i="15"/>
  <c r="T41" i="15"/>
  <c r="T42" i="15"/>
  <c r="T43" i="15"/>
  <c r="T44" i="15"/>
  <c r="T45" i="15"/>
  <c r="T46" i="15"/>
  <c r="T47" i="15"/>
  <c r="T48" i="15"/>
  <c r="T49" i="15"/>
  <c r="T50" i="15"/>
  <c r="T51" i="15"/>
  <c r="T52" i="15"/>
  <c r="T53" i="15"/>
  <c r="T54" i="15"/>
  <c r="T55" i="15"/>
  <c r="T56" i="15"/>
  <c r="T57" i="15"/>
  <c r="P12" i="20" l="1"/>
  <c r="D13" i="20" s="1"/>
  <c r="P13" i="20" s="1"/>
  <c r="D14" i="20" s="1"/>
  <c r="P14" i="20" s="1"/>
  <c r="D15" i="20" s="1"/>
  <c r="P15" i="20" s="1"/>
  <c r="D16" i="20" s="1"/>
  <c r="P16" i="20" s="1"/>
  <c r="D17" i="20" s="1"/>
  <c r="P17" i="20" s="1"/>
  <c r="D18" i="20" s="1"/>
  <c r="P18" i="20" s="1"/>
  <c r="D19" i="20" s="1"/>
  <c r="P19" i="20" s="1"/>
  <c r="D20" i="20" s="1"/>
  <c r="P20" i="20" s="1"/>
  <c r="D21" i="20" s="1"/>
  <c r="P21" i="20" s="1"/>
  <c r="D22" i="20" s="1"/>
  <c r="P22" i="20" s="1"/>
  <c r="D23" i="20" s="1"/>
  <c r="P23" i="20" s="1"/>
  <c r="D24" i="20" s="1"/>
  <c r="P24" i="20" s="1"/>
  <c r="D25" i="20" s="1"/>
  <c r="P25" i="20" s="1"/>
  <c r="D26" i="20" s="1"/>
  <c r="P26" i="20" s="1"/>
  <c r="D27" i="20" s="1"/>
  <c r="P27" i="20" s="1"/>
  <c r="D28" i="20" s="1"/>
  <c r="P28" i="20" s="1"/>
  <c r="D29" i="20" s="1"/>
  <c r="P29" i="20" s="1"/>
  <c r="D30" i="20" s="1"/>
  <c r="P30" i="20" s="1"/>
  <c r="D31" i="20" s="1"/>
  <c r="P31" i="20" s="1"/>
  <c r="D32" i="20" s="1"/>
  <c r="P32" i="20" s="1"/>
  <c r="D33" i="20" s="1"/>
  <c r="P33" i="20" s="1"/>
  <c r="D34" i="20" s="1"/>
  <c r="P34" i="20" s="1"/>
  <c r="D35" i="20" s="1"/>
  <c r="G27" i="26" s="1"/>
  <c r="G3" i="26"/>
  <c r="G2" i="26"/>
  <c r="G7" i="26"/>
  <c r="G4" i="26"/>
  <c r="I2" i="26"/>
  <c r="G21" i="26"/>
  <c r="G16" i="26"/>
  <c r="G15" i="26"/>
  <c r="G6" i="26"/>
  <c r="D2" i="26"/>
  <c r="M2" i="26"/>
  <c r="B61" i="20"/>
  <c r="A62" i="20"/>
  <c r="AL10" i="25"/>
  <c r="N11" i="25" s="1"/>
  <c r="AK10" i="25"/>
  <c r="AM10" i="25"/>
  <c r="O11" i="25" s="1"/>
  <c r="AB11" i="25"/>
  <c r="AJ11" i="25" s="1"/>
  <c r="I11" i="25"/>
  <c r="D13" i="25"/>
  <c r="D14" i="25" s="1"/>
  <c r="D15" i="25" s="1"/>
  <c r="D16" i="25" s="1"/>
  <c r="D17" i="25" s="1"/>
  <c r="D18" i="25" s="1"/>
  <c r="D19" i="25" s="1"/>
  <c r="D20" i="25" s="1"/>
  <c r="D21" i="25" s="1"/>
  <c r="D22" i="25" s="1"/>
  <c r="D23" i="25" s="1"/>
  <c r="D24" i="25" s="1"/>
  <c r="D25" i="25" s="1"/>
  <c r="D26" i="25" s="1"/>
  <c r="D27" i="25" s="1"/>
  <c r="D28" i="25" s="1"/>
  <c r="D29" i="25" s="1"/>
  <c r="D30" i="25" s="1"/>
  <c r="D31" i="25" s="1"/>
  <c r="D32" i="25" s="1"/>
  <c r="D33" i="25" s="1"/>
  <c r="D34" i="25" s="1"/>
  <c r="D35" i="25" s="1"/>
  <c r="D36" i="25" s="1"/>
  <c r="D37" i="25" s="1"/>
  <c r="D38" i="25" s="1"/>
  <c r="D39" i="25" s="1"/>
  <c r="D40" i="25" s="1"/>
  <c r="D41" i="25" s="1"/>
  <c r="D42" i="25" s="1"/>
  <c r="D43" i="25" s="1"/>
  <c r="D44" i="25" s="1"/>
  <c r="D45" i="25" s="1"/>
  <c r="D46" i="25" s="1"/>
  <c r="D47" i="25" s="1"/>
  <c r="D48" i="25" s="1"/>
  <c r="D49" i="25" s="1"/>
  <c r="D50" i="25" s="1"/>
  <c r="D51" i="25" s="1"/>
  <c r="D52" i="25" s="1"/>
  <c r="D53" i="25" s="1"/>
  <c r="D54" i="25" s="1"/>
  <c r="D55" i="25" s="1"/>
  <c r="D56" i="25" s="1"/>
  <c r="D57" i="25" s="1"/>
  <c r="D58" i="25" s="1"/>
  <c r="D59" i="25" s="1"/>
  <c r="B63" i="25"/>
  <c r="A63" i="25"/>
  <c r="C63" i="25"/>
  <c r="AN10" i="25"/>
  <c r="P11" i="25" s="1"/>
  <c r="H12" i="25"/>
  <c r="AA11" i="25"/>
  <c r="N71" i="17"/>
  <c r="N21" i="17"/>
  <c r="N59" i="17"/>
  <c r="N93" i="17"/>
  <c r="N32" i="17"/>
  <c r="N123" i="17"/>
  <c r="N111" i="17"/>
  <c r="N99" i="17"/>
  <c r="N87" i="17"/>
  <c r="N81" i="17"/>
  <c r="N17" i="17"/>
  <c r="N10" i="17"/>
  <c r="N109" i="17"/>
  <c r="N122" i="17"/>
  <c r="N110" i="17"/>
  <c r="N98" i="17"/>
  <c r="N70" i="17"/>
  <c r="N82" i="17"/>
  <c r="N61" i="17"/>
  <c r="N23" i="17"/>
  <c r="N121" i="17"/>
  <c r="N97" i="17"/>
  <c r="N115" i="17"/>
  <c r="N100" i="17"/>
  <c r="N89" i="17"/>
  <c r="N79" i="17"/>
  <c r="N31" i="17"/>
  <c r="N129" i="17"/>
  <c r="N114" i="17"/>
  <c r="N96" i="17"/>
  <c r="N84" i="17"/>
  <c r="N80" i="17"/>
  <c r="N128" i="17"/>
  <c r="N113" i="17"/>
  <c r="N95" i="17"/>
  <c r="N85" i="17"/>
  <c r="N83" i="17"/>
  <c r="N15" i="17"/>
  <c r="N127" i="17"/>
  <c r="N112" i="17"/>
  <c r="N94" i="17"/>
  <c r="N86" i="17"/>
  <c r="N29" i="17"/>
  <c r="N125" i="17"/>
  <c r="N107" i="17"/>
  <c r="N92" i="17"/>
  <c r="N124" i="17"/>
  <c r="N106" i="17"/>
  <c r="N91" i="17"/>
  <c r="N73" i="17"/>
  <c r="N20" i="17"/>
  <c r="N120" i="17"/>
  <c r="N105" i="17"/>
  <c r="N90" i="17"/>
  <c r="N74" i="17"/>
  <c r="N27" i="17"/>
  <c r="N12" i="17"/>
  <c r="N57" i="17"/>
  <c r="N19" i="17"/>
  <c r="N119" i="17"/>
  <c r="N104" i="17"/>
  <c r="N75" i="17"/>
  <c r="N118" i="17"/>
  <c r="N103" i="17"/>
  <c r="N76" i="17"/>
  <c r="N33" i="17"/>
  <c r="N26" i="17"/>
  <c r="N11" i="17"/>
  <c r="N117" i="17"/>
  <c r="N102" i="17"/>
  <c r="N77" i="17"/>
  <c r="N18" i="17"/>
  <c r="N116" i="17"/>
  <c r="N101" i="17"/>
  <c r="N88" i="17"/>
  <c r="N78" i="17"/>
  <c r="N25" i="17"/>
  <c r="N126" i="17"/>
  <c r="N20" i="16"/>
  <c r="N27" i="16"/>
  <c r="N49" i="16"/>
  <c r="N61" i="16"/>
  <c r="N71" i="16"/>
  <c r="N85" i="16"/>
  <c r="N98" i="16"/>
  <c r="N113" i="16"/>
  <c r="N128" i="16"/>
  <c r="N13" i="16"/>
  <c r="N35" i="16"/>
  <c r="N67" i="16"/>
  <c r="N72" i="16"/>
  <c r="N86" i="16"/>
  <c r="N99" i="16"/>
  <c r="N114" i="16"/>
  <c r="N55" i="16"/>
  <c r="N121" i="16"/>
  <c r="N109" i="16"/>
  <c r="N97" i="16"/>
  <c r="N88" i="16"/>
  <c r="N76" i="16"/>
  <c r="N60" i="16"/>
  <c r="N66" i="16"/>
  <c r="N44" i="16"/>
  <c r="N37" i="16"/>
  <c r="N30" i="16"/>
  <c r="N120" i="16"/>
  <c r="N108" i="16"/>
  <c r="N96" i="16"/>
  <c r="N87" i="16"/>
  <c r="N75" i="16"/>
  <c r="N16" i="16"/>
  <c r="N119" i="16"/>
  <c r="N107" i="16"/>
  <c r="N95" i="16"/>
  <c r="N21" i="16"/>
  <c r="N28" i="16"/>
  <c r="N43" i="16"/>
  <c r="N73" i="16"/>
  <c r="N89" i="16"/>
  <c r="N100" i="16"/>
  <c r="N115" i="16"/>
  <c r="N74" i="16"/>
  <c r="N101" i="16"/>
  <c r="N116" i="16"/>
  <c r="N22" i="16"/>
  <c r="N29" i="16"/>
  <c r="N52" i="16"/>
  <c r="N65" i="16"/>
  <c r="N77" i="16"/>
  <c r="N102" i="16"/>
  <c r="N117" i="16"/>
  <c r="N78" i="16"/>
  <c r="N103" i="16"/>
  <c r="N118" i="16"/>
  <c r="N32" i="16"/>
  <c r="N63" i="16"/>
  <c r="N81" i="16"/>
  <c r="N91" i="16"/>
  <c r="N106" i="16"/>
  <c r="N124" i="16"/>
  <c r="N11" i="16"/>
  <c r="N25" i="16"/>
  <c r="N40" i="16"/>
  <c r="N56" i="16"/>
  <c r="N68" i="16"/>
  <c r="N82" i="16"/>
  <c r="N92" i="16"/>
  <c r="N110" i="16"/>
  <c r="N125" i="16"/>
  <c r="N83" i="16"/>
  <c r="N93" i="16"/>
  <c r="N111" i="16"/>
  <c r="N126" i="16"/>
  <c r="N12" i="16"/>
  <c r="N41" i="16"/>
  <c r="N70" i="16"/>
  <c r="N84" i="16"/>
  <c r="N94" i="16"/>
  <c r="N112" i="16"/>
  <c r="N127" i="16"/>
  <c r="J11" i="25"/>
  <c r="Q10" i="25"/>
  <c r="O10" i="22"/>
  <c r="I10" i="22"/>
  <c r="Q10" i="22"/>
  <c r="E11" i="22" s="1"/>
  <c r="V10" i="22"/>
  <c r="A11" i="22"/>
  <c r="V10" i="21"/>
  <c r="O10" i="21"/>
  <c r="R11" i="20"/>
  <c r="F12" i="20" s="1"/>
  <c r="V10" i="20"/>
  <c r="H11" i="20" s="1"/>
  <c r="A11" i="19"/>
  <c r="A12" i="19" s="1"/>
  <c r="A13" i="19" s="1"/>
  <c r="A14" i="19" s="1"/>
  <c r="A15" i="19" s="1"/>
  <c r="A16" i="19" s="1"/>
  <c r="A17" i="19" s="1"/>
  <c r="A18" i="19" s="1"/>
  <c r="A19" i="19" s="1"/>
  <c r="A20" i="19" s="1"/>
  <c r="A21" i="19" s="1"/>
  <c r="A22" i="19" s="1"/>
  <c r="A23" i="19" s="1"/>
  <c r="A24" i="19" s="1"/>
  <c r="A25" i="19" s="1"/>
  <c r="A26" i="19" s="1"/>
  <c r="A27" i="19" s="1"/>
  <c r="A28" i="19" s="1"/>
  <c r="A29" i="19" s="1"/>
  <c r="A30" i="19" s="1"/>
  <c r="A31" i="19" s="1"/>
  <c r="A32" i="19" s="1"/>
  <c r="A33" i="19" s="1"/>
  <c r="A34" i="19" s="1"/>
  <c r="A35" i="19" s="1"/>
  <c r="A36" i="19" s="1"/>
  <c r="A37" i="19" s="1"/>
  <c r="A38" i="19" s="1"/>
  <c r="A39" i="19" s="1"/>
  <c r="A40" i="19" s="1"/>
  <c r="A41" i="19" s="1"/>
  <c r="A42" i="19" s="1"/>
  <c r="A43" i="19" s="1"/>
  <c r="A44" i="19" s="1"/>
  <c r="A45" i="19" s="1"/>
  <c r="A46" i="19" s="1"/>
  <c r="A47" i="19" s="1"/>
  <c r="A48" i="19" s="1"/>
  <c r="A49" i="19" s="1"/>
  <c r="A50" i="19" s="1"/>
  <c r="A51" i="19" s="1"/>
  <c r="A52" i="19" s="1"/>
  <c r="A53" i="19" s="1"/>
  <c r="A54" i="19" s="1"/>
  <c r="A55" i="19" s="1"/>
  <c r="A56" i="19" s="1"/>
  <c r="A57" i="19" s="1"/>
  <c r="A58" i="19" s="1"/>
  <c r="A59" i="19" s="1"/>
  <c r="A60" i="19" s="1"/>
  <c r="A61" i="19" s="1"/>
  <c r="P10" i="19"/>
  <c r="B11" i="19"/>
  <c r="B12" i="19" s="1"/>
  <c r="B13" i="19" s="1"/>
  <c r="B14" i="19" s="1"/>
  <c r="B15" i="19" s="1"/>
  <c r="B16" i="19" s="1"/>
  <c r="B17" i="19" s="1"/>
  <c r="B18" i="19" s="1"/>
  <c r="B19" i="19" s="1"/>
  <c r="B20" i="19" s="1"/>
  <c r="B21" i="19" s="1"/>
  <c r="B22" i="19" s="1"/>
  <c r="B23" i="19" s="1"/>
  <c r="B24" i="19" s="1"/>
  <c r="B25" i="19" s="1"/>
  <c r="B26" i="19" s="1"/>
  <c r="B27" i="19" s="1"/>
  <c r="B28" i="19" s="1"/>
  <c r="B29" i="19" s="1"/>
  <c r="B30" i="19" s="1"/>
  <c r="B31" i="19" s="1"/>
  <c r="B32" i="19" s="1"/>
  <c r="B33" i="19" s="1"/>
  <c r="B34" i="19" s="1"/>
  <c r="B35" i="19" s="1"/>
  <c r="B36" i="19" s="1"/>
  <c r="B37" i="19" s="1"/>
  <c r="B38" i="19" s="1"/>
  <c r="B39" i="19" s="1"/>
  <c r="B40" i="19" s="1"/>
  <c r="B41" i="19" s="1"/>
  <c r="B42" i="19" s="1"/>
  <c r="B43" i="19" s="1"/>
  <c r="B44" i="19" s="1"/>
  <c r="B45" i="19" s="1"/>
  <c r="B46" i="19" s="1"/>
  <c r="B47" i="19" s="1"/>
  <c r="B48" i="19" s="1"/>
  <c r="B49" i="19" s="1"/>
  <c r="B50" i="19" s="1"/>
  <c r="B51" i="19" s="1"/>
  <c r="B52" i="19" s="1"/>
  <c r="B53" i="19" s="1"/>
  <c r="B54" i="19" s="1"/>
  <c r="B55" i="19" s="1"/>
  <c r="B56" i="19" s="1"/>
  <c r="B57" i="19" s="1"/>
  <c r="B58" i="19" s="1"/>
  <c r="B59" i="19" s="1"/>
  <c r="B60" i="19" s="1"/>
  <c r="B61" i="19" s="1"/>
  <c r="F71" i="17"/>
  <c r="R71" i="17" s="1"/>
  <c r="F72" i="17" s="1"/>
  <c r="R72" i="17" s="1"/>
  <c r="F73" i="17" s="1"/>
  <c r="R73" i="17" s="1"/>
  <c r="F74" i="17" s="1"/>
  <c r="R74" i="17" s="1"/>
  <c r="F75" i="17" s="1"/>
  <c r="R75" i="17" s="1"/>
  <c r="F76" i="17" s="1"/>
  <c r="R76" i="17" s="1"/>
  <c r="F77" i="17" s="1"/>
  <c r="R77" i="17" s="1"/>
  <c r="F78" i="17" s="1"/>
  <c r="R78" i="17" s="1"/>
  <c r="F79" i="17" s="1"/>
  <c r="R79" i="17" s="1"/>
  <c r="F80" i="17" s="1"/>
  <c r="R80" i="17" s="1"/>
  <c r="F81" i="17" s="1"/>
  <c r="R81" i="17" s="1"/>
  <c r="F82" i="17" s="1"/>
  <c r="R82" i="17" s="1"/>
  <c r="F83" i="17" s="1"/>
  <c r="R83" i="17" s="1"/>
  <c r="F84" i="17" s="1"/>
  <c r="R84" i="17" s="1"/>
  <c r="F85" i="17" s="1"/>
  <c r="R85" i="17" s="1"/>
  <c r="F86" i="17" s="1"/>
  <c r="R86" i="17" s="1"/>
  <c r="F87" i="17" s="1"/>
  <c r="R87" i="17" s="1"/>
  <c r="F88" i="17" s="1"/>
  <c r="R88" i="17" s="1"/>
  <c r="F89" i="17" s="1"/>
  <c r="R89" i="17" s="1"/>
  <c r="F90" i="17" s="1"/>
  <c r="R90" i="17" s="1"/>
  <c r="F91" i="17" s="1"/>
  <c r="R91" i="17" s="1"/>
  <c r="F92" i="17" s="1"/>
  <c r="R92" i="17" s="1"/>
  <c r="F93" i="17" s="1"/>
  <c r="R93" i="17" s="1"/>
  <c r="F94" i="17" s="1"/>
  <c r="R94" i="17" s="1"/>
  <c r="F95" i="17" s="1"/>
  <c r="R95" i="17" s="1"/>
  <c r="F96" i="17" s="1"/>
  <c r="R96" i="17" s="1"/>
  <c r="F97" i="17" s="1"/>
  <c r="R97" i="17" s="1"/>
  <c r="F98" i="17" s="1"/>
  <c r="R98" i="17" s="1"/>
  <c r="F99" i="17" s="1"/>
  <c r="R99" i="17" s="1"/>
  <c r="F100" i="17" s="1"/>
  <c r="R100" i="17" s="1"/>
  <c r="F101" i="17" s="1"/>
  <c r="R101" i="17" s="1"/>
  <c r="F102" i="17" s="1"/>
  <c r="R102" i="17" s="1"/>
  <c r="F103" i="17" s="1"/>
  <c r="R103" i="17" s="1"/>
  <c r="F104" i="17" s="1"/>
  <c r="R104" i="17" s="1"/>
  <c r="F105" i="17" s="1"/>
  <c r="R105" i="17" s="1"/>
  <c r="F106" i="17" s="1"/>
  <c r="R106" i="17" s="1"/>
  <c r="F107" i="17" s="1"/>
  <c r="R107" i="17" s="1"/>
  <c r="F108" i="17" s="1"/>
  <c r="R108" i="17" s="1"/>
  <c r="F109" i="17" s="1"/>
  <c r="R109" i="17" s="1"/>
  <c r="F110" i="17" s="1"/>
  <c r="R110" i="17" s="1"/>
  <c r="F111" i="17" s="1"/>
  <c r="R111" i="17" s="1"/>
  <c r="F112" i="17" s="1"/>
  <c r="R112" i="17" s="1"/>
  <c r="F113" i="17" s="1"/>
  <c r="R113" i="17" s="1"/>
  <c r="F114" i="17" s="1"/>
  <c r="R114" i="17" s="1"/>
  <c r="F115" i="17" s="1"/>
  <c r="R115" i="17" s="1"/>
  <c r="F116" i="17" s="1"/>
  <c r="R116" i="17" s="1"/>
  <c r="F117" i="17" s="1"/>
  <c r="R117" i="17" s="1"/>
  <c r="F118" i="17" s="1"/>
  <c r="R118" i="17" s="1"/>
  <c r="F119" i="17" s="1"/>
  <c r="R119" i="17" s="1"/>
  <c r="F120" i="17" s="1"/>
  <c r="R120" i="17" s="1"/>
  <c r="F121" i="17" s="1"/>
  <c r="R121" i="17" s="1"/>
  <c r="F122" i="17" s="1"/>
  <c r="R122" i="17" s="1"/>
  <c r="F123" i="17" s="1"/>
  <c r="R123" i="17" s="1"/>
  <c r="F124" i="17" s="1"/>
  <c r="R124" i="17" s="1"/>
  <c r="F125" i="17" s="1"/>
  <c r="R125" i="17" s="1"/>
  <c r="F126" i="17" s="1"/>
  <c r="R126" i="17" s="1"/>
  <c r="F127" i="17" s="1"/>
  <c r="R127" i="17" s="1"/>
  <c r="F128" i="17" s="1"/>
  <c r="R128" i="17" s="1"/>
  <c r="F129" i="17" s="1"/>
  <c r="R129" i="17" s="1"/>
  <c r="V10" i="17"/>
  <c r="Q10" i="17"/>
  <c r="E11" i="17" s="1"/>
  <c r="G3" i="18" s="1"/>
  <c r="N39" i="17"/>
  <c r="N45" i="17"/>
  <c r="N51" i="17"/>
  <c r="N63" i="17"/>
  <c r="N65" i="17"/>
  <c r="N34" i="17"/>
  <c r="N67" i="17"/>
  <c r="N69" i="17"/>
  <c r="N35" i="17"/>
  <c r="N41" i="17"/>
  <c r="N47" i="17"/>
  <c r="N53" i="17"/>
  <c r="N16" i="17"/>
  <c r="N24" i="17"/>
  <c r="N68" i="17"/>
  <c r="N66" i="17"/>
  <c r="N64" i="17"/>
  <c r="N62" i="17"/>
  <c r="N60" i="17"/>
  <c r="N58" i="17"/>
  <c r="N56" i="17"/>
  <c r="N54" i="17"/>
  <c r="N52" i="17"/>
  <c r="N50" i="17"/>
  <c r="N48" i="17"/>
  <c r="N46" i="17"/>
  <c r="N44" i="17"/>
  <c r="N42" i="17"/>
  <c r="N40" i="17"/>
  <c r="N38" i="17"/>
  <c r="N36" i="17"/>
  <c r="N14" i="17"/>
  <c r="N22" i="17"/>
  <c r="N30" i="17"/>
  <c r="N37" i="17"/>
  <c r="N43" i="17"/>
  <c r="N49" i="17"/>
  <c r="N55" i="17"/>
  <c r="F59" i="16"/>
  <c r="R59" i="16" s="1"/>
  <c r="F60" i="16" s="1"/>
  <c r="R60" i="16" s="1"/>
  <c r="F61" i="16" s="1"/>
  <c r="R61" i="16" s="1"/>
  <c r="F62" i="16" s="1"/>
  <c r="R62" i="16" s="1"/>
  <c r="F63" i="16" s="1"/>
  <c r="R63" i="16" s="1"/>
  <c r="F64" i="16" s="1"/>
  <c r="R64" i="16" s="1"/>
  <c r="F65" i="16" s="1"/>
  <c r="R65" i="16" s="1"/>
  <c r="F66" i="16" s="1"/>
  <c r="R66" i="16" s="1"/>
  <c r="F67" i="16" s="1"/>
  <c r="R67" i="16" s="1"/>
  <c r="F68" i="16" s="1"/>
  <c r="R68" i="16" s="1"/>
  <c r="F69" i="16" s="1"/>
  <c r="R69" i="16" s="1"/>
  <c r="F70" i="16" s="1"/>
  <c r="R70" i="16" s="1"/>
  <c r="F71" i="16" s="1"/>
  <c r="R71" i="16" s="1"/>
  <c r="F72" i="16" s="1"/>
  <c r="R72" i="16" s="1"/>
  <c r="F73" i="16" s="1"/>
  <c r="R73" i="16" s="1"/>
  <c r="F74" i="16" s="1"/>
  <c r="R74" i="16" s="1"/>
  <c r="F75" i="16" s="1"/>
  <c r="R75" i="16" s="1"/>
  <c r="F76" i="16" s="1"/>
  <c r="R76" i="16" s="1"/>
  <c r="F77" i="16" s="1"/>
  <c r="R77" i="16" s="1"/>
  <c r="F78" i="16" s="1"/>
  <c r="R78" i="16" s="1"/>
  <c r="F79" i="16" s="1"/>
  <c r="R79" i="16" s="1"/>
  <c r="F80" i="16" s="1"/>
  <c r="R80" i="16" s="1"/>
  <c r="F81" i="16" s="1"/>
  <c r="R81" i="16" s="1"/>
  <c r="F82" i="16" s="1"/>
  <c r="R82" i="16" s="1"/>
  <c r="F83" i="16" s="1"/>
  <c r="R83" i="16" s="1"/>
  <c r="F84" i="16" s="1"/>
  <c r="R84" i="16" s="1"/>
  <c r="F85" i="16" s="1"/>
  <c r="R85" i="16" s="1"/>
  <c r="F86" i="16" s="1"/>
  <c r="R86" i="16" s="1"/>
  <c r="F87" i="16" s="1"/>
  <c r="R87" i="16" s="1"/>
  <c r="F88" i="16" s="1"/>
  <c r="R88" i="16" s="1"/>
  <c r="F89" i="16" s="1"/>
  <c r="R89" i="16" s="1"/>
  <c r="F90" i="16" s="1"/>
  <c r="R90" i="16" s="1"/>
  <c r="F91" i="16" s="1"/>
  <c r="R91" i="16" s="1"/>
  <c r="F92" i="16" s="1"/>
  <c r="R92" i="16" s="1"/>
  <c r="F93" i="16" s="1"/>
  <c r="R93" i="16" s="1"/>
  <c r="F94" i="16" s="1"/>
  <c r="R94" i="16" s="1"/>
  <c r="F95" i="16" s="1"/>
  <c r="R95" i="16" s="1"/>
  <c r="F96" i="16" s="1"/>
  <c r="R96" i="16" s="1"/>
  <c r="F97" i="16" s="1"/>
  <c r="R97" i="16" s="1"/>
  <c r="F98" i="16" s="1"/>
  <c r="R98" i="16" s="1"/>
  <c r="F99" i="16" s="1"/>
  <c r="R99" i="16" s="1"/>
  <c r="F100" i="16" s="1"/>
  <c r="R100" i="16" s="1"/>
  <c r="F101" i="16" s="1"/>
  <c r="R101" i="16" s="1"/>
  <c r="F102" i="16" s="1"/>
  <c r="R102" i="16" s="1"/>
  <c r="F103" i="16" s="1"/>
  <c r="R103" i="16" s="1"/>
  <c r="F104" i="16" s="1"/>
  <c r="R104" i="16" s="1"/>
  <c r="F105" i="16" s="1"/>
  <c r="R105" i="16" s="1"/>
  <c r="F106" i="16" s="1"/>
  <c r="R106" i="16" s="1"/>
  <c r="F107" i="16" s="1"/>
  <c r="R107" i="16" s="1"/>
  <c r="F108" i="16" s="1"/>
  <c r="R108" i="16" s="1"/>
  <c r="F109" i="16" s="1"/>
  <c r="R109" i="16" s="1"/>
  <c r="F110" i="16" s="1"/>
  <c r="R110" i="16" s="1"/>
  <c r="F111" i="16" s="1"/>
  <c r="R111" i="16" s="1"/>
  <c r="F112" i="16" s="1"/>
  <c r="R112" i="16" s="1"/>
  <c r="F113" i="16" s="1"/>
  <c r="R113" i="16" s="1"/>
  <c r="F114" i="16" s="1"/>
  <c r="R114" i="16" s="1"/>
  <c r="F115" i="16" s="1"/>
  <c r="R115" i="16" s="1"/>
  <c r="F116" i="16" s="1"/>
  <c r="R116" i="16" s="1"/>
  <c r="F117" i="16" s="1"/>
  <c r="R117" i="16" s="1"/>
  <c r="F118" i="16" s="1"/>
  <c r="R118" i="16" s="1"/>
  <c r="F119" i="16" s="1"/>
  <c r="R119" i="16" s="1"/>
  <c r="F120" i="16" s="1"/>
  <c r="R120" i="16" s="1"/>
  <c r="F121" i="16" s="1"/>
  <c r="R121" i="16" s="1"/>
  <c r="F122" i="16" s="1"/>
  <c r="R122" i="16" s="1"/>
  <c r="F123" i="16" s="1"/>
  <c r="R123" i="16" s="1"/>
  <c r="F124" i="16" s="1"/>
  <c r="R124" i="16" s="1"/>
  <c r="F125" i="16" s="1"/>
  <c r="R125" i="16" s="1"/>
  <c r="F126" i="16" s="1"/>
  <c r="R126" i="16" s="1"/>
  <c r="F127" i="16" s="1"/>
  <c r="R127" i="16" s="1"/>
  <c r="F128" i="16" s="1"/>
  <c r="R128" i="16" s="1"/>
  <c r="F129" i="16" s="1"/>
  <c r="R129" i="16" s="1"/>
  <c r="A11" i="16"/>
  <c r="A12" i="16" s="1"/>
  <c r="A13" i="16" s="1"/>
  <c r="A14" i="16" s="1"/>
  <c r="A15" i="16" s="1"/>
  <c r="A16" i="16" s="1"/>
  <c r="A17" i="16" s="1"/>
  <c r="A18" i="16" s="1"/>
  <c r="A19" i="16" s="1"/>
  <c r="A20" i="16" s="1"/>
  <c r="A21" i="16" s="1"/>
  <c r="A22" i="16" s="1"/>
  <c r="A23" i="16" s="1"/>
  <c r="A24" i="16" s="1"/>
  <c r="A25" i="16" s="1"/>
  <c r="A26" i="16" s="1"/>
  <c r="A27" i="16" s="1"/>
  <c r="A28" i="16" s="1"/>
  <c r="A29" i="16" s="1"/>
  <c r="A30" i="16" s="1"/>
  <c r="A31" i="16" s="1"/>
  <c r="A32" i="16" s="1"/>
  <c r="A33" i="16" s="1"/>
  <c r="A34" i="16" s="1"/>
  <c r="A35" i="16" s="1"/>
  <c r="A36" i="16" s="1"/>
  <c r="A37" i="16" s="1"/>
  <c r="A38" i="16" s="1"/>
  <c r="A39" i="16" s="1"/>
  <c r="A40" i="16" s="1"/>
  <c r="A41" i="16" s="1"/>
  <c r="A42" i="16" s="1"/>
  <c r="A43" i="16" s="1"/>
  <c r="A44" i="16" s="1"/>
  <c r="A45" i="16" s="1"/>
  <c r="A46" i="16" s="1"/>
  <c r="A47" i="16" s="1"/>
  <c r="A48" i="16" s="1"/>
  <c r="A49" i="16" s="1"/>
  <c r="A50" i="16" s="1"/>
  <c r="A51" i="16" s="1"/>
  <c r="A52" i="16" s="1"/>
  <c r="A53" i="16" s="1"/>
  <c r="A54" i="16" s="1"/>
  <c r="A55" i="16" s="1"/>
  <c r="A56" i="16" s="1"/>
  <c r="A57" i="16" s="1"/>
  <c r="A58" i="16" s="1"/>
  <c r="A59" i="16" s="1"/>
  <c r="A60" i="16" s="1"/>
  <c r="A61" i="16" s="1"/>
  <c r="A62" i="16" s="1"/>
  <c r="A63" i="16" s="1"/>
  <c r="A64" i="16" s="1"/>
  <c r="A65" i="16" s="1"/>
  <c r="A66" i="16" s="1"/>
  <c r="A67" i="16" s="1"/>
  <c r="A68" i="16" s="1"/>
  <c r="A69" i="16" s="1"/>
  <c r="A70" i="16" s="1"/>
  <c r="A71" i="16" s="1"/>
  <c r="A72" i="16" s="1"/>
  <c r="A73" i="16" s="1"/>
  <c r="A74" i="16" s="1"/>
  <c r="A75" i="16" s="1"/>
  <c r="A76" i="16" s="1"/>
  <c r="A77" i="16" s="1"/>
  <c r="A78" i="16" s="1"/>
  <c r="A79" i="16" s="1"/>
  <c r="A80" i="16" s="1"/>
  <c r="A81" i="16" s="1"/>
  <c r="A82" i="16" s="1"/>
  <c r="A83" i="16" s="1"/>
  <c r="A84" i="16" s="1"/>
  <c r="A85" i="16" s="1"/>
  <c r="A86" i="16" s="1"/>
  <c r="A87" i="16" s="1"/>
  <c r="A88" i="16" s="1"/>
  <c r="A89" i="16" s="1"/>
  <c r="A90" i="16" s="1"/>
  <c r="A91" i="16" s="1"/>
  <c r="A92" i="16" s="1"/>
  <c r="A93" i="16" s="1"/>
  <c r="A94" i="16" s="1"/>
  <c r="A95" i="16" s="1"/>
  <c r="A96" i="16" s="1"/>
  <c r="A97" i="16" s="1"/>
  <c r="A98" i="16" s="1"/>
  <c r="A99" i="16" s="1"/>
  <c r="A100" i="16" s="1"/>
  <c r="A101" i="16" s="1"/>
  <c r="A102" i="16" s="1"/>
  <c r="A103" i="16" s="1"/>
  <c r="A104" i="16" s="1"/>
  <c r="A105" i="16" s="1"/>
  <c r="A106" i="16" s="1"/>
  <c r="A107" i="16" s="1"/>
  <c r="A108" i="16" s="1"/>
  <c r="A109" i="16" s="1"/>
  <c r="A110" i="16" s="1"/>
  <c r="A111" i="16" s="1"/>
  <c r="A112" i="16" s="1"/>
  <c r="A113" i="16" s="1"/>
  <c r="A114" i="16" s="1"/>
  <c r="A115" i="16" s="1"/>
  <c r="A116" i="16" s="1"/>
  <c r="A117" i="16" s="1"/>
  <c r="A118" i="16" s="1"/>
  <c r="A119" i="16" s="1"/>
  <c r="A120" i="16" s="1"/>
  <c r="A121" i="16" s="1"/>
  <c r="A122" i="16" s="1"/>
  <c r="A123" i="16" s="1"/>
  <c r="A124" i="16" s="1"/>
  <c r="A125" i="16" s="1"/>
  <c r="A126" i="16" s="1"/>
  <c r="A127" i="16" s="1"/>
  <c r="A128" i="16" s="1"/>
  <c r="A129" i="16" s="1"/>
  <c r="V10" i="16"/>
  <c r="N53" i="16"/>
  <c r="N57" i="16"/>
  <c r="N15" i="16"/>
  <c r="N23" i="16"/>
  <c r="N31" i="16"/>
  <c r="N39" i="16"/>
  <c r="N47" i="16"/>
  <c r="N50" i="16"/>
  <c r="N54" i="16"/>
  <c r="N10" i="16"/>
  <c r="N18" i="16"/>
  <c r="N26" i="16"/>
  <c r="N34" i="16"/>
  <c r="N42" i="16"/>
  <c r="N51" i="16"/>
  <c r="B3" i="15"/>
  <c r="C3" i="15"/>
  <c r="D3" i="15"/>
  <c r="D10" i="15"/>
  <c r="P10" i="15" s="1"/>
  <c r="E10" i="15"/>
  <c r="F10" i="15"/>
  <c r="R10" i="15" s="1"/>
  <c r="I3" i="15"/>
  <c r="J3" i="15"/>
  <c r="N48" i="15" s="1"/>
  <c r="B3" i="14"/>
  <c r="C3" i="10"/>
  <c r="D3" i="10"/>
  <c r="F3" i="14"/>
  <c r="G3" i="10"/>
  <c r="G3" i="14" s="1"/>
  <c r="H3" i="14"/>
  <c r="I3" i="10"/>
  <c r="I3" i="14" s="1"/>
  <c r="J3" i="10"/>
  <c r="J3" i="14" s="1"/>
  <c r="AA2" i="12"/>
  <c r="N50" i="15"/>
  <c r="N49" i="15"/>
  <c r="N40" i="15"/>
  <c r="N15" i="15"/>
  <c r="N14" i="15"/>
  <c r="H10" i="15"/>
  <c r="G10" i="15"/>
  <c r="I10" i="15" s="1"/>
  <c r="G10" i="26" l="1"/>
  <c r="G8" i="26"/>
  <c r="G17" i="26"/>
  <c r="G20" i="26"/>
  <c r="G9" i="26"/>
  <c r="G23" i="26"/>
  <c r="G26" i="26"/>
  <c r="G19" i="26"/>
  <c r="G12" i="26"/>
  <c r="G18" i="26"/>
  <c r="G24" i="26"/>
  <c r="G13" i="26"/>
  <c r="G25" i="26"/>
  <c r="G5" i="26"/>
  <c r="G22" i="26"/>
  <c r="G11" i="26"/>
  <c r="G14" i="26"/>
  <c r="R12" i="20"/>
  <c r="F13" i="20" s="1"/>
  <c r="I4" i="26"/>
  <c r="B62" i="20"/>
  <c r="B63" i="20" s="1"/>
  <c r="B64" i="20" s="1"/>
  <c r="B65" i="20" s="1"/>
  <c r="A63" i="20"/>
  <c r="B62" i="19"/>
  <c r="A62" i="19"/>
  <c r="AO10" i="25"/>
  <c r="AO11" i="25" s="1"/>
  <c r="AO12" i="25" s="1"/>
  <c r="C64" i="25"/>
  <c r="A64" i="25"/>
  <c r="B64" i="25"/>
  <c r="D60" i="25"/>
  <c r="AI11" i="25"/>
  <c r="G12" i="25"/>
  <c r="D3" i="14"/>
  <c r="C3" i="14"/>
  <c r="N51" i="15"/>
  <c r="B11" i="15"/>
  <c r="B12" i="15" s="1"/>
  <c r="B13" i="15" s="1"/>
  <c r="B14" i="15" s="1"/>
  <c r="B15" i="15" s="1"/>
  <c r="B16" i="15" s="1"/>
  <c r="B17" i="15" s="1"/>
  <c r="B18" i="15" s="1"/>
  <c r="B19" i="15" s="1"/>
  <c r="B20" i="15" s="1"/>
  <c r="B21" i="15" s="1"/>
  <c r="B22" i="15" s="1"/>
  <c r="B23" i="15" s="1"/>
  <c r="B24" i="15" s="1"/>
  <c r="B25" i="15" s="1"/>
  <c r="B26" i="15" s="1"/>
  <c r="B27" i="15" s="1"/>
  <c r="B28" i="15" s="1"/>
  <c r="B29" i="15" s="1"/>
  <c r="B30" i="15" s="1"/>
  <c r="B31" i="15" s="1"/>
  <c r="B32" i="15" s="1"/>
  <c r="B33" i="15" s="1"/>
  <c r="B34" i="15" s="1"/>
  <c r="B35" i="15" s="1"/>
  <c r="B36" i="15" s="1"/>
  <c r="B37" i="15" s="1"/>
  <c r="B38" i="15" s="1"/>
  <c r="B39" i="15" s="1"/>
  <c r="B40" i="15" s="1"/>
  <c r="B41" i="15" s="1"/>
  <c r="B42" i="15" s="1"/>
  <c r="B43" i="15" s="1"/>
  <c r="B44" i="15" s="1"/>
  <c r="B45" i="15" s="1"/>
  <c r="B46" i="15" s="1"/>
  <c r="B47" i="15" s="1"/>
  <c r="B48" i="15" s="1"/>
  <c r="B49" i="15" s="1"/>
  <c r="B50" i="15" s="1"/>
  <c r="B51" i="15" s="1"/>
  <c r="B52" i="15" s="1"/>
  <c r="B53" i="15" s="1"/>
  <c r="B54" i="15" s="1"/>
  <c r="B55" i="15" s="1"/>
  <c r="B56" i="15" s="1"/>
  <c r="B57" i="15" s="1"/>
  <c r="Q10" i="15"/>
  <c r="N13" i="15"/>
  <c r="F11" i="25"/>
  <c r="Z11" i="25" s="1"/>
  <c r="E11" i="25"/>
  <c r="Y11" i="25" s="1"/>
  <c r="AG11" i="25" s="1"/>
  <c r="S10" i="22"/>
  <c r="C11" i="22"/>
  <c r="H3" i="23" s="1"/>
  <c r="V11" i="22"/>
  <c r="H11" i="22"/>
  <c r="D3" i="23" s="1"/>
  <c r="U10" i="22"/>
  <c r="O11" i="22"/>
  <c r="S10" i="21"/>
  <c r="U10" i="21" s="1"/>
  <c r="C11" i="21"/>
  <c r="V11" i="21"/>
  <c r="H11" i="21"/>
  <c r="C3" i="23" s="1"/>
  <c r="V11" i="20"/>
  <c r="B3" i="26"/>
  <c r="D11" i="19"/>
  <c r="T10" i="19"/>
  <c r="V10" i="19" s="1"/>
  <c r="C11" i="19"/>
  <c r="S10" i="19"/>
  <c r="U10" i="19" s="1"/>
  <c r="V11" i="17"/>
  <c r="H11" i="17"/>
  <c r="A11" i="17"/>
  <c r="O10" i="17"/>
  <c r="O10" i="16"/>
  <c r="V11" i="16"/>
  <c r="H11" i="16"/>
  <c r="N16" i="15"/>
  <c r="N26" i="15"/>
  <c r="N37" i="15"/>
  <c r="N38" i="15"/>
  <c r="N52" i="15"/>
  <c r="N25" i="15"/>
  <c r="N27" i="15"/>
  <c r="N28" i="15"/>
  <c r="N39" i="15"/>
  <c r="V10" i="15"/>
  <c r="C10" i="15"/>
  <c r="AL2" i="12" s="1"/>
  <c r="E3" i="14"/>
  <c r="C10" i="14" s="1"/>
  <c r="A3" i="14"/>
  <c r="AM2" i="12"/>
  <c r="D11" i="15"/>
  <c r="P11" i="15" s="1"/>
  <c r="N42" i="15"/>
  <c r="N31" i="15"/>
  <c r="N43" i="15"/>
  <c r="N55" i="15"/>
  <c r="N20" i="15"/>
  <c r="N32" i="15"/>
  <c r="N44" i="15"/>
  <c r="N56" i="15"/>
  <c r="N10" i="15"/>
  <c r="N21" i="15"/>
  <c r="N33" i="15"/>
  <c r="N45" i="15"/>
  <c r="N57" i="15"/>
  <c r="N29" i="15"/>
  <c r="N53" i="15"/>
  <c r="N18" i="15"/>
  <c r="N54" i="15"/>
  <c r="N23" i="15"/>
  <c r="N35" i="15"/>
  <c r="N17" i="15"/>
  <c r="N41" i="15"/>
  <c r="N30" i="15"/>
  <c r="N19" i="15"/>
  <c r="N22" i="15"/>
  <c r="N34" i="15"/>
  <c r="N46" i="15"/>
  <c r="N11" i="15"/>
  <c r="N47" i="15"/>
  <c r="N12" i="15"/>
  <c r="N24" i="15"/>
  <c r="N36" i="15"/>
  <c r="F11" i="15"/>
  <c r="R11" i="15" s="1"/>
  <c r="N57" i="14"/>
  <c r="N56" i="14"/>
  <c r="N55" i="14"/>
  <c r="N54" i="14"/>
  <c r="N53" i="14"/>
  <c r="N52" i="14"/>
  <c r="N51" i="14"/>
  <c r="N50" i="14"/>
  <c r="N49" i="14"/>
  <c r="N48" i="14"/>
  <c r="N47" i="14"/>
  <c r="N46" i="14"/>
  <c r="N45" i="14"/>
  <c r="N44" i="14"/>
  <c r="N43" i="14"/>
  <c r="N42" i="14"/>
  <c r="N41" i="14"/>
  <c r="N40" i="14"/>
  <c r="N39" i="14"/>
  <c r="N38" i="14"/>
  <c r="N37" i="14"/>
  <c r="N36" i="14"/>
  <c r="N35" i="14"/>
  <c r="N34" i="14"/>
  <c r="N33" i="14"/>
  <c r="N32" i="14"/>
  <c r="N31" i="14"/>
  <c r="N30" i="14"/>
  <c r="N29" i="14"/>
  <c r="N28" i="14"/>
  <c r="N27" i="14"/>
  <c r="N26" i="14"/>
  <c r="N25" i="14"/>
  <c r="N24" i="14"/>
  <c r="N23" i="14"/>
  <c r="N22" i="14"/>
  <c r="N21" i="14"/>
  <c r="N20" i="14"/>
  <c r="N19" i="14"/>
  <c r="N18" i="14"/>
  <c r="N17" i="14"/>
  <c r="N16" i="14"/>
  <c r="N15" i="14"/>
  <c r="N14" i="14"/>
  <c r="N13" i="14"/>
  <c r="N12" i="14"/>
  <c r="N11" i="14"/>
  <c r="N10" i="14"/>
  <c r="H10" i="14"/>
  <c r="G10" i="14"/>
  <c r="I10" i="14" s="1"/>
  <c r="F10" i="14"/>
  <c r="R10" i="14" s="1"/>
  <c r="E10" i="14"/>
  <c r="D10" i="14"/>
  <c r="P10" i="14" s="1"/>
  <c r="N57" i="9"/>
  <c r="N56" i="9"/>
  <c r="N55" i="9"/>
  <c r="N54" i="9"/>
  <c r="N53" i="9"/>
  <c r="N52" i="9"/>
  <c r="N51" i="9"/>
  <c r="N50" i="9"/>
  <c r="N49" i="9"/>
  <c r="N48" i="9"/>
  <c r="N47" i="9"/>
  <c r="N46" i="9"/>
  <c r="N45" i="9"/>
  <c r="N44" i="9"/>
  <c r="N43" i="9"/>
  <c r="N42" i="9"/>
  <c r="N41" i="9"/>
  <c r="N40" i="9"/>
  <c r="N39" i="9"/>
  <c r="N38" i="9"/>
  <c r="N37" i="9"/>
  <c r="N36" i="9"/>
  <c r="N35" i="9"/>
  <c r="N34" i="9"/>
  <c r="N33" i="9"/>
  <c r="N32" i="9"/>
  <c r="N31" i="9"/>
  <c r="N30" i="9"/>
  <c r="N29" i="9"/>
  <c r="N28" i="9"/>
  <c r="N27" i="9"/>
  <c r="N26" i="9"/>
  <c r="N25" i="9"/>
  <c r="N24" i="9"/>
  <c r="N23" i="9"/>
  <c r="N22" i="9"/>
  <c r="N21" i="9"/>
  <c r="N20" i="9"/>
  <c r="N19" i="9"/>
  <c r="N18" i="9"/>
  <c r="N17" i="9"/>
  <c r="N16" i="9"/>
  <c r="N15" i="9"/>
  <c r="N14" i="9"/>
  <c r="N13" i="9"/>
  <c r="N12" i="9"/>
  <c r="N11" i="9"/>
  <c r="N10" i="9"/>
  <c r="H10" i="9"/>
  <c r="G10" i="9"/>
  <c r="I10" i="9" s="1"/>
  <c r="F10" i="9"/>
  <c r="R10" i="9" s="1"/>
  <c r="E10" i="9"/>
  <c r="Q10" i="9" s="1"/>
  <c r="D10" i="9"/>
  <c r="P10" i="9" s="1"/>
  <c r="C10" i="9"/>
  <c r="O10" i="9" s="1"/>
  <c r="N57" i="10"/>
  <c r="N56" i="10"/>
  <c r="N55" i="10"/>
  <c r="N54" i="10"/>
  <c r="N53" i="10"/>
  <c r="N52" i="10"/>
  <c r="N51" i="10"/>
  <c r="N50" i="10"/>
  <c r="N49" i="10"/>
  <c r="N48" i="10"/>
  <c r="N47" i="10"/>
  <c r="N46" i="10"/>
  <c r="N45" i="10"/>
  <c r="N44" i="10"/>
  <c r="N43" i="10"/>
  <c r="N42" i="10"/>
  <c r="N41" i="10"/>
  <c r="N40" i="10"/>
  <c r="N39" i="10"/>
  <c r="N38" i="10"/>
  <c r="N37" i="10"/>
  <c r="N36" i="10"/>
  <c r="N35" i="10"/>
  <c r="N34" i="10"/>
  <c r="N33" i="10"/>
  <c r="N32" i="10"/>
  <c r="N31" i="10"/>
  <c r="N30" i="10"/>
  <c r="N29" i="10"/>
  <c r="N28" i="10"/>
  <c r="N27" i="10"/>
  <c r="N26" i="10"/>
  <c r="N25" i="10"/>
  <c r="N24" i="10"/>
  <c r="N23" i="10"/>
  <c r="N22" i="10"/>
  <c r="N21" i="10"/>
  <c r="N20" i="10"/>
  <c r="N19" i="10"/>
  <c r="N18" i="10"/>
  <c r="N17" i="10"/>
  <c r="N16" i="10"/>
  <c r="N15" i="10"/>
  <c r="N14" i="10"/>
  <c r="N13" i="10"/>
  <c r="N12" i="10"/>
  <c r="N11" i="10"/>
  <c r="N10" i="10"/>
  <c r="H10" i="10"/>
  <c r="G10" i="10"/>
  <c r="I10" i="10" s="1"/>
  <c r="F10" i="10"/>
  <c r="R10" i="10" s="1"/>
  <c r="E10" i="10"/>
  <c r="Q10" i="10" s="1"/>
  <c r="D10" i="10"/>
  <c r="P10" i="10" s="1"/>
  <c r="C10" i="10"/>
  <c r="G11" i="19" l="1"/>
  <c r="Q11" i="19" s="1"/>
  <c r="G11" i="20"/>
  <c r="Q11" i="20" s="1"/>
  <c r="D12" i="19"/>
  <c r="F4" i="26" s="1"/>
  <c r="F3" i="26"/>
  <c r="S11" i="19"/>
  <c r="U11" i="19" s="1"/>
  <c r="J3" i="26"/>
  <c r="R13" i="20"/>
  <c r="F14" i="20" s="1"/>
  <c r="I5" i="26"/>
  <c r="B66" i="20"/>
  <c r="A64" i="20"/>
  <c r="A63" i="19"/>
  <c r="B63" i="19"/>
  <c r="C12" i="20"/>
  <c r="K3" i="26"/>
  <c r="AH11" i="25"/>
  <c r="F12" i="25"/>
  <c r="C65" i="25"/>
  <c r="D61" i="25"/>
  <c r="B65" i="25"/>
  <c r="A65" i="25"/>
  <c r="O11" i="21"/>
  <c r="G3" i="23"/>
  <c r="E12" i="25"/>
  <c r="M11" i="25"/>
  <c r="S11" i="22"/>
  <c r="C12" i="22"/>
  <c r="H4" i="23" s="1"/>
  <c r="G11" i="22"/>
  <c r="B3" i="23" s="1"/>
  <c r="V12" i="22"/>
  <c r="H12" i="22"/>
  <c r="D4" i="23" s="1"/>
  <c r="H12" i="21"/>
  <c r="C4" i="23" s="1"/>
  <c r="V12" i="21"/>
  <c r="C12" i="21"/>
  <c r="G4" i="23" s="1"/>
  <c r="S11" i="21"/>
  <c r="G11" i="21"/>
  <c r="A3" i="23" s="1"/>
  <c r="H12" i="20"/>
  <c r="B4" i="26" s="1"/>
  <c r="V12" i="20"/>
  <c r="D3" i="26"/>
  <c r="C3" i="26"/>
  <c r="T11" i="19"/>
  <c r="H11" i="19"/>
  <c r="C11" i="17"/>
  <c r="E3" i="18" s="1"/>
  <c r="S10" i="17"/>
  <c r="U10" i="17" s="1"/>
  <c r="O11" i="17"/>
  <c r="H12" i="17"/>
  <c r="V12" i="17"/>
  <c r="H12" i="16"/>
  <c r="V12" i="16"/>
  <c r="C11" i="16"/>
  <c r="S10" i="16"/>
  <c r="U10" i="16" s="1"/>
  <c r="Q10" i="14"/>
  <c r="U10" i="9"/>
  <c r="V10" i="14"/>
  <c r="H11" i="14" s="1"/>
  <c r="V10" i="10"/>
  <c r="H11" i="10" s="1"/>
  <c r="V10" i="9"/>
  <c r="V11" i="15"/>
  <c r="B11" i="14"/>
  <c r="B12" i="14" s="1"/>
  <c r="B13" i="14" s="1"/>
  <c r="B14" i="14" s="1"/>
  <c r="B15" i="14" s="1"/>
  <c r="B16" i="14" s="1"/>
  <c r="B17" i="14" s="1"/>
  <c r="B18" i="14" s="1"/>
  <c r="B19" i="14" s="1"/>
  <c r="B20" i="14" s="1"/>
  <c r="B21" i="14" s="1"/>
  <c r="B22" i="14" s="1"/>
  <c r="B23" i="14" s="1"/>
  <c r="B24" i="14" s="1"/>
  <c r="B25" i="14" s="1"/>
  <c r="B26" i="14" s="1"/>
  <c r="B27" i="14" s="1"/>
  <c r="B28" i="14" s="1"/>
  <c r="B29" i="14" s="1"/>
  <c r="B30" i="14" s="1"/>
  <c r="B31" i="14" s="1"/>
  <c r="B32" i="14" s="1"/>
  <c r="B33" i="14" s="1"/>
  <c r="B34" i="14" s="1"/>
  <c r="B35" i="14" s="1"/>
  <c r="B36" i="14" s="1"/>
  <c r="B37" i="14" s="1"/>
  <c r="B38" i="14" s="1"/>
  <c r="B39" i="14" s="1"/>
  <c r="B40" i="14" s="1"/>
  <c r="B41" i="14" s="1"/>
  <c r="B42" i="14" s="1"/>
  <c r="B43" i="14" s="1"/>
  <c r="B44" i="14" s="1"/>
  <c r="B45" i="14" s="1"/>
  <c r="B46" i="14" s="1"/>
  <c r="B47" i="14" s="1"/>
  <c r="B48" i="14" s="1"/>
  <c r="B49" i="14" s="1"/>
  <c r="B50" i="14" s="1"/>
  <c r="B51" i="14" s="1"/>
  <c r="B52" i="14" s="1"/>
  <c r="B53" i="14" s="1"/>
  <c r="B54" i="14" s="1"/>
  <c r="B55" i="14" s="1"/>
  <c r="B56" i="14" s="1"/>
  <c r="B57" i="14" s="1"/>
  <c r="E11" i="10"/>
  <c r="T2" i="12"/>
  <c r="U2" i="12"/>
  <c r="O10" i="10"/>
  <c r="S10" i="10" s="1"/>
  <c r="U10" i="10" s="1"/>
  <c r="A11" i="15"/>
  <c r="A12" i="15" s="1"/>
  <c r="A13" i="15" s="1"/>
  <c r="A14" i="15" s="1"/>
  <c r="A15" i="15" s="1"/>
  <c r="A16" i="15" s="1"/>
  <c r="A17" i="15" s="1"/>
  <c r="A18" i="15" s="1"/>
  <c r="A19" i="15" s="1"/>
  <c r="A20" i="15" s="1"/>
  <c r="A21" i="15" s="1"/>
  <c r="A22" i="15" s="1"/>
  <c r="A23" i="15" s="1"/>
  <c r="A24" i="15" s="1"/>
  <c r="A25" i="15" s="1"/>
  <c r="A26" i="15" s="1"/>
  <c r="A27" i="15" s="1"/>
  <c r="A28" i="15" s="1"/>
  <c r="A29" i="15" s="1"/>
  <c r="A30" i="15" s="1"/>
  <c r="A31" i="15" s="1"/>
  <c r="A32" i="15" s="1"/>
  <c r="A33" i="15" s="1"/>
  <c r="A34" i="15" s="1"/>
  <c r="A35" i="15" s="1"/>
  <c r="A36" i="15" s="1"/>
  <c r="A37" i="15" s="1"/>
  <c r="A38" i="15" s="1"/>
  <c r="A39" i="15" s="1"/>
  <c r="A40" i="15" s="1"/>
  <c r="A41" i="15" s="1"/>
  <c r="A42" i="15" s="1"/>
  <c r="A43" i="15" s="1"/>
  <c r="A44" i="15" s="1"/>
  <c r="A45" i="15" s="1"/>
  <c r="A46" i="15" s="1"/>
  <c r="A47" i="15" s="1"/>
  <c r="A48" i="15" s="1"/>
  <c r="A49" i="15" s="1"/>
  <c r="A50" i="15" s="1"/>
  <c r="A51" i="15" s="1"/>
  <c r="A52" i="15" s="1"/>
  <c r="A53" i="15" s="1"/>
  <c r="A54" i="15" s="1"/>
  <c r="A55" i="15" s="1"/>
  <c r="A56" i="15" s="1"/>
  <c r="A57" i="15" s="1"/>
  <c r="O10" i="15"/>
  <c r="S10" i="15" s="1"/>
  <c r="U10" i="15" s="1"/>
  <c r="H11" i="15"/>
  <c r="D12" i="15"/>
  <c r="P12" i="15" s="1"/>
  <c r="R2" i="12"/>
  <c r="C11" i="9"/>
  <c r="O11" i="9" s="1"/>
  <c r="D11" i="9"/>
  <c r="P11" i="9" s="1"/>
  <c r="D11" i="10"/>
  <c r="P11" i="10" s="1"/>
  <c r="Q2" i="12"/>
  <c r="A11" i="9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B11" i="9"/>
  <c r="B12" i="9" s="1"/>
  <c r="B13" i="9" s="1"/>
  <c r="B14" i="9" s="1"/>
  <c r="B15" i="9" s="1"/>
  <c r="B16" i="9" s="1"/>
  <c r="B17" i="9" s="1"/>
  <c r="B18" i="9" s="1"/>
  <c r="B19" i="9" s="1"/>
  <c r="B20" i="9" s="1"/>
  <c r="B21" i="9" s="1"/>
  <c r="B22" i="9" s="1"/>
  <c r="B23" i="9" s="1"/>
  <c r="B24" i="9" s="1"/>
  <c r="B25" i="9" s="1"/>
  <c r="B26" i="9" s="1"/>
  <c r="B27" i="9" s="1"/>
  <c r="B28" i="9" s="1"/>
  <c r="B29" i="9" s="1"/>
  <c r="B30" i="9" s="1"/>
  <c r="B31" i="9" s="1"/>
  <c r="B32" i="9" s="1"/>
  <c r="B33" i="9" s="1"/>
  <c r="B34" i="9" s="1"/>
  <c r="B35" i="9" s="1"/>
  <c r="B36" i="9" s="1"/>
  <c r="B37" i="9" s="1"/>
  <c r="B38" i="9" s="1"/>
  <c r="B39" i="9" s="1"/>
  <c r="B40" i="9" s="1"/>
  <c r="B41" i="9" s="1"/>
  <c r="B42" i="9" s="1"/>
  <c r="B43" i="9" s="1"/>
  <c r="B44" i="9" s="1"/>
  <c r="B45" i="9" s="1"/>
  <c r="B46" i="9" s="1"/>
  <c r="B47" i="9" s="1"/>
  <c r="B48" i="9" s="1"/>
  <c r="B49" i="9" s="1"/>
  <c r="B50" i="9" s="1"/>
  <c r="B51" i="9" s="1"/>
  <c r="B52" i="9" s="1"/>
  <c r="B53" i="9" s="1"/>
  <c r="B54" i="9" s="1"/>
  <c r="B55" i="9" s="1"/>
  <c r="B56" i="9" s="1"/>
  <c r="B57" i="9" s="1"/>
  <c r="B11" i="10"/>
  <c r="B12" i="10" s="1"/>
  <c r="B13" i="10" s="1"/>
  <c r="B14" i="10" s="1"/>
  <c r="B15" i="10" s="1"/>
  <c r="B16" i="10" s="1"/>
  <c r="B17" i="10" s="1"/>
  <c r="B18" i="10" s="1"/>
  <c r="B19" i="10" s="1"/>
  <c r="B20" i="10" s="1"/>
  <c r="B21" i="10" s="1"/>
  <c r="B22" i="10" s="1"/>
  <c r="B23" i="10" s="1"/>
  <c r="B24" i="10" s="1"/>
  <c r="B25" i="10" s="1"/>
  <c r="B26" i="10" s="1"/>
  <c r="B27" i="10" s="1"/>
  <c r="B28" i="10" s="1"/>
  <c r="B29" i="10" s="1"/>
  <c r="B30" i="10" s="1"/>
  <c r="B31" i="10" s="1"/>
  <c r="B32" i="10" s="1"/>
  <c r="B33" i="10" s="1"/>
  <c r="B34" i="10" s="1"/>
  <c r="B35" i="10" s="1"/>
  <c r="B36" i="10" s="1"/>
  <c r="B37" i="10" s="1"/>
  <c r="B38" i="10" s="1"/>
  <c r="B39" i="10" s="1"/>
  <c r="B40" i="10" s="1"/>
  <c r="B41" i="10" s="1"/>
  <c r="B42" i="10" s="1"/>
  <c r="B43" i="10" s="1"/>
  <c r="B44" i="10" s="1"/>
  <c r="B45" i="10" s="1"/>
  <c r="B46" i="10" s="1"/>
  <c r="B47" i="10" s="1"/>
  <c r="B48" i="10" s="1"/>
  <c r="B49" i="10" s="1"/>
  <c r="B50" i="10" s="1"/>
  <c r="B51" i="10" s="1"/>
  <c r="B52" i="10" s="1"/>
  <c r="B53" i="10" s="1"/>
  <c r="B54" i="10" s="1"/>
  <c r="B55" i="10" s="1"/>
  <c r="B56" i="10" s="1"/>
  <c r="B57" i="10" s="1"/>
  <c r="A11" i="10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38" i="10" s="1"/>
  <c r="A39" i="10" s="1"/>
  <c r="A40" i="10" s="1"/>
  <c r="A41" i="10" s="1"/>
  <c r="A42" i="10" s="1"/>
  <c r="A43" i="10" s="1"/>
  <c r="A44" i="10" s="1"/>
  <c r="A45" i="10" s="1"/>
  <c r="A46" i="10" s="1"/>
  <c r="A47" i="10" s="1"/>
  <c r="A48" i="10" s="1"/>
  <c r="A49" i="10" s="1"/>
  <c r="A50" i="10" s="1"/>
  <c r="A51" i="10" s="1"/>
  <c r="A52" i="10" s="1"/>
  <c r="A53" i="10" s="1"/>
  <c r="A54" i="10" s="1"/>
  <c r="A55" i="10" s="1"/>
  <c r="A56" i="10" s="1"/>
  <c r="A57" i="10" s="1"/>
  <c r="D11" i="14"/>
  <c r="H10" i="8"/>
  <c r="G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N26" i="8"/>
  <c r="N27" i="8"/>
  <c r="N28" i="8"/>
  <c r="N29" i="8"/>
  <c r="N30" i="8"/>
  <c r="N31" i="8"/>
  <c r="N32" i="8"/>
  <c r="N33" i="8"/>
  <c r="N34" i="8"/>
  <c r="N35" i="8"/>
  <c r="N36" i="8"/>
  <c r="N37" i="8"/>
  <c r="N38" i="8"/>
  <c r="N39" i="8"/>
  <c r="N40" i="8"/>
  <c r="N41" i="8"/>
  <c r="N42" i="8"/>
  <c r="N43" i="8"/>
  <c r="N44" i="8"/>
  <c r="N45" i="8"/>
  <c r="N46" i="8"/>
  <c r="N47" i="8"/>
  <c r="N48" i="8"/>
  <c r="N49" i="8"/>
  <c r="N50" i="8"/>
  <c r="N51" i="8"/>
  <c r="N52" i="8"/>
  <c r="N53" i="8"/>
  <c r="N54" i="8"/>
  <c r="N55" i="8"/>
  <c r="N56" i="8"/>
  <c r="N57" i="8"/>
  <c r="N10" i="8"/>
  <c r="F10" i="8"/>
  <c r="R10" i="8" s="1"/>
  <c r="E10" i="8"/>
  <c r="Q10" i="8" s="1"/>
  <c r="D10" i="8"/>
  <c r="C10" i="8"/>
  <c r="I9" i="8"/>
  <c r="I7" i="8"/>
  <c r="K4" i="26" l="1"/>
  <c r="O12" i="20"/>
  <c r="I11" i="20"/>
  <c r="C12" i="19"/>
  <c r="J4" i="26" s="1"/>
  <c r="S11" i="20"/>
  <c r="R14" i="20"/>
  <c r="F15" i="20" s="1"/>
  <c r="I6" i="26"/>
  <c r="B67" i="20"/>
  <c r="A65" i="20"/>
  <c r="B64" i="19"/>
  <c r="A64" i="19"/>
  <c r="R11" i="19"/>
  <c r="F12" i="19" s="1"/>
  <c r="H4" i="26" s="1"/>
  <c r="A3" i="26"/>
  <c r="A66" i="25"/>
  <c r="B66" i="25"/>
  <c r="D62" i="25"/>
  <c r="C66" i="25"/>
  <c r="AC11" i="25"/>
  <c r="AD11" i="25"/>
  <c r="AE11" i="25"/>
  <c r="AF11" i="25"/>
  <c r="Q11" i="25"/>
  <c r="V13" i="22"/>
  <c r="H13" i="22"/>
  <c r="D5" i="23" s="1"/>
  <c r="I11" i="22"/>
  <c r="O12" i="22" s="1"/>
  <c r="Q11" i="22"/>
  <c r="I11" i="21"/>
  <c r="O12" i="21" s="1"/>
  <c r="Q11" i="21"/>
  <c r="V13" i="21"/>
  <c r="H13" i="21"/>
  <c r="C5" i="23" s="1"/>
  <c r="V13" i="20"/>
  <c r="H13" i="20"/>
  <c r="B5" i="26" s="1"/>
  <c r="I11" i="19"/>
  <c r="O11" i="16"/>
  <c r="S11" i="16" s="1"/>
  <c r="D3" i="18"/>
  <c r="V13" i="17"/>
  <c r="H13" i="17"/>
  <c r="S11" i="17"/>
  <c r="C12" i="17"/>
  <c r="E4" i="18" s="1"/>
  <c r="G11" i="17"/>
  <c r="B3" i="18" s="1"/>
  <c r="G11" i="16"/>
  <c r="A3" i="18" s="1"/>
  <c r="V13" i="16"/>
  <c r="H13" i="16"/>
  <c r="P11" i="14"/>
  <c r="T11" i="14" s="1"/>
  <c r="A11" i="14"/>
  <c r="A12" i="14" s="1"/>
  <c r="A13" i="14" s="1"/>
  <c r="A14" i="14" s="1"/>
  <c r="A15" i="14" s="1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26" i="14" s="1"/>
  <c r="A27" i="14" s="1"/>
  <c r="A28" i="14" s="1"/>
  <c r="A29" i="14" s="1"/>
  <c r="A30" i="14" s="1"/>
  <c r="A31" i="14" s="1"/>
  <c r="A32" i="14" s="1"/>
  <c r="A33" i="14" s="1"/>
  <c r="A34" i="14" s="1"/>
  <c r="A35" i="14" s="1"/>
  <c r="A36" i="14" s="1"/>
  <c r="A37" i="14" s="1"/>
  <c r="A38" i="14" s="1"/>
  <c r="A39" i="14" s="1"/>
  <c r="A40" i="14" s="1"/>
  <c r="A41" i="14" s="1"/>
  <c r="A42" i="14" s="1"/>
  <c r="A43" i="14" s="1"/>
  <c r="A44" i="14" s="1"/>
  <c r="A45" i="14" s="1"/>
  <c r="A46" i="14" s="1"/>
  <c r="A47" i="14" s="1"/>
  <c r="A48" i="14" s="1"/>
  <c r="A49" i="14" s="1"/>
  <c r="A50" i="14" s="1"/>
  <c r="A51" i="14" s="1"/>
  <c r="A52" i="14" s="1"/>
  <c r="A53" i="14" s="1"/>
  <c r="A54" i="14" s="1"/>
  <c r="A55" i="14" s="1"/>
  <c r="A56" i="14" s="1"/>
  <c r="A57" i="14" s="1"/>
  <c r="E11" i="14"/>
  <c r="Q11" i="14" s="1"/>
  <c r="O10" i="14"/>
  <c r="S10" i="14" s="1"/>
  <c r="U10" i="14" s="1"/>
  <c r="E11" i="9"/>
  <c r="Q11" i="9" s="1"/>
  <c r="T3" i="12"/>
  <c r="C11" i="15"/>
  <c r="AL3" i="12" s="1"/>
  <c r="P10" i="8"/>
  <c r="T10" i="8" s="1"/>
  <c r="V10" i="8" s="1"/>
  <c r="D12" i="9"/>
  <c r="P12" i="9" s="1"/>
  <c r="C11" i="10"/>
  <c r="O11" i="10" s="1"/>
  <c r="S11" i="10" s="1"/>
  <c r="I10" i="8"/>
  <c r="F11" i="8" s="1"/>
  <c r="C12" i="9"/>
  <c r="O12" i="9" s="1"/>
  <c r="R3" i="12"/>
  <c r="F11" i="10"/>
  <c r="R11" i="10" s="1"/>
  <c r="F11" i="9"/>
  <c r="R11" i="9" s="1"/>
  <c r="F11" i="14"/>
  <c r="H11" i="9"/>
  <c r="G11" i="9"/>
  <c r="D12" i="10"/>
  <c r="P12" i="10" s="1"/>
  <c r="E12" i="20" l="1"/>
  <c r="U11" i="20"/>
  <c r="G12" i="20" s="1"/>
  <c r="R15" i="20"/>
  <c r="F16" i="20" s="1"/>
  <c r="I7" i="26"/>
  <c r="A66" i="20"/>
  <c r="B68" i="20"/>
  <c r="A65" i="19"/>
  <c r="B65" i="19"/>
  <c r="V11" i="19"/>
  <c r="H12" i="19" s="1"/>
  <c r="A4" i="26" s="1"/>
  <c r="C67" i="25"/>
  <c r="A67" i="25"/>
  <c r="D63" i="25"/>
  <c r="B67" i="25"/>
  <c r="AN11" i="25"/>
  <c r="P12" i="25" s="1"/>
  <c r="L12" i="25"/>
  <c r="AM11" i="25"/>
  <c r="K12" i="25"/>
  <c r="AL11" i="25"/>
  <c r="N12" i="25" s="1"/>
  <c r="J12" i="25"/>
  <c r="AA12" i="25"/>
  <c r="AB12" i="25"/>
  <c r="Z12" i="25"/>
  <c r="Y12" i="25"/>
  <c r="AG12" i="25" s="1"/>
  <c r="C12" i="16"/>
  <c r="D4" i="18" s="1"/>
  <c r="I12" i="25"/>
  <c r="AK11" i="25"/>
  <c r="C13" i="22"/>
  <c r="H5" i="23" s="1"/>
  <c r="S12" i="22"/>
  <c r="V14" i="22"/>
  <c r="H14" i="22"/>
  <c r="D6" i="23" s="1"/>
  <c r="E12" i="22"/>
  <c r="J4" i="23" s="1"/>
  <c r="U11" i="22"/>
  <c r="C13" i="21"/>
  <c r="G5" i="23" s="1"/>
  <c r="S12" i="21"/>
  <c r="E12" i="21"/>
  <c r="I4" i="23" s="1"/>
  <c r="U11" i="21"/>
  <c r="H14" i="21"/>
  <c r="C6" i="23" s="1"/>
  <c r="V14" i="21"/>
  <c r="H14" i="20"/>
  <c r="B6" i="26" s="1"/>
  <c r="V14" i="20"/>
  <c r="C13" i="20"/>
  <c r="K5" i="26" s="1"/>
  <c r="S12" i="20"/>
  <c r="E12" i="19"/>
  <c r="O12" i="19"/>
  <c r="P12" i="19"/>
  <c r="I11" i="17"/>
  <c r="O12" i="17" s="1"/>
  <c r="Q11" i="17"/>
  <c r="V14" i="17"/>
  <c r="H14" i="17"/>
  <c r="V14" i="16"/>
  <c r="H14" i="16"/>
  <c r="I11" i="16"/>
  <c r="O12" i="16" s="1"/>
  <c r="Q11" i="16"/>
  <c r="D12" i="14"/>
  <c r="V11" i="9"/>
  <c r="V11" i="10"/>
  <c r="U11" i="9"/>
  <c r="U11" i="14"/>
  <c r="C11" i="14"/>
  <c r="O11" i="14" s="1"/>
  <c r="C12" i="14" s="1"/>
  <c r="O12" i="14" s="1"/>
  <c r="C13" i="14" s="1"/>
  <c r="E11" i="8"/>
  <c r="G11" i="14"/>
  <c r="R11" i="14" s="1"/>
  <c r="U3" i="12"/>
  <c r="O11" i="15"/>
  <c r="S11" i="15" s="1"/>
  <c r="D11" i="8"/>
  <c r="P11" i="8" s="1"/>
  <c r="T11" i="8" s="1"/>
  <c r="H11" i="8"/>
  <c r="O10" i="8"/>
  <c r="S10" i="8" s="1"/>
  <c r="U10" i="8" s="1"/>
  <c r="Q3" i="12"/>
  <c r="C12" i="10"/>
  <c r="Q4" i="12" s="1"/>
  <c r="R4" i="12"/>
  <c r="G11" i="10"/>
  <c r="Q11" i="10" s="1"/>
  <c r="E12" i="9"/>
  <c r="Q12" i="9" s="1"/>
  <c r="F12" i="10"/>
  <c r="R12" i="10" s="1"/>
  <c r="I11" i="9"/>
  <c r="E12" i="14"/>
  <c r="Q12" i="14" s="1"/>
  <c r="L4" i="26" l="1"/>
  <c r="M4" i="26"/>
  <c r="Q12" i="20"/>
  <c r="R16" i="20"/>
  <c r="F17" i="20" s="1"/>
  <c r="I8" i="26"/>
  <c r="B69" i="20"/>
  <c r="A67" i="20"/>
  <c r="B66" i="19"/>
  <c r="A66" i="19"/>
  <c r="O12" i="25"/>
  <c r="AP11" i="25"/>
  <c r="A68" i="25"/>
  <c r="C68" i="25"/>
  <c r="B68" i="25"/>
  <c r="D64" i="25"/>
  <c r="F13" i="25"/>
  <c r="AH12" i="25"/>
  <c r="H13" i="25"/>
  <c r="AJ12" i="25"/>
  <c r="G13" i="25"/>
  <c r="AI12" i="25"/>
  <c r="E13" i="25"/>
  <c r="M12" i="25"/>
  <c r="V15" i="22"/>
  <c r="H15" i="22"/>
  <c r="D7" i="23" s="1"/>
  <c r="G12" i="22"/>
  <c r="Q12" i="22"/>
  <c r="E13" i="22" s="1"/>
  <c r="J5" i="23" s="1"/>
  <c r="V15" i="21"/>
  <c r="H15" i="21"/>
  <c r="C7" i="23" s="1"/>
  <c r="G12" i="21"/>
  <c r="D4" i="26"/>
  <c r="V15" i="20"/>
  <c r="H15" i="20"/>
  <c r="B7" i="26" s="1"/>
  <c r="S12" i="19"/>
  <c r="C13" i="19"/>
  <c r="J5" i="26" s="1"/>
  <c r="G12" i="19"/>
  <c r="Q12" i="19" s="1"/>
  <c r="D13" i="19"/>
  <c r="F5" i="26" s="1"/>
  <c r="T12" i="19"/>
  <c r="V15" i="17"/>
  <c r="H15" i="17"/>
  <c r="E12" i="17"/>
  <c r="G4" i="18" s="1"/>
  <c r="U11" i="17"/>
  <c r="C13" i="17"/>
  <c r="E5" i="18" s="1"/>
  <c r="S12" i="17"/>
  <c r="E12" i="16"/>
  <c r="F4" i="18" s="1"/>
  <c r="U11" i="16"/>
  <c r="C13" i="16"/>
  <c r="D5" i="18" s="1"/>
  <c r="S12" i="16"/>
  <c r="V15" i="16"/>
  <c r="H15" i="16"/>
  <c r="V12" i="10"/>
  <c r="U12" i="9"/>
  <c r="U12" i="14"/>
  <c r="C11" i="8"/>
  <c r="O11" i="8" s="1"/>
  <c r="S11" i="8" s="1"/>
  <c r="I11" i="14"/>
  <c r="U4" i="12"/>
  <c r="C12" i="15"/>
  <c r="AL4" i="12" s="1"/>
  <c r="G11" i="8"/>
  <c r="R11" i="8" s="1"/>
  <c r="G12" i="9"/>
  <c r="I11" i="10"/>
  <c r="H12" i="9"/>
  <c r="F12" i="9"/>
  <c r="R12" i="9" s="1"/>
  <c r="G12" i="14"/>
  <c r="H12" i="10"/>
  <c r="E13" i="19" l="1"/>
  <c r="R17" i="20"/>
  <c r="F18" i="20" s="1"/>
  <c r="I9" i="26"/>
  <c r="A68" i="20"/>
  <c r="A67" i="19"/>
  <c r="B67" i="19"/>
  <c r="I12" i="19"/>
  <c r="O13" i="19" s="1"/>
  <c r="C4" i="26"/>
  <c r="D65" i="25"/>
  <c r="B69" i="25"/>
  <c r="C69" i="25"/>
  <c r="A69" i="25"/>
  <c r="Q12" i="25"/>
  <c r="Z13" i="25" s="1"/>
  <c r="AE12" i="25"/>
  <c r="AF12" i="25"/>
  <c r="AC12" i="25"/>
  <c r="I13" i="25" s="1"/>
  <c r="AD12" i="25"/>
  <c r="J13" i="25" s="1"/>
  <c r="Y13" i="25"/>
  <c r="AG13" i="25" s="1"/>
  <c r="AA13" i="25"/>
  <c r="AB13" i="25"/>
  <c r="I12" i="22"/>
  <c r="O13" i="22" s="1"/>
  <c r="B4" i="23"/>
  <c r="I12" i="21"/>
  <c r="O13" i="21" s="1"/>
  <c r="A4" i="23"/>
  <c r="S13" i="22"/>
  <c r="C14" i="22"/>
  <c r="H6" i="23" s="1"/>
  <c r="U12" i="22"/>
  <c r="H16" i="22"/>
  <c r="D8" i="23" s="1"/>
  <c r="V16" i="22"/>
  <c r="Q12" i="21"/>
  <c r="C14" i="21"/>
  <c r="G6" i="23" s="1"/>
  <c r="S13" i="21"/>
  <c r="H16" i="21"/>
  <c r="C8" i="23" s="1"/>
  <c r="V16" i="21"/>
  <c r="H16" i="20"/>
  <c r="B8" i="26" s="1"/>
  <c r="V16" i="20"/>
  <c r="I12" i="20"/>
  <c r="O13" i="20" s="1"/>
  <c r="E13" i="20"/>
  <c r="P13" i="19"/>
  <c r="U12" i="19"/>
  <c r="R12" i="19"/>
  <c r="F13" i="19" s="1"/>
  <c r="H5" i="26" s="1"/>
  <c r="H16" i="17"/>
  <c r="V16" i="17"/>
  <c r="G12" i="17"/>
  <c r="G12" i="16"/>
  <c r="Q12" i="16" s="1"/>
  <c r="E13" i="16" s="1"/>
  <c r="F5" i="18" s="1"/>
  <c r="V16" i="16"/>
  <c r="H16" i="16"/>
  <c r="Q11" i="8"/>
  <c r="V11" i="14"/>
  <c r="H12" i="14" s="1"/>
  <c r="I12" i="14" s="1"/>
  <c r="U11" i="10"/>
  <c r="V12" i="9"/>
  <c r="P12" i="14"/>
  <c r="T12" i="14" s="1"/>
  <c r="O12" i="10"/>
  <c r="S12" i="10" s="1"/>
  <c r="C13" i="9"/>
  <c r="O13" i="9" s="1"/>
  <c r="D13" i="9"/>
  <c r="P13" i="9" s="1"/>
  <c r="D13" i="10"/>
  <c r="P13" i="10" s="1"/>
  <c r="F12" i="15"/>
  <c r="R12" i="15" s="1"/>
  <c r="D13" i="15"/>
  <c r="P13" i="15" s="1"/>
  <c r="I12" i="9"/>
  <c r="E13" i="9"/>
  <c r="Q13" i="9" s="1"/>
  <c r="I11" i="8"/>
  <c r="L5" i="26" l="1"/>
  <c r="R18" i="20"/>
  <c r="F19" i="20" s="1"/>
  <c r="I10" i="26"/>
  <c r="A69" i="20"/>
  <c r="B68" i="19"/>
  <c r="A68" i="19"/>
  <c r="C70" i="25"/>
  <c r="B70" i="25"/>
  <c r="A70" i="25"/>
  <c r="D66" i="25"/>
  <c r="AM12" i="25"/>
  <c r="K13" i="25"/>
  <c r="AN12" i="25"/>
  <c r="P13" i="25" s="1"/>
  <c r="L13" i="25"/>
  <c r="AH13" i="25"/>
  <c r="F14" i="25"/>
  <c r="AJ13" i="25"/>
  <c r="H14" i="25"/>
  <c r="AI13" i="25"/>
  <c r="G14" i="25"/>
  <c r="AL12" i="25"/>
  <c r="N13" i="25" s="1"/>
  <c r="AK12" i="25"/>
  <c r="M13" i="25" s="1"/>
  <c r="E14" i="25"/>
  <c r="G13" i="22"/>
  <c r="B5" i="23" s="1"/>
  <c r="V17" i="22"/>
  <c r="H17" i="22"/>
  <c r="D9" i="23" s="1"/>
  <c r="E13" i="21"/>
  <c r="I5" i="23" s="1"/>
  <c r="U12" i="21"/>
  <c r="V17" i="21"/>
  <c r="H17" i="21"/>
  <c r="C9" i="23" s="1"/>
  <c r="S13" i="20"/>
  <c r="C14" i="20"/>
  <c r="K6" i="26" s="1"/>
  <c r="V17" i="20"/>
  <c r="H17" i="20"/>
  <c r="B9" i="26" s="1"/>
  <c r="M5" i="26"/>
  <c r="U12" i="20"/>
  <c r="G13" i="19"/>
  <c r="C5" i="26" s="1"/>
  <c r="S13" i="19"/>
  <c r="C14" i="19"/>
  <c r="J6" i="26" s="1"/>
  <c r="T13" i="19"/>
  <c r="D14" i="19"/>
  <c r="F6" i="26" s="1"/>
  <c r="V12" i="19"/>
  <c r="I12" i="16"/>
  <c r="O13" i="16" s="1"/>
  <c r="C14" i="16" s="1"/>
  <c r="D6" i="18" s="1"/>
  <c r="A4" i="18"/>
  <c r="I12" i="17"/>
  <c r="O13" i="17" s="1"/>
  <c r="C14" i="17" s="1"/>
  <c r="E6" i="18" s="1"/>
  <c r="B4" i="18"/>
  <c r="V17" i="17"/>
  <c r="H17" i="17"/>
  <c r="Q12" i="17"/>
  <c r="V17" i="16"/>
  <c r="H17" i="16"/>
  <c r="U12" i="16"/>
  <c r="V11" i="8"/>
  <c r="U13" i="9"/>
  <c r="U11" i="8"/>
  <c r="V12" i="15"/>
  <c r="D13" i="14"/>
  <c r="P13" i="14" s="1"/>
  <c r="C13" i="10"/>
  <c r="Q5" i="12" s="1"/>
  <c r="F12" i="14"/>
  <c r="R12" i="14" s="1"/>
  <c r="U5" i="12"/>
  <c r="O13" i="14"/>
  <c r="S13" i="14" s="1"/>
  <c r="R5" i="12"/>
  <c r="E12" i="10"/>
  <c r="G12" i="10"/>
  <c r="I12" i="10" s="1"/>
  <c r="H12" i="15"/>
  <c r="G13" i="9"/>
  <c r="F13" i="9"/>
  <c r="R13" i="9" s="1"/>
  <c r="E13" i="14"/>
  <c r="R19" i="20" l="1"/>
  <c r="F20" i="20" s="1"/>
  <c r="I11" i="26"/>
  <c r="A69" i="19"/>
  <c r="B69" i="19"/>
  <c r="O13" i="25"/>
  <c r="AP12" i="25"/>
  <c r="AP13" i="25" s="1"/>
  <c r="AP14" i="25" s="1"/>
  <c r="D67" i="25"/>
  <c r="A71" i="25"/>
  <c r="C71" i="25"/>
  <c r="B71" i="25"/>
  <c r="AD13" i="25"/>
  <c r="AF13" i="25"/>
  <c r="AE13" i="25"/>
  <c r="AC13" i="25"/>
  <c r="I14" i="25" s="1"/>
  <c r="S13" i="16"/>
  <c r="S13" i="17"/>
  <c r="Q13" i="25"/>
  <c r="H18" i="22"/>
  <c r="D10" i="23" s="1"/>
  <c r="V18" i="22"/>
  <c r="I13" i="22"/>
  <c r="O14" i="22" s="1"/>
  <c r="Q13" i="22"/>
  <c r="G13" i="21"/>
  <c r="V18" i="21"/>
  <c r="H18" i="21"/>
  <c r="C10" i="23" s="1"/>
  <c r="G13" i="20"/>
  <c r="Q13" i="20" s="1"/>
  <c r="H18" i="20"/>
  <c r="B10" i="26" s="1"/>
  <c r="V18" i="20"/>
  <c r="H13" i="19"/>
  <c r="Q13" i="19" s="1"/>
  <c r="E13" i="17"/>
  <c r="G5" i="18" s="1"/>
  <c r="U12" i="17"/>
  <c r="H18" i="17"/>
  <c r="V18" i="17"/>
  <c r="G13" i="16"/>
  <c r="A5" i="18" s="1"/>
  <c r="H18" i="16"/>
  <c r="V18" i="16"/>
  <c r="Q12" i="10"/>
  <c r="U12" i="10" s="1"/>
  <c r="V13" i="9"/>
  <c r="V12" i="14"/>
  <c r="G12" i="8"/>
  <c r="O13" i="10"/>
  <c r="S13" i="10" s="1"/>
  <c r="T4" i="12"/>
  <c r="H13" i="9"/>
  <c r="C14" i="14"/>
  <c r="D14" i="14"/>
  <c r="P14" i="14" s="1"/>
  <c r="F13" i="10"/>
  <c r="R13" i="10" s="1"/>
  <c r="E12" i="8"/>
  <c r="F12" i="8"/>
  <c r="H12" i="8"/>
  <c r="C12" i="8"/>
  <c r="O12" i="8" s="1"/>
  <c r="S12" i="8" s="1"/>
  <c r="R20" i="20" l="1"/>
  <c r="F21" i="20" s="1"/>
  <c r="I12" i="26"/>
  <c r="I13" i="20"/>
  <c r="D5" i="26"/>
  <c r="R13" i="19"/>
  <c r="F14" i="19" s="1"/>
  <c r="H6" i="26" s="1"/>
  <c r="A5" i="26"/>
  <c r="C72" i="25"/>
  <c r="B72" i="25"/>
  <c r="A72" i="25"/>
  <c r="D68" i="25"/>
  <c r="AN13" i="25"/>
  <c r="P14" i="25" s="1"/>
  <c r="L14" i="25"/>
  <c r="AM13" i="25"/>
  <c r="O14" i="25" s="1"/>
  <c r="K14" i="25"/>
  <c r="AL13" i="25"/>
  <c r="N14" i="25" s="1"/>
  <c r="J14" i="25"/>
  <c r="Y14" i="25"/>
  <c r="AG14" i="25" s="1"/>
  <c r="Z14" i="25"/>
  <c r="AA14" i="25"/>
  <c r="AB14" i="25"/>
  <c r="I13" i="21"/>
  <c r="O14" i="21" s="1"/>
  <c r="A5" i="23"/>
  <c r="Q13" i="21"/>
  <c r="E14" i="21" s="1"/>
  <c r="I6" i="23" s="1"/>
  <c r="AK13" i="25"/>
  <c r="C15" i="22"/>
  <c r="H7" i="23" s="1"/>
  <c r="S14" i="22"/>
  <c r="E14" i="22"/>
  <c r="J6" i="23" s="1"/>
  <c r="U13" i="22"/>
  <c r="V19" i="22"/>
  <c r="H19" i="22"/>
  <c r="D11" i="23" s="1"/>
  <c r="S14" i="21"/>
  <c r="C15" i="21"/>
  <c r="G7" i="23" s="1"/>
  <c r="V19" i="21"/>
  <c r="H19" i="21"/>
  <c r="C11" i="23" s="1"/>
  <c r="U13" i="21"/>
  <c r="V19" i="20"/>
  <c r="H19" i="20"/>
  <c r="B11" i="26" s="1"/>
  <c r="E14" i="20"/>
  <c r="I13" i="19"/>
  <c r="O14" i="19" s="1"/>
  <c r="E14" i="19"/>
  <c r="P14" i="19"/>
  <c r="V19" i="17"/>
  <c r="H19" i="17"/>
  <c r="G13" i="17"/>
  <c r="Q13" i="17"/>
  <c r="E14" i="17" s="1"/>
  <c r="G6" i="18" s="1"/>
  <c r="I13" i="16"/>
  <c r="O14" i="16" s="1"/>
  <c r="Q13" i="16"/>
  <c r="V19" i="16"/>
  <c r="H19" i="16"/>
  <c r="R12" i="8"/>
  <c r="Q12" i="8"/>
  <c r="V13" i="10"/>
  <c r="F13" i="14"/>
  <c r="R13" i="14" s="1"/>
  <c r="G13" i="10"/>
  <c r="C14" i="9"/>
  <c r="O14" i="9" s="1"/>
  <c r="D14" i="9"/>
  <c r="P14" i="9" s="1"/>
  <c r="E13" i="10"/>
  <c r="I13" i="9"/>
  <c r="H14" i="9"/>
  <c r="E14" i="9"/>
  <c r="Q14" i="9" s="1"/>
  <c r="G14" i="9"/>
  <c r="G13" i="14"/>
  <c r="H13" i="14"/>
  <c r="H13" i="10"/>
  <c r="D12" i="8"/>
  <c r="P12" i="8" s="1"/>
  <c r="T12" i="8" s="1"/>
  <c r="O14" i="20" l="1"/>
  <c r="C15" i="20" s="1"/>
  <c r="K7" i="26" s="1"/>
  <c r="L6" i="26"/>
  <c r="V13" i="19"/>
  <c r="S14" i="20"/>
  <c r="R21" i="20"/>
  <c r="F22" i="20" s="1"/>
  <c r="I13" i="26"/>
  <c r="U13" i="19"/>
  <c r="G14" i="19" s="1"/>
  <c r="C6" i="26" s="1"/>
  <c r="AO13" i="25"/>
  <c r="D69" i="25"/>
  <c r="B73" i="25"/>
  <c r="A73" i="25"/>
  <c r="C73" i="25"/>
  <c r="AJ14" i="25"/>
  <c r="H15" i="25"/>
  <c r="AH14" i="25"/>
  <c r="F15" i="25"/>
  <c r="AI14" i="25"/>
  <c r="G15" i="25"/>
  <c r="M14" i="25"/>
  <c r="E15" i="25"/>
  <c r="V20" i="22"/>
  <c r="H20" i="22"/>
  <c r="D12" i="23" s="1"/>
  <c r="G14" i="22"/>
  <c r="G14" i="21"/>
  <c r="A6" i="23" s="1"/>
  <c r="H20" i="21"/>
  <c r="C12" i="23" s="1"/>
  <c r="V20" i="21"/>
  <c r="M6" i="26"/>
  <c r="U13" i="20"/>
  <c r="H20" i="20"/>
  <c r="B12" i="26" s="1"/>
  <c r="V20" i="20"/>
  <c r="H14" i="19"/>
  <c r="S14" i="19"/>
  <c r="C15" i="19"/>
  <c r="J7" i="26" s="1"/>
  <c r="D15" i="19"/>
  <c r="F7" i="26" s="1"/>
  <c r="T14" i="19"/>
  <c r="I13" i="17"/>
  <c r="O14" i="17" s="1"/>
  <c r="C15" i="17" s="1"/>
  <c r="E7" i="18" s="1"/>
  <c r="B5" i="18"/>
  <c r="U13" i="17"/>
  <c r="H20" i="17"/>
  <c r="V20" i="17"/>
  <c r="H20" i="16"/>
  <c r="V20" i="16"/>
  <c r="E14" i="16"/>
  <c r="F6" i="18" s="1"/>
  <c r="U13" i="16"/>
  <c r="S14" i="16"/>
  <c r="C15" i="16"/>
  <c r="D7" i="18" s="1"/>
  <c r="Q13" i="10"/>
  <c r="Q13" i="14"/>
  <c r="U14" i="9"/>
  <c r="V13" i="14"/>
  <c r="T5" i="12"/>
  <c r="U6" i="12"/>
  <c r="R6" i="12"/>
  <c r="C15" i="9"/>
  <c r="O15" i="9" s="1"/>
  <c r="D14" i="10"/>
  <c r="P14" i="10" s="1"/>
  <c r="F13" i="15"/>
  <c r="R13" i="15" s="1"/>
  <c r="D14" i="15"/>
  <c r="P14" i="15" s="1"/>
  <c r="F14" i="9"/>
  <c r="R14" i="9" s="1"/>
  <c r="I14" i="9"/>
  <c r="I13" i="14"/>
  <c r="I13" i="10"/>
  <c r="Q14" i="19" l="1"/>
  <c r="R22" i="20"/>
  <c r="F23" i="20" s="1"/>
  <c r="I14" i="26"/>
  <c r="R14" i="19"/>
  <c r="F15" i="19" s="1"/>
  <c r="H7" i="26" s="1"/>
  <c r="A6" i="26"/>
  <c r="A74" i="25"/>
  <c r="D70" i="25"/>
  <c r="B74" i="25"/>
  <c r="C74" i="25"/>
  <c r="AE14" i="25"/>
  <c r="AF14" i="25"/>
  <c r="AC14" i="25"/>
  <c r="I15" i="25" s="1"/>
  <c r="AD14" i="25"/>
  <c r="S14" i="17"/>
  <c r="I14" i="22"/>
  <c r="O15" i="22" s="1"/>
  <c r="S15" i="22" s="1"/>
  <c r="B6" i="23"/>
  <c r="V14" i="19"/>
  <c r="H15" i="19" s="1"/>
  <c r="A7" i="26" s="1"/>
  <c r="Q14" i="25"/>
  <c r="Q14" i="22"/>
  <c r="V21" i="22"/>
  <c r="H21" i="22"/>
  <c r="D13" i="23" s="1"/>
  <c r="V21" i="21"/>
  <c r="H21" i="21"/>
  <c r="C13" i="23" s="1"/>
  <c r="I14" i="21"/>
  <c r="O15" i="21" s="1"/>
  <c r="Q14" i="21"/>
  <c r="V21" i="20"/>
  <c r="H21" i="20"/>
  <c r="B13" i="26" s="1"/>
  <c r="G14" i="20"/>
  <c r="Q14" i="20" s="1"/>
  <c r="I14" i="19"/>
  <c r="E15" i="19"/>
  <c r="G14" i="17"/>
  <c r="B6" i="18" s="1"/>
  <c r="V21" i="17"/>
  <c r="H21" i="17"/>
  <c r="V21" i="16"/>
  <c r="H21" i="16"/>
  <c r="G14" i="16"/>
  <c r="U13" i="10"/>
  <c r="V14" i="9"/>
  <c r="H15" i="9" s="1"/>
  <c r="U13" i="14"/>
  <c r="V13" i="15"/>
  <c r="O14" i="14"/>
  <c r="S14" i="14" s="1"/>
  <c r="R7" i="12"/>
  <c r="D15" i="9"/>
  <c r="P15" i="9" s="1"/>
  <c r="C14" i="10"/>
  <c r="Q6" i="12" s="1"/>
  <c r="H13" i="15"/>
  <c r="F15" i="9"/>
  <c r="R15" i="9" s="1"/>
  <c r="E15" i="9"/>
  <c r="Q15" i="9" s="1"/>
  <c r="G15" i="9"/>
  <c r="I12" i="8"/>
  <c r="L7" i="26" l="1"/>
  <c r="E15" i="20"/>
  <c r="R23" i="20"/>
  <c r="F24" i="20" s="1"/>
  <c r="I15" i="26"/>
  <c r="I14" i="20"/>
  <c r="D6" i="26"/>
  <c r="C75" i="25"/>
  <c r="A75" i="25"/>
  <c r="B75" i="25"/>
  <c r="D71" i="25"/>
  <c r="AN14" i="25"/>
  <c r="P15" i="25" s="1"/>
  <c r="L15" i="25"/>
  <c r="AL14" i="25"/>
  <c r="N15" i="25" s="1"/>
  <c r="J15" i="25"/>
  <c r="AM14" i="25"/>
  <c r="O15" i="25" s="1"/>
  <c r="K15" i="25"/>
  <c r="Y15" i="25"/>
  <c r="AG15" i="25" s="1"/>
  <c r="Z15" i="25"/>
  <c r="AA15" i="25"/>
  <c r="AB15" i="25"/>
  <c r="C16" i="22"/>
  <c r="H8" i="23" s="1"/>
  <c r="AK14" i="25"/>
  <c r="H22" i="22"/>
  <c r="D14" i="23" s="1"/>
  <c r="V22" i="22"/>
  <c r="E15" i="22"/>
  <c r="J7" i="23" s="1"/>
  <c r="U14" i="22"/>
  <c r="E15" i="21"/>
  <c r="I7" i="23" s="1"/>
  <c r="U14" i="21"/>
  <c r="V22" i="21"/>
  <c r="H22" i="21"/>
  <c r="C14" i="23" s="1"/>
  <c r="C16" i="21"/>
  <c r="G8" i="23" s="1"/>
  <c r="S15" i="21"/>
  <c r="U14" i="20"/>
  <c r="H22" i="20"/>
  <c r="B14" i="26" s="1"/>
  <c r="V22" i="20"/>
  <c r="O15" i="19"/>
  <c r="P15" i="19"/>
  <c r="U14" i="19"/>
  <c r="I14" i="16"/>
  <c r="O15" i="16" s="1"/>
  <c r="C16" i="16" s="1"/>
  <c r="D8" i="18" s="1"/>
  <c r="A6" i="18"/>
  <c r="V22" i="17"/>
  <c r="H22" i="17"/>
  <c r="I14" i="17"/>
  <c r="O15" i="17" s="1"/>
  <c r="Q14" i="17"/>
  <c r="H22" i="16"/>
  <c r="V22" i="16"/>
  <c r="Q14" i="16"/>
  <c r="U12" i="8"/>
  <c r="U15" i="9"/>
  <c r="V15" i="9"/>
  <c r="H16" i="9" s="1"/>
  <c r="V12" i="8"/>
  <c r="U7" i="12"/>
  <c r="O14" i="10"/>
  <c r="S14" i="10" s="1"/>
  <c r="C16" i="9"/>
  <c r="O16" i="9" s="1"/>
  <c r="D16" i="9"/>
  <c r="P16" i="9" s="1"/>
  <c r="F14" i="15"/>
  <c r="R14" i="15" s="1"/>
  <c r="I15" i="9"/>
  <c r="E16" i="9"/>
  <c r="Q16" i="9" s="1"/>
  <c r="F14" i="14"/>
  <c r="R14" i="14" s="1"/>
  <c r="D15" i="14"/>
  <c r="E14" i="14"/>
  <c r="C15" i="14"/>
  <c r="O15" i="14" s="1"/>
  <c r="F14" i="10"/>
  <c r="R14" i="10" s="1"/>
  <c r="E14" i="10"/>
  <c r="O15" i="20" l="1"/>
  <c r="S15" i="20" s="1"/>
  <c r="M7" i="26"/>
  <c r="C16" i="20"/>
  <c r="K8" i="26" s="1"/>
  <c r="R24" i="20"/>
  <c r="F25" i="20" s="1"/>
  <c r="I16" i="26"/>
  <c r="AO14" i="25"/>
  <c r="AO15" i="25" s="1"/>
  <c r="AO16" i="25" s="1"/>
  <c r="D72" i="25"/>
  <c r="B76" i="25"/>
  <c r="A76" i="25"/>
  <c r="C76" i="25"/>
  <c r="AI15" i="25"/>
  <c r="G16" i="25"/>
  <c r="AH15" i="25"/>
  <c r="F16" i="25"/>
  <c r="AJ15" i="25"/>
  <c r="H16" i="25"/>
  <c r="E16" i="25"/>
  <c r="M15" i="25"/>
  <c r="V23" i="22"/>
  <c r="H23" i="22"/>
  <c r="D15" i="23" s="1"/>
  <c r="G15" i="22"/>
  <c r="V23" i="21"/>
  <c r="H23" i="21"/>
  <c r="C15" i="23" s="1"/>
  <c r="G15" i="21"/>
  <c r="Q15" i="21" s="1"/>
  <c r="E16" i="21" s="1"/>
  <c r="I8" i="23" s="1"/>
  <c r="V23" i="20"/>
  <c r="H23" i="20"/>
  <c r="B15" i="26" s="1"/>
  <c r="G15" i="20"/>
  <c r="D7" i="26" s="1"/>
  <c r="G15" i="19"/>
  <c r="C16" i="19"/>
  <c r="J8" i="26" s="1"/>
  <c r="S15" i="19"/>
  <c r="T15" i="19"/>
  <c r="D16" i="19"/>
  <c r="F8" i="26" s="1"/>
  <c r="S15" i="16"/>
  <c r="S15" i="17"/>
  <c r="C16" i="17"/>
  <c r="E8" i="18" s="1"/>
  <c r="E15" i="17"/>
  <c r="G7" i="18" s="1"/>
  <c r="U14" i="17"/>
  <c r="V23" i="17"/>
  <c r="H23" i="17"/>
  <c r="E15" i="16"/>
  <c r="F7" i="18" s="1"/>
  <c r="U14" i="16"/>
  <c r="V23" i="16"/>
  <c r="H23" i="16"/>
  <c r="V14" i="10"/>
  <c r="U16" i="9"/>
  <c r="V14" i="14"/>
  <c r="V14" i="15"/>
  <c r="G13" i="8"/>
  <c r="T6" i="12"/>
  <c r="U8" i="12"/>
  <c r="R8" i="12"/>
  <c r="C17" i="9"/>
  <c r="O17" i="9" s="1"/>
  <c r="D15" i="15"/>
  <c r="P15" i="15" s="1"/>
  <c r="H14" i="15"/>
  <c r="F16" i="9"/>
  <c r="R16" i="9" s="1"/>
  <c r="G16" i="9"/>
  <c r="H14" i="14"/>
  <c r="G14" i="14"/>
  <c r="G14" i="10"/>
  <c r="H14" i="10"/>
  <c r="F13" i="8"/>
  <c r="D13" i="8"/>
  <c r="P13" i="8" s="1"/>
  <c r="T13" i="8" s="1"/>
  <c r="C7" i="26" l="1"/>
  <c r="Q15" i="19"/>
  <c r="Q15" i="20"/>
  <c r="E16" i="20" s="1"/>
  <c r="R25" i="20"/>
  <c r="F26" i="20" s="1"/>
  <c r="I17" i="26"/>
  <c r="B77" i="25"/>
  <c r="C77" i="25"/>
  <c r="D73" i="25"/>
  <c r="A77" i="25"/>
  <c r="AD15" i="25"/>
  <c r="J16" i="25" s="1"/>
  <c r="AE15" i="25"/>
  <c r="AF15" i="25"/>
  <c r="AC15" i="25"/>
  <c r="I15" i="22"/>
  <c r="O16" i="22" s="1"/>
  <c r="B7" i="23"/>
  <c r="I15" i="21"/>
  <c r="O16" i="21" s="1"/>
  <c r="C17" i="21" s="1"/>
  <c r="G9" i="23" s="1"/>
  <c r="A7" i="23"/>
  <c r="Q15" i="25"/>
  <c r="V24" i="22"/>
  <c r="H24" i="22"/>
  <c r="D16" i="23" s="1"/>
  <c r="S16" i="22"/>
  <c r="C17" i="22"/>
  <c r="H9" i="23" s="1"/>
  <c r="Q15" i="22"/>
  <c r="U15" i="21"/>
  <c r="H24" i="21"/>
  <c r="C16" i="23" s="1"/>
  <c r="V24" i="21"/>
  <c r="H24" i="20"/>
  <c r="B16" i="26" s="1"/>
  <c r="V24" i="20"/>
  <c r="I15" i="20"/>
  <c r="O16" i="20" s="1"/>
  <c r="I15" i="19"/>
  <c r="R15" i="19"/>
  <c r="F16" i="19" s="1"/>
  <c r="H8" i="26" s="1"/>
  <c r="E16" i="19"/>
  <c r="H24" i="17"/>
  <c r="V24" i="17"/>
  <c r="G15" i="17"/>
  <c r="G15" i="16"/>
  <c r="Q15" i="16" s="1"/>
  <c r="E16" i="16" s="1"/>
  <c r="F8" i="18" s="1"/>
  <c r="V24" i="16"/>
  <c r="H24" i="16"/>
  <c r="Q14" i="10"/>
  <c r="Q14" i="14"/>
  <c r="V16" i="9"/>
  <c r="H17" i="9" s="1"/>
  <c r="R9" i="12"/>
  <c r="D17" i="9"/>
  <c r="P17" i="9" s="1"/>
  <c r="D15" i="10"/>
  <c r="P15" i="10" s="1"/>
  <c r="E17" i="9"/>
  <c r="Q17" i="9" s="1"/>
  <c r="I16" i="9"/>
  <c r="F15" i="14"/>
  <c r="I14" i="14"/>
  <c r="I14" i="10"/>
  <c r="H13" i="8"/>
  <c r="R13" i="8" s="1"/>
  <c r="L8" i="26" l="1"/>
  <c r="R26" i="20"/>
  <c r="F27" i="20" s="1"/>
  <c r="I18" i="26"/>
  <c r="B78" i="25"/>
  <c r="C78" i="25"/>
  <c r="D74" i="25"/>
  <c r="A78" i="25"/>
  <c r="AN15" i="25"/>
  <c r="P16" i="25" s="1"/>
  <c r="L16" i="25"/>
  <c r="AM15" i="25"/>
  <c r="K16" i="25"/>
  <c r="AL15" i="25"/>
  <c r="N16" i="25" s="1"/>
  <c r="Y16" i="25"/>
  <c r="AG16" i="25" s="1"/>
  <c r="Z16" i="25"/>
  <c r="AA16" i="25"/>
  <c r="AB16" i="25"/>
  <c r="V15" i="19"/>
  <c r="H16" i="19" s="1"/>
  <c r="A8" i="26" s="1"/>
  <c r="S16" i="21"/>
  <c r="I16" i="25"/>
  <c r="AK15" i="25"/>
  <c r="E16" i="22"/>
  <c r="J8" i="23" s="1"/>
  <c r="U15" i="22"/>
  <c r="V25" i="22"/>
  <c r="H25" i="22"/>
  <c r="D17" i="23" s="1"/>
  <c r="G16" i="21"/>
  <c r="A8" i="23" s="1"/>
  <c r="V25" i="21"/>
  <c r="H25" i="21"/>
  <c r="C17" i="23" s="1"/>
  <c r="C17" i="20"/>
  <c r="K9" i="26" s="1"/>
  <c r="S16" i="20"/>
  <c r="M8" i="26"/>
  <c r="U15" i="20"/>
  <c r="V25" i="20"/>
  <c r="H25" i="20"/>
  <c r="B17" i="26" s="1"/>
  <c r="P16" i="19"/>
  <c r="O16" i="19"/>
  <c r="U15" i="19"/>
  <c r="I15" i="17"/>
  <c r="O16" i="17" s="1"/>
  <c r="C17" i="17" s="1"/>
  <c r="E9" i="18" s="1"/>
  <c r="B7" i="18"/>
  <c r="I15" i="16"/>
  <c r="O16" i="16" s="1"/>
  <c r="S16" i="16" s="1"/>
  <c r="A7" i="18"/>
  <c r="V25" i="17"/>
  <c r="H25" i="17"/>
  <c r="Q15" i="17"/>
  <c r="V25" i="16"/>
  <c r="H25" i="16"/>
  <c r="U15" i="16"/>
  <c r="U14" i="10"/>
  <c r="U17" i="9"/>
  <c r="F17" i="9"/>
  <c r="R17" i="9" s="1"/>
  <c r="U14" i="14"/>
  <c r="U9" i="12"/>
  <c r="P15" i="14"/>
  <c r="T15" i="14" s="1"/>
  <c r="C18" i="9"/>
  <c r="O18" i="9" s="1"/>
  <c r="D18" i="9"/>
  <c r="P18" i="9" s="1"/>
  <c r="C15" i="10"/>
  <c r="Q7" i="12" s="1"/>
  <c r="G17" i="9"/>
  <c r="C16" i="14"/>
  <c r="O16" i="14" s="1"/>
  <c r="R27" i="20" l="1"/>
  <c r="F28" i="20" s="1"/>
  <c r="I19" i="26"/>
  <c r="O16" i="25"/>
  <c r="AP15" i="25"/>
  <c r="C79" i="25"/>
  <c r="A79" i="25"/>
  <c r="B79" i="25"/>
  <c r="D75" i="25"/>
  <c r="AI16" i="25"/>
  <c r="G17" i="25"/>
  <c r="AJ16" i="25"/>
  <c r="H17" i="25"/>
  <c r="AH16" i="25"/>
  <c r="F17" i="25"/>
  <c r="M16" i="25"/>
  <c r="AC16" i="25" s="1"/>
  <c r="E17" i="25"/>
  <c r="H26" i="22"/>
  <c r="D18" i="23" s="1"/>
  <c r="V26" i="22"/>
  <c r="G16" i="22"/>
  <c r="Q16" i="22" s="1"/>
  <c r="E17" i="22" s="1"/>
  <c r="J9" i="23" s="1"/>
  <c r="I16" i="21"/>
  <c r="O17" i="21" s="1"/>
  <c r="Q16" i="21"/>
  <c r="H26" i="21"/>
  <c r="C18" i="23" s="1"/>
  <c r="V26" i="21"/>
  <c r="H26" i="20"/>
  <c r="B18" i="26" s="1"/>
  <c r="V26" i="20"/>
  <c r="G16" i="20"/>
  <c r="Q16" i="20" s="1"/>
  <c r="C17" i="19"/>
  <c r="J9" i="26" s="1"/>
  <c r="S16" i="19"/>
  <c r="G16" i="19"/>
  <c r="D17" i="19"/>
  <c r="F9" i="26" s="1"/>
  <c r="T16" i="19"/>
  <c r="C17" i="16"/>
  <c r="D9" i="18" s="1"/>
  <c r="S16" i="17"/>
  <c r="E16" i="17"/>
  <c r="G8" i="18" s="1"/>
  <c r="U15" i="17"/>
  <c r="H26" i="17"/>
  <c r="V26" i="17"/>
  <c r="G16" i="16"/>
  <c r="A8" i="18" s="1"/>
  <c r="H26" i="16"/>
  <c r="V26" i="16"/>
  <c r="V17" i="9"/>
  <c r="H18" i="9" s="1"/>
  <c r="O15" i="10"/>
  <c r="S15" i="10" s="1"/>
  <c r="R10" i="12"/>
  <c r="D16" i="14"/>
  <c r="F15" i="15"/>
  <c r="R15" i="15" s="1"/>
  <c r="D16" i="15"/>
  <c r="P16" i="15" s="1"/>
  <c r="I17" i="9"/>
  <c r="F18" i="9"/>
  <c r="R18" i="9" s="1"/>
  <c r="E15" i="14"/>
  <c r="Q15" i="14" s="1"/>
  <c r="F15" i="10"/>
  <c r="R15" i="10" s="1"/>
  <c r="E15" i="10"/>
  <c r="C8" i="26" l="1"/>
  <c r="Q16" i="19"/>
  <c r="E17" i="20"/>
  <c r="R28" i="20"/>
  <c r="F29" i="20" s="1"/>
  <c r="I20" i="26"/>
  <c r="I16" i="20"/>
  <c r="D8" i="26"/>
  <c r="D76" i="25"/>
  <c r="B80" i="25"/>
  <c r="A80" i="25"/>
  <c r="C80" i="25"/>
  <c r="Q16" i="25"/>
  <c r="Y17" i="25" s="1"/>
  <c r="AG17" i="25" s="1"/>
  <c r="AE16" i="25"/>
  <c r="AF16" i="25"/>
  <c r="AD16" i="25"/>
  <c r="I16" i="22"/>
  <c r="O17" i="22" s="1"/>
  <c r="C18" i="22" s="1"/>
  <c r="H10" i="23" s="1"/>
  <c r="B8" i="23"/>
  <c r="I17" i="25"/>
  <c r="U16" i="22"/>
  <c r="V27" i="22"/>
  <c r="H27" i="22"/>
  <c r="D19" i="23" s="1"/>
  <c r="E17" i="21"/>
  <c r="I9" i="23" s="1"/>
  <c r="U16" i="21"/>
  <c r="C18" i="21"/>
  <c r="G10" i="23" s="1"/>
  <c r="S17" i="21"/>
  <c r="V27" i="21"/>
  <c r="H27" i="21"/>
  <c r="C19" i="23" s="1"/>
  <c r="U16" i="20"/>
  <c r="V27" i="20"/>
  <c r="H27" i="20"/>
  <c r="B19" i="26" s="1"/>
  <c r="I16" i="19"/>
  <c r="R16" i="19"/>
  <c r="F17" i="19" s="1"/>
  <c r="H9" i="26" s="1"/>
  <c r="G16" i="17"/>
  <c r="Q16" i="17" s="1"/>
  <c r="E17" i="17" s="1"/>
  <c r="G9" i="18" s="1"/>
  <c r="V27" i="17"/>
  <c r="H27" i="17"/>
  <c r="I16" i="16"/>
  <c r="O17" i="16" s="1"/>
  <c r="Q16" i="16"/>
  <c r="V27" i="16"/>
  <c r="H27" i="16"/>
  <c r="V15" i="10"/>
  <c r="V18" i="9"/>
  <c r="U15" i="14"/>
  <c r="V15" i="15"/>
  <c r="T7" i="12"/>
  <c r="D19" i="9"/>
  <c r="P19" i="9" s="1"/>
  <c r="H15" i="15"/>
  <c r="E18" i="9"/>
  <c r="Q18" i="9" s="1"/>
  <c r="G18" i="9"/>
  <c r="H15" i="14"/>
  <c r="G15" i="14"/>
  <c r="G15" i="10"/>
  <c r="H15" i="10"/>
  <c r="O17" i="20" l="1"/>
  <c r="C18" i="20" s="1"/>
  <c r="K10" i="26" s="1"/>
  <c r="M9" i="26"/>
  <c r="R29" i="20"/>
  <c r="F30" i="20" s="1"/>
  <c r="I21" i="26"/>
  <c r="S17" i="20"/>
  <c r="Z17" i="25"/>
  <c r="AH17" i="25" s="1"/>
  <c r="AB17" i="25"/>
  <c r="H18" i="25" s="1"/>
  <c r="AA17" i="25"/>
  <c r="AI17" i="25" s="1"/>
  <c r="A81" i="25"/>
  <c r="B81" i="25"/>
  <c r="C81" i="25"/>
  <c r="D77" i="25"/>
  <c r="AM16" i="25"/>
  <c r="K17" i="25"/>
  <c r="AL16" i="25"/>
  <c r="N17" i="25" s="1"/>
  <c r="J17" i="25"/>
  <c r="AN16" i="25"/>
  <c r="P17" i="25" s="1"/>
  <c r="L17" i="25"/>
  <c r="AJ17" i="25"/>
  <c r="S17" i="22"/>
  <c r="AK16" i="25"/>
  <c r="M17" i="25" s="1"/>
  <c r="E18" i="25"/>
  <c r="H28" i="22"/>
  <c r="D20" i="23" s="1"/>
  <c r="V28" i="22"/>
  <c r="G17" i="22"/>
  <c r="B9" i="23" s="1"/>
  <c r="V28" i="21"/>
  <c r="H28" i="21"/>
  <c r="C20" i="23" s="1"/>
  <c r="G17" i="21"/>
  <c r="Q17" i="21"/>
  <c r="E18" i="21" s="1"/>
  <c r="I10" i="23" s="1"/>
  <c r="H28" i="20"/>
  <c r="B20" i="26" s="1"/>
  <c r="V28" i="20"/>
  <c r="G17" i="20"/>
  <c r="D9" i="26" s="1"/>
  <c r="E17" i="19"/>
  <c r="U16" i="19"/>
  <c r="O17" i="19"/>
  <c r="P17" i="19"/>
  <c r="V16" i="19"/>
  <c r="I16" i="17"/>
  <c r="O17" i="17" s="1"/>
  <c r="C18" i="17" s="1"/>
  <c r="E10" i="18" s="1"/>
  <c r="B8" i="18"/>
  <c r="V28" i="17"/>
  <c r="H28" i="17"/>
  <c r="U16" i="17"/>
  <c r="E17" i="16"/>
  <c r="F9" i="18" s="1"/>
  <c r="U16" i="16"/>
  <c r="H28" i="16"/>
  <c r="V28" i="16"/>
  <c r="S17" i="16"/>
  <c r="C18" i="16"/>
  <c r="D10" i="18" s="1"/>
  <c r="Q15" i="10"/>
  <c r="R15" i="14"/>
  <c r="U18" i="9"/>
  <c r="U10" i="12"/>
  <c r="C19" i="9"/>
  <c r="O19" i="9" s="1"/>
  <c r="D16" i="10"/>
  <c r="P16" i="10" s="1"/>
  <c r="I18" i="9"/>
  <c r="H19" i="9"/>
  <c r="F19" i="9"/>
  <c r="R19" i="9" s="1"/>
  <c r="I15" i="14"/>
  <c r="C17" i="14"/>
  <c r="I15" i="10"/>
  <c r="L9" i="26" l="1"/>
  <c r="Q17" i="20"/>
  <c r="R30" i="20"/>
  <c r="F31" i="20" s="1"/>
  <c r="I22" i="26"/>
  <c r="O17" i="25"/>
  <c r="AD17" i="25" s="1"/>
  <c r="AP16" i="25"/>
  <c r="AP17" i="25" s="1"/>
  <c r="AP18" i="25" s="1"/>
  <c r="F18" i="25"/>
  <c r="G18" i="25"/>
  <c r="B82" i="25"/>
  <c r="D78" i="25"/>
  <c r="A82" i="25"/>
  <c r="C82" i="25"/>
  <c r="AE17" i="25"/>
  <c r="AF17" i="25"/>
  <c r="Q17" i="25"/>
  <c r="I17" i="21"/>
  <c r="O18" i="21" s="1"/>
  <c r="A9" i="23"/>
  <c r="S17" i="17"/>
  <c r="I17" i="22"/>
  <c r="O18" i="22" s="1"/>
  <c r="Q17" i="22"/>
  <c r="V29" i="22"/>
  <c r="H29" i="22"/>
  <c r="D21" i="23" s="1"/>
  <c r="S18" i="21"/>
  <c r="C19" i="21"/>
  <c r="G11" i="23" s="1"/>
  <c r="U17" i="21"/>
  <c r="V29" i="21"/>
  <c r="H29" i="21"/>
  <c r="C21" i="23" s="1"/>
  <c r="I17" i="20"/>
  <c r="O18" i="20" s="1"/>
  <c r="E18" i="20"/>
  <c r="V29" i="20"/>
  <c r="H29" i="20"/>
  <c r="B21" i="26" s="1"/>
  <c r="H17" i="19"/>
  <c r="A9" i="26" s="1"/>
  <c r="C18" i="19"/>
  <c r="J10" i="26" s="1"/>
  <c r="S17" i="19"/>
  <c r="G17" i="19"/>
  <c r="C9" i="26" s="1"/>
  <c r="T17" i="19"/>
  <c r="D18" i="19"/>
  <c r="F10" i="26" s="1"/>
  <c r="G17" i="17"/>
  <c r="B9" i="18" s="1"/>
  <c r="V29" i="17"/>
  <c r="H29" i="17"/>
  <c r="V29" i="16"/>
  <c r="H29" i="16"/>
  <c r="G17" i="16"/>
  <c r="Q17" i="16" s="1"/>
  <c r="E18" i="16" s="1"/>
  <c r="F10" i="18" s="1"/>
  <c r="E19" i="9"/>
  <c r="Q19" i="9" s="1"/>
  <c r="U15" i="10"/>
  <c r="V19" i="9"/>
  <c r="V15" i="14"/>
  <c r="E16" i="10"/>
  <c r="P16" i="14"/>
  <c r="T16" i="14" s="1"/>
  <c r="R11" i="12"/>
  <c r="C20" i="9"/>
  <c r="O20" i="9" s="1"/>
  <c r="D20" i="9"/>
  <c r="P20" i="9" s="1"/>
  <c r="C16" i="10"/>
  <c r="Q8" i="12" s="1"/>
  <c r="G19" i="9"/>
  <c r="E16" i="14"/>
  <c r="Q16" i="14" s="1"/>
  <c r="Q17" i="19" l="1"/>
  <c r="R31" i="20"/>
  <c r="F32" i="20" s="1"/>
  <c r="I23" i="26"/>
  <c r="AC17" i="25"/>
  <c r="I18" i="25" s="1"/>
  <c r="C83" i="25"/>
  <c r="A83" i="25"/>
  <c r="D79" i="25"/>
  <c r="B83" i="25"/>
  <c r="AN17" i="25"/>
  <c r="P18" i="25" s="1"/>
  <c r="L18" i="25"/>
  <c r="AM17" i="25"/>
  <c r="O18" i="25" s="1"/>
  <c r="K18" i="25"/>
  <c r="AL17" i="25"/>
  <c r="N18" i="25" s="1"/>
  <c r="J18" i="25"/>
  <c r="Y18" i="25"/>
  <c r="Z18" i="25"/>
  <c r="AA18" i="25"/>
  <c r="AB18" i="25"/>
  <c r="I17" i="19"/>
  <c r="AK17" i="25"/>
  <c r="V30" i="22"/>
  <c r="H30" i="22"/>
  <c r="D22" i="23" s="1"/>
  <c r="E18" i="22"/>
  <c r="J10" i="23" s="1"/>
  <c r="U17" i="22"/>
  <c r="S18" i="22"/>
  <c r="C19" i="22"/>
  <c r="H11" i="23" s="1"/>
  <c r="V30" i="21"/>
  <c r="H30" i="21"/>
  <c r="C22" i="23" s="1"/>
  <c r="G18" i="21"/>
  <c r="A10" i="23" s="1"/>
  <c r="H30" i="20"/>
  <c r="B22" i="26" s="1"/>
  <c r="V30" i="20"/>
  <c r="M10" i="26"/>
  <c r="U17" i="20"/>
  <c r="C19" i="20"/>
  <c r="K11" i="26" s="1"/>
  <c r="S18" i="20"/>
  <c r="O18" i="19"/>
  <c r="P18" i="19"/>
  <c r="R17" i="19"/>
  <c r="F18" i="19" s="1"/>
  <c r="H10" i="26" s="1"/>
  <c r="I17" i="16"/>
  <c r="O18" i="16" s="1"/>
  <c r="C19" i="16" s="1"/>
  <c r="D11" i="18" s="1"/>
  <c r="A9" i="18"/>
  <c r="H30" i="17"/>
  <c r="V30" i="17"/>
  <c r="I17" i="17"/>
  <c r="O18" i="17" s="1"/>
  <c r="Q17" i="17"/>
  <c r="U17" i="16"/>
  <c r="H30" i="16"/>
  <c r="V30" i="16"/>
  <c r="U19" i="9"/>
  <c r="U11" i="12"/>
  <c r="U16" i="14"/>
  <c r="T8" i="12"/>
  <c r="D17" i="14"/>
  <c r="P17" i="14" s="1"/>
  <c r="O16" i="10"/>
  <c r="S16" i="10" s="1"/>
  <c r="R12" i="12"/>
  <c r="G16" i="10"/>
  <c r="F16" i="15"/>
  <c r="R16" i="15" s="1"/>
  <c r="D17" i="15"/>
  <c r="P17" i="15" s="1"/>
  <c r="I19" i="9"/>
  <c r="E20" i="9"/>
  <c r="Q20" i="9" s="1"/>
  <c r="H20" i="9"/>
  <c r="F20" i="9"/>
  <c r="R20" i="9" s="1"/>
  <c r="H16" i="14"/>
  <c r="F16" i="14"/>
  <c r="G16" i="14"/>
  <c r="F16" i="10"/>
  <c r="R16" i="10" s="1"/>
  <c r="R32" i="20" l="1"/>
  <c r="F33" i="20" s="1"/>
  <c r="I24" i="26"/>
  <c r="M18" i="25"/>
  <c r="AD18" i="25" s="1"/>
  <c r="J19" i="25" s="1"/>
  <c r="AO17" i="25"/>
  <c r="D80" i="25"/>
  <c r="A84" i="25"/>
  <c r="C84" i="25"/>
  <c r="B84" i="25"/>
  <c r="AJ18" i="25"/>
  <c r="H19" i="25"/>
  <c r="AH18" i="25"/>
  <c r="F19" i="25"/>
  <c r="AI18" i="25"/>
  <c r="G19" i="25"/>
  <c r="E19" i="25"/>
  <c r="AG18" i="25"/>
  <c r="AE18" i="25"/>
  <c r="AF18" i="25"/>
  <c r="S18" i="16"/>
  <c r="V31" i="22"/>
  <c r="H31" i="22"/>
  <c r="D23" i="23" s="1"/>
  <c r="G18" i="22"/>
  <c r="V31" i="21"/>
  <c r="H31" i="21"/>
  <c r="C23" i="23" s="1"/>
  <c r="I18" i="21"/>
  <c r="O19" i="21" s="1"/>
  <c r="Q18" i="21"/>
  <c r="G18" i="20"/>
  <c r="Q18" i="20" s="1"/>
  <c r="V31" i="20"/>
  <c r="H31" i="20"/>
  <c r="B23" i="26" s="1"/>
  <c r="E18" i="19"/>
  <c r="U17" i="19"/>
  <c r="D19" i="19"/>
  <c r="F11" i="26" s="1"/>
  <c r="T18" i="19"/>
  <c r="S18" i="19"/>
  <c r="C19" i="19"/>
  <c r="J11" i="26" s="1"/>
  <c r="V17" i="19"/>
  <c r="E18" i="17"/>
  <c r="G10" i="18" s="1"/>
  <c r="U17" i="17"/>
  <c r="C19" i="17"/>
  <c r="E11" i="18" s="1"/>
  <c r="S18" i="17"/>
  <c r="V31" i="17"/>
  <c r="H31" i="17"/>
  <c r="V31" i="16"/>
  <c r="H31" i="16"/>
  <c r="G18" i="16"/>
  <c r="A10" i="18" s="1"/>
  <c r="R16" i="14"/>
  <c r="V16" i="10"/>
  <c r="V20" i="9"/>
  <c r="U20" i="9"/>
  <c r="V16" i="15"/>
  <c r="U12" i="12"/>
  <c r="C21" i="9"/>
  <c r="O21" i="9" s="1"/>
  <c r="D21" i="9"/>
  <c r="P21" i="9" s="1"/>
  <c r="H16" i="15"/>
  <c r="G20" i="9"/>
  <c r="I16" i="14"/>
  <c r="D18" i="14"/>
  <c r="P18" i="14" s="1"/>
  <c r="H16" i="10"/>
  <c r="Q16" i="10" s="1"/>
  <c r="L10" i="26" l="1"/>
  <c r="E19" i="20"/>
  <c r="R33" i="20"/>
  <c r="F34" i="20" s="1"/>
  <c r="I25" i="26"/>
  <c r="I18" i="20"/>
  <c r="D10" i="26"/>
  <c r="Q18" i="25"/>
  <c r="AB19" i="25" s="1"/>
  <c r="AC18" i="25"/>
  <c r="I19" i="25" s="1"/>
  <c r="B85" i="25"/>
  <c r="C85" i="25"/>
  <c r="A85" i="25"/>
  <c r="D81" i="25"/>
  <c r="AM18" i="25"/>
  <c r="O19" i="25" s="1"/>
  <c r="K19" i="25"/>
  <c r="AN18" i="25"/>
  <c r="P19" i="25" s="1"/>
  <c r="L19" i="25"/>
  <c r="AL18" i="25"/>
  <c r="N19" i="25" s="1"/>
  <c r="Y19" i="25"/>
  <c r="AG19" i="25" s="1"/>
  <c r="Z19" i="25"/>
  <c r="I18" i="22"/>
  <c r="O19" i="22" s="1"/>
  <c r="B10" i="23"/>
  <c r="C20" i="22"/>
  <c r="H12" i="23" s="1"/>
  <c r="S19" i="22"/>
  <c r="Q18" i="22"/>
  <c r="V32" i="22"/>
  <c r="H32" i="22"/>
  <c r="D24" i="23" s="1"/>
  <c r="V32" i="21"/>
  <c r="H32" i="21"/>
  <c r="C24" i="23" s="1"/>
  <c r="E19" i="21"/>
  <c r="I11" i="23" s="1"/>
  <c r="U18" i="21"/>
  <c r="S19" i="21"/>
  <c r="C20" i="21"/>
  <c r="G12" i="23" s="1"/>
  <c r="H32" i="20"/>
  <c r="B24" i="26" s="1"/>
  <c r="V32" i="20"/>
  <c r="U18" i="20"/>
  <c r="H18" i="19"/>
  <c r="A10" i="26" s="1"/>
  <c r="G18" i="19"/>
  <c r="H32" i="17"/>
  <c r="V32" i="17"/>
  <c r="G18" i="17"/>
  <c r="I18" i="16"/>
  <c r="O19" i="16" s="1"/>
  <c r="Q18" i="16"/>
  <c r="V32" i="16"/>
  <c r="H32" i="16"/>
  <c r="V16" i="14"/>
  <c r="O17" i="14"/>
  <c r="S17" i="14" s="1"/>
  <c r="R13" i="12"/>
  <c r="D17" i="10"/>
  <c r="P17" i="10" s="1"/>
  <c r="E21" i="9"/>
  <c r="Q21" i="9" s="1"/>
  <c r="I20" i="9"/>
  <c r="G21" i="9"/>
  <c r="F21" i="9"/>
  <c r="R21" i="9" s="1"/>
  <c r="G17" i="14"/>
  <c r="E17" i="14"/>
  <c r="I16" i="10"/>
  <c r="Q18" i="19" l="1"/>
  <c r="O19" i="20"/>
  <c r="C20" i="20" s="1"/>
  <c r="K12" i="26" s="1"/>
  <c r="M11" i="26"/>
  <c r="R34" i="20"/>
  <c r="F35" i="20" s="1"/>
  <c r="I27" i="26" s="1"/>
  <c r="I26" i="26"/>
  <c r="I18" i="19"/>
  <c r="C10" i="26"/>
  <c r="E19" i="19"/>
  <c r="AK18" i="25"/>
  <c r="M19" i="25" s="1"/>
  <c r="Q19" i="25" s="1"/>
  <c r="AA19" i="25"/>
  <c r="AI19" i="25" s="1"/>
  <c r="B86" i="25"/>
  <c r="D82" i="25"/>
  <c r="A86" i="25"/>
  <c r="C86" i="25"/>
  <c r="E20" i="25"/>
  <c r="AJ19" i="25"/>
  <c r="H20" i="25"/>
  <c r="AH19" i="25"/>
  <c r="F20" i="25"/>
  <c r="AD19" i="25"/>
  <c r="AC19" i="25"/>
  <c r="I20" i="25" s="1"/>
  <c r="V33" i="22"/>
  <c r="H33" i="22"/>
  <c r="D25" i="23" s="1"/>
  <c r="E19" i="22"/>
  <c r="J11" i="23" s="1"/>
  <c r="U18" i="22"/>
  <c r="V33" i="21"/>
  <c r="H33" i="21"/>
  <c r="C25" i="23" s="1"/>
  <c r="G19" i="21"/>
  <c r="Q19" i="21"/>
  <c r="E20" i="21" s="1"/>
  <c r="I12" i="23" s="1"/>
  <c r="V33" i="20"/>
  <c r="H33" i="20"/>
  <c r="B25" i="26" s="1"/>
  <c r="G19" i="20"/>
  <c r="D11" i="26" s="1"/>
  <c r="P19" i="19"/>
  <c r="O19" i="19"/>
  <c r="R18" i="19"/>
  <c r="I18" i="17"/>
  <c r="O19" i="17" s="1"/>
  <c r="C20" i="17" s="1"/>
  <c r="E12" i="18" s="1"/>
  <c r="B10" i="18"/>
  <c r="V33" i="17"/>
  <c r="H33" i="17"/>
  <c r="Q18" i="17"/>
  <c r="E19" i="16"/>
  <c r="F11" i="18" s="1"/>
  <c r="U18" i="16"/>
  <c r="V33" i="16"/>
  <c r="H33" i="16"/>
  <c r="S19" i="16"/>
  <c r="C20" i="16"/>
  <c r="D12" i="18" s="1"/>
  <c r="U16" i="10"/>
  <c r="U21" i="9"/>
  <c r="V21" i="9"/>
  <c r="U13" i="12"/>
  <c r="C18" i="14"/>
  <c r="C17" i="10"/>
  <c r="Q9" i="12" s="1"/>
  <c r="E17" i="10"/>
  <c r="F17" i="15"/>
  <c r="R17" i="15" s="1"/>
  <c r="E22" i="9"/>
  <c r="Q22" i="9" s="1"/>
  <c r="H21" i="9"/>
  <c r="H17" i="14"/>
  <c r="Q17" i="14" s="1"/>
  <c r="F17" i="14"/>
  <c r="R17" i="14" s="1"/>
  <c r="F17" i="10"/>
  <c r="R17" i="10" s="1"/>
  <c r="S19" i="20" l="1"/>
  <c r="L11" i="26"/>
  <c r="Q19" i="20"/>
  <c r="E20" i="20" s="1"/>
  <c r="U18" i="19"/>
  <c r="AO18" i="25"/>
  <c r="AO19" i="25" s="1"/>
  <c r="AO20" i="25" s="1"/>
  <c r="G20" i="25"/>
  <c r="AF19" i="25"/>
  <c r="L20" i="25" s="1"/>
  <c r="AE19" i="25"/>
  <c r="AB20" i="25"/>
  <c r="AJ20" i="25" s="1"/>
  <c r="A87" i="25"/>
  <c r="D83" i="25"/>
  <c r="B87" i="25"/>
  <c r="C87" i="25"/>
  <c r="AM19" i="25"/>
  <c r="K20" i="25"/>
  <c r="AN19" i="25"/>
  <c r="P20" i="25" s="1"/>
  <c r="AL19" i="25"/>
  <c r="N20" i="25" s="1"/>
  <c r="J20" i="25"/>
  <c r="Z20" i="25"/>
  <c r="AA20" i="25"/>
  <c r="Y20" i="25"/>
  <c r="AG20" i="25" s="1"/>
  <c r="I19" i="21"/>
  <c r="O20" i="21" s="1"/>
  <c r="A11" i="23"/>
  <c r="S19" i="17"/>
  <c r="AK19" i="25"/>
  <c r="G19" i="22"/>
  <c r="Q19" i="22" s="1"/>
  <c r="E20" i="22" s="1"/>
  <c r="J12" i="23" s="1"/>
  <c r="H34" i="22"/>
  <c r="D26" i="23" s="1"/>
  <c r="V34" i="22"/>
  <c r="C21" i="21"/>
  <c r="G13" i="23" s="1"/>
  <c r="S20" i="21"/>
  <c r="U19" i="21"/>
  <c r="H34" i="21"/>
  <c r="C26" i="23" s="1"/>
  <c r="V34" i="21"/>
  <c r="H34" i="20"/>
  <c r="B26" i="26" s="1"/>
  <c r="V34" i="20"/>
  <c r="I19" i="20"/>
  <c r="O20" i="20" s="1"/>
  <c r="F19" i="19"/>
  <c r="H11" i="26" s="1"/>
  <c r="V18" i="19"/>
  <c r="S19" i="19"/>
  <c r="C20" i="19"/>
  <c r="J12" i="26" s="1"/>
  <c r="G19" i="19"/>
  <c r="C11" i="26" s="1"/>
  <c r="T19" i="19"/>
  <c r="D20" i="19"/>
  <c r="F12" i="26" s="1"/>
  <c r="E19" i="17"/>
  <c r="G11" i="18" s="1"/>
  <c r="U18" i="17"/>
  <c r="H34" i="17"/>
  <c r="V34" i="17"/>
  <c r="H34" i="16"/>
  <c r="V34" i="16"/>
  <c r="G19" i="16"/>
  <c r="Q19" i="16" s="1"/>
  <c r="E20" i="16" s="1"/>
  <c r="F12" i="18" s="1"/>
  <c r="V17" i="10"/>
  <c r="U22" i="9"/>
  <c r="V17" i="14"/>
  <c r="V17" i="15"/>
  <c r="T9" i="12"/>
  <c r="U14" i="12"/>
  <c r="O17" i="10"/>
  <c r="S17" i="10" s="1"/>
  <c r="G17" i="10"/>
  <c r="D22" i="9"/>
  <c r="P22" i="9" s="1"/>
  <c r="C22" i="9"/>
  <c r="O22" i="9" s="1"/>
  <c r="H17" i="15"/>
  <c r="D18" i="15"/>
  <c r="P18" i="15" s="1"/>
  <c r="G22" i="9"/>
  <c r="I21" i="9"/>
  <c r="F18" i="14"/>
  <c r="R18" i="14" s="1"/>
  <c r="I17" i="14"/>
  <c r="D19" i="14"/>
  <c r="H17" i="10"/>
  <c r="H21" i="25" l="1"/>
  <c r="O20" i="25"/>
  <c r="AP19" i="25"/>
  <c r="C88" i="25"/>
  <c r="A88" i="25"/>
  <c r="B88" i="25"/>
  <c r="D84" i="25"/>
  <c r="E21" i="25"/>
  <c r="AH20" i="25"/>
  <c r="F21" i="25"/>
  <c r="AI20" i="25"/>
  <c r="G21" i="25"/>
  <c r="I19" i="22"/>
  <c r="O20" i="22" s="1"/>
  <c r="B11" i="23"/>
  <c r="M20" i="25"/>
  <c r="H35" i="22"/>
  <c r="D27" i="23" s="1"/>
  <c r="S20" i="22"/>
  <c r="C21" i="22"/>
  <c r="H13" i="23" s="1"/>
  <c r="U19" i="22"/>
  <c r="H35" i="21"/>
  <c r="C27" i="23" s="1"/>
  <c r="G20" i="21"/>
  <c r="A12" i="23" s="1"/>
  <c r="M12" i="26"/>
  <c r="U19" i="20"/>
  <c r="C21" i="20"/>
  <c r="K13" i="26" s="1"/>
  <c r="S20" i="20"/>
  <c r="H35" i="20"/>
  <c r="B27" i="26" s="1"/>
  <c r="H19" i="19"/>
  <c r="Q19" i="19" s="1"/>
  <c r="R19" i="19"/>
  <c r="F20" i="19" s="1"/>
  <c r="H12" i="26" s="1"/>
  <c r="I19" i="16"/>
  <c r="O20" i="16" s="1"/>
  <c r="S20" i="16" s="1"/>
  <c r="A11" i="18"/>
  <c r="V35" i="17"/>
  <c r="H35" i="17"/>
  <c r="G19" i="17"/>
  <c r="U19" i="16"/>
  <c r="V35" i="16"/>
  <c r="H35" i="16"/>
  <c r="Q17" i="10"/>
  <c r="V18" i="14"/>
  <c r="U17" i="14"/>
  <c r="O18" i="14"/>
  <c r="S18" i="14" s="1"/>
  <c r="R14" i="12"/>
  <c r="D18" i="10"/>
  <c r="P18" i="10" s="1"/>
  <c r="H18" i="14"/>
  <c r="E23" i="9"/>
  <c r="Q23" i="9" s="1"/>
  <c r="F22" i="9"/>
  <c r="R22" i="9" s="1"/>
  <c r="I17" i="10"/>
  <c r="I19" i="19" l="1"/>
  <c r="A11" i="26"/>
  <c r="D85" i="25"/>
  <c r="B89" i="25"/>
  <c r="C89" i="25"/>
  <c r="A89" i="25"/>
  <c r="AD20" i="25"/>
  <c r="AE20" i="25"/>
  <c r="AF20" i="25"/>
  <c r="AC20" i="25"/>
  <c r="Q20" i="25"/>
  <c r="G20" i="22"/>
  <c r="B12" i="23" s="1"/>
  <c r="I20" i="21"/>
  <c r="O21" i="21" s="1"/>
  <c r="Q20" i="21"/>
  <c r="G20" i="20"/>
  <c r="Q20" i="20" s="1"/>
  <c r="O20" i="19"/>
  <c r="P20" i="19"/>
  <c r="V19" i="19"/>
  <c r="C21" i="16"/>
  <c r="D13" i="18" s="1"/>
  <c r="I19" i="17"/>
  <c r="O20" i="17" s="1"/>
  <c r="B11" i="18"/>
  <c r="Q19" i="17"/>
  <c r="E20" i="17" s="1"/>
  <c r="G12" i="18" s="1"/>
  <c r="S20" i="17"/>
  <c r="C21" i="17"/>
  <c r="E13" i="18" s="1"/>
  <c r="H36" i="17"/>
  <c r="V36" i="17"/>
  <c r="H36" i="16"/>
  <c r="V36" i="16"/>
  <c r="G20" i="16"/>
  <c r="A12" i="18" s="1"/>
  <c r="U17" i="10"/>
  <c r="V22" i="9"/>
  <c r="U23" i="9"/>
  <c r="U15" i="12"/>
  <c r="C18" i="10"/>
  <c r="Q10" i="12" s="1"/>
  <c r="G23" i="9"/>
  <c r="H22" i="9"/>
  <c r="E18" i="14"/>
  <c r="G18" i="14"/>
  <c r="C19" i="14"/>
  <c r="O19" i="14" s="1"/>
  <c r="I20" i="20" l="1"/>
  <c r="D12" i="26"/>
  <c r="A90" i="25"/>
  <c r="B90" i="25"/>
  <c r="D86" i="25"/>
  <c r="C90" i="25"/>
  <c r="AN20" i="25"/>
  <c r="P21" i="25" s="1"/>
  <c r="L21" i="25"/>
  <c r="AM20" i="25"/>
  <c r="K21" i="25"/>
  <c r="AL20" i="25"/>
  <c r="N21" i="25" s="1"/>
  <c r="J21" i="25"/>
  <c r="Y21" i="25"/>
  <c r="AG21" i="25" s="1"/>
  <c r="Z21" i="25"/>
  <c r="AA21" i="25"/>
  <c r="AB21" i="25"/>
  <c r="U19" i="17"/>
  <c r="G20" i="17" s="1"/>
  <c r="B12" i="18" s="1"/>
  <c r="I21" i="25"/>
  <c r="AK20" i="25"/>
  <c r="I20" i="22"/>
  <c r="O21" i="22" s="1"/>
  <c r="Q20" i="22"/>
  <c r="E21" i="21"/>
  <c r="I13" i="23" s="1"/>
  <c r="U20" i="21"/>
  <c r="C22" i="21"/>
  <c r="G14" i="23" s="1"/>
  <c r="S21" i="21"/>
  <c r="E20" i="19"/>
  <c r="U19" i="19"/>
  <c r="H20" i="19"/>
  <c r="A12" i="26" s="1"/>
  <c r="D21" i="19"/>
  <c r="F13" i="26" s="1"/>
  <c r="T20" i="19"/>
  <c r="S20" i="19"/>
  <c r="C21" i="19"/>
  <c r="J13" i="26" s="1"/>
  <c r="V37" i="17"/>
  <c r="H37" i="17"/>
  <c r="I20" i="16"/>
  <c r="O21" i="16" s="1"/>
  <c r="Q20" i="16"/>
  <c r="V37" i="16"/>
  <c r="H37" i="16"/>
  <c r="Q18" i="14"/>
  <c r="O18" i="10"/>
  <c r="S18" i="10" s="1"/>
  <c r="C23" i="9"/>
  <c r="O23" i="9" s="1"/>
  <c r="D23" i="9"/>
  <c r="P23" i="9" s="1"/>
  <c r="E24" i="9"/>
  <c r="Q24" i="9" s="1"/>
  <c r="G24" i="9"/>
  <c r="I22" i="9"/>
  <c r="I18" i="14"/>
  <c r="H19" i="14"/>
  <c r="C20" i="14"/>
  <c r="O20" i="14" s="1"/>
  <c r="F19" i="14"/>
  <c r="E18" i="10"/>
  <c r="F18" i="10"/>
  <c r="R18" i="10" s="1"/>
  <c r="O21" i="20" l="1"/>
  <c r="S21" i="20" s="1"/>
  <c r="L12" i="26"/>
  <c r="E21" i="20"/>
  <c r="C22" i="20"/>
  <c r="K14" i="26" s="1"/>
  <c r="U20" i="20"/>
  <c r="G21" i="20" s="1"/>
  <c r="D13" i="26" s="1"/>
  <c r="O21" i="25"/>
  <c r="AP20" i="25"/>
  <c r="AP21" i="25" s="1"/>
  <c r="AP22" i="25" s="1"/>
  <c r="C91" i="25"/>
  <c r="B91" i="25"/>
  <c r="A91" i="25"/>
  <c r="D87" i="25"/>
  <c r="AI21" i="25"/>
  <c r="G22" i="25"/>
  <c r="AH21" i="25"/>
  <c r="F22" i="25"/>
  <c r="AJ21" i="25"/>
  <c r="H22" i="25"/>
  <c r="M21" i="25"/>
  <c r="E22" i="25"/>
  <c r="S21" i="22"/>
  <c r="C22" i="22"/>
  <c r="H14" i="23" s="1"/>
  <c r="E21" i="22"/>
  <c r="J13" i="23" s="1"/>
  <c r="U20" i="22"/>
  <c r="G21" i="21"/>
  <c r="G20" i="19"/>
  <c r="Q20" i="19" s="1"/>
  <c r="I20" i="17"/>
  <c r="O21" i="17" s="1"/>
  <c r="Q20" i="17"/>
  <c r="V38" i="17"/>
  <c r="H38" i="17"/>
  <c r="H38" i="16"/>
  <c r="V38" i="16"/>
  <c r="E21" i="16"/>
  <c r="F13" i="18" s="1"/>
  <c r="U20" i="16"/>
  <c r="C22" i="16"/>
  <c r="D14" i="18" s="1"/>
  <c r="S21" i="16"/>
  <c r="V18" i="10"/>
  <c r="U24" i="9"/>
  <c r="G25" i="9" s="1"/>
  <c r="U18" i="14"/>
  <c r="T10" i="12"/>
  <c r="U16" i="12"/>
  <c r="P19" i="14"/>
  <c r="T19" i="14" s="1"/>
  <c r="R15" i="12"/>
  <c r="F18" i="15"/>
  <c r="R18" i="15" s="1"/>
  <c r="D19" i="15"/>
  <c r="P19" i="15" s="1"/>
  <c r="E25" i="9"/>
  <c r="Q25" i="9" s="1"/>
  <c r="F23" i="9"/>
  <c r="R23" i="9" s="1"/>
  <c r="H18" i="10"/>
  <c r="G18" i="10"/>
  <c r="E21" i="19" l="1"/>
  <c r="M13" i="26"/>
  <c r="Q21" i="20"/>
  <c r="I20" i="19"/>
  <c r="O21" i="19" s="1"/>
  <c r="C12" i="26"/>
  <c r="D88" i="25"/>
  <c r="A92" i="25"/>
  <c r="B92" i="25"/>
  <c r="C92" i="25"/>
  <c r="Q21" i="25"/>
  <c r="Y22" i="25" s="1"/>
  <c r="AG22" i="25" s="1"/>
  <c r="AE21" i="25"/>
  <c r="AF21" i="25"/>
  <c r="AC21" i="25"/>
  <c r="I22" i="25" s="1"/>
  <c r="AD21" i="25"/>
  <c r="J22" i="25" s="1"/>
  <c r="AA22" i="25"/>
  <c r="AB22" i="25"/>
  <c r="I21" i="21"/>
  <c r="O22" i="21" s="1"/>
  <c r="A13" i="23"/>
  <c r="G21" i="22"/>
  <c r="C23" i="21"/>
  <c r="G15" i="23" s="1"/>
  <c r="S22" i="21"/>
  <c r="Q21" i="21"/>
  <c r="I21" i="20"/>
  <c r="O22" i="20" s="1"/>
  <c r="E22" i="20"/>
  <c r="U20" i="19"/>
  <c r="P21" i="19"/>
  <c r="R20" i="19"/>
  <c r="E21" i="17"/>
  <c r="G13" i="18" s="1"/>
  <c r="U20" i="17"/>
  <c r="V39" i="17"/>
  <c r="H39" i="17"/>
  <c r="S21" i="17"/>
  <c r="C22" i="17"/>
  <c r="E14" i="18" s="1"/>
  <c r="G21" i="16"/>
  <c r="Q21" i="16" s="1"/>
  <c r="E22" i="16" s="1"/>
  <c r="F14" i="18" s="1"/>
  <c r="V39" i="16"/>
  <c r="H39" i="16"/>
  <c r="Q18" i="10"/>
  <c r="V23" i="9"/>
  <c r="U25" i="9"/>
  <c r="V18" i="15"/>
  <c r="U17" i="12"/>
  <c r="D20" i="14"/>
  <c r="D19" i="10"/>
  <c r="P19" i="10" s="1"/>
  <c r="H18" i="15"/>
  <c r="E26" i="9"/>
  <c r="Q26" i="9" s="1"/>
  <c r="H23" i="9"/>
  <c r="E19" i="14"/>
  <c r="Q19" i="14" s="1"/>
  <c r="I18" i="10"/>
  <c r="L13" i="26" l="1"/>
  <c r="Z22" i="25"/>
  <c r="AH22" i="25" s="1"/>
  <c r="D89" i="25"/>
  <c r="A93" i="25"/>
  <c r="C93" i="25"/>
  <c r="B93" i="25"/>
  <c r="AN21" i="25"/>
  <c r="P22" i="25" s="1"/>
  <c r="L22" i="25"/>
  <c r="AM21" i="25"/>
  <c r="O22" i="25" s="1"/>
  <c r="K22" i="25"/>
  <c r="AJ22" i="25"/>
  <c r="H23" i="25"/>
  <c r="AI22" i="25"/>
  <c r="G23" i="25"/>
  <c r="AL21" i="25"/>
  <c r="N22" i="25" s="1"/>
  <c r="I21" i="22"/>
  <c r="O22" i="22" s="1"/>
  <c r="B13" i="23"/>
  <c r="E23" i="25"/>
  <c r="AK21" i="25"/>
  <c r="C23" i="22"/>
  <c r="H15" i="23" s="1"/>
  <c r="S22" i="22"/>
  <c r="Q21" i="22"/>
  <c r="E22" i="21"/>
  <c r="I14" i="23" s="1"/>
  <c r="U21" i="21"/>
  <c r="C23" i="20"/>
  <c r="K15" i="26" s="1"/>
  <c r="S22" i="20"/>
  <c r="M14" i="26"/>
  <c r="U21" i="20"/>
  <c r="C22" i="19"/>
  <c r="J14" i="26" s="1"/>
  <c r="S21" i="19"/>
  <c r="F21" i="19"/>
  <c r="H13" i="26" s="1"/>
  <c r="V20" i="19"/>
  <c r="T21" i="19"/>
  <c r="D22" i="19"/>
  <c r="F14" i="26" s="1"/>
  <c r="G21" i="19"/>
  <c r="C13" i="26" s="1"/>
  <c r="I21" i="16"/>
  <c r="O22" i="16" s="1"/>
  <c r="C23" i="16" s="1"/>
  <c r="D15" i="18" s="1"/>
  <c r="A13" i="18"/>
  <c r="H40" i="17"/>
  <c r="V40" i="17"/>
  <c r="G21" i="17"/>
  <c r="Q21" i="17" s="1"/>
  <c r="E22" i="17" s="1"/>
  <c r="G14" i="18" s="1"/>
  <c r="V40" i="16"/>
  <c r="H40" i="16"/>
  <c r="U21" i="16"/>
  <c r="U18" i="10"/>
  <c r="U26" i="9"/>
  <c r="U19" i="14"/>
  <c r="U18" i="12"/>
  <c r="C24" i="9"/>
  <c r="O24" i="9" s="1"/>
  <c r="D24" i="9"/>
  <c r="P24" i="9" s="1"/>
  <c r="C19" i="10"/>
  <c r="Q11" i="12" s="1"/>
  <c r="I23" i="9"/>
  <c r="G19" i="14"/>
  <c r="R19" i="14" s="1"/>
  <c r="C21" i="14"/>
  <c r="AO21" i="25" l="1"/>
  <c r="F23" i="25"/>
  <c r="C94" i="25"/>
  <c r="D90" i="25"/>
  <c r="B94" i="25"/>
  <c r="A94" i="25"/>
  <c r="M22" i="25"/>
  <c r="E22" i="22"/>
  <c r="J14" i="23" s="1"/>
  <c r="U21" i="22"/>
  <c r="G22" i="21"/>
  <c r="Q22" i="21" s="1"/>
  <c r="E23" i="21" s="1"/>
  <c r="I15" i="23" s="1"/>
  <c r="G22" i="20"/>
  <c r="Q22" i="20" s="1"/>
  <c r="H21" i="19"/>
  <c r="Q21" i="19" s="1"/>
  <c r="S22" i="16"/>
  <c r="I21" i="17"/>
  <c r="O22" i="17" s="1"/>
  <c r="C23" i="17" s="1"/>
  <c r="E15" i="18" s="1"/>
  <c r="B13" i="18"/>
  <c r="U21" i="17"/>
  <c r="V41" i="17"/>
  <c r="H41" i="17"/>
  <c r="G22" i="16"/>
  <c r="A14" i="18" s="1"/>
  <c r="V41" i="16"/>
  <c r="H41" i="16"/>
  <c r="O19" i="10"/>
  <c r="S19" i="10" s="1"/>
  <c r="R16" i="12"/>
  <c r="D20" i="15"/>
  <c r="P20" i="15" s="1"/>
  <c r="F19" i="15"/>
  <c r="R19" i="15" s="1"/>
  <c r="G26" i="9"/>
  <c r="F24" i="9"/>
  <c r="R24" i="9" s="1"/>
  <c r="I19" i="14"/>
  <c r="E19" i="10"/>
  <c r="G19" i="10"/>
  <c r="F19" i="10"/>
  <c r="R19" i="10" s="1"/>
  <c r="H19" i="10"/>
  <c r="E23" i="20" l="1"/>
  <c r="I22" i="20"/>
  <c r="D14" i="26"/>
  <c r="I21" i="19"/>
  <c r="O22" i="19" s="1"/>
  <c r="A13" i="26"/>
  <c r="D91" i="25"/>
  <c r="B95" i="25"/>
  <c r="A95" i="25"/>
  <c r="C95" i="25"/>
  <c r="AF22" i="25"/>
  <c r="AE22" i="25"/>
  <c r="AC22" i="25"/>
  <c r="AD22" i="25"/>
  <c r="I22" i="21"/>
  <c r="O23" i="21" s="1"/>
  <c r="A14" i="23"/>
  <c r="S22" i="17"/>
  <c r="Q22" i="25"/>
  <c r="G22" i="22"/>
  <c r="Q22" i="22"/>
  <c r="E23" i="22" s="1"/>
  <c r="J15" i="23" s="1"/>
  <c r="U22" i="21"/>
  <c r="S23" i="21"/>
  <c r="C24" i="21"/>
  <c r="G16" i="23" s="1"/>
  <c r="U22" i="20"/>
  <c r="P22" i="19"/>
  <c r="R21" i="19"/>
  <c r="H42" i="17"/>
  <c r="V42" i="17"/>
  <c r="G22" i="17"/>
  <c r="B14" i="18" s="1"/>
  <c r="I22" i="16"/>
  <c r="O23" i="16" s="1"/>
  <c r="Q22" i="16"/>
  <c r="H42" i="16"/>
  <c r="V42" i="16"/>
  <c r="Q19" i="10"/>
  <c r="V19" i="10"/>
  <c r="V24" i="9"/>
  <c r="V19" i="14"/>
  <c r="V19" i="15"/>
  <c r="T11" i="12"/>
  <c r="P20" i="14"/>
  <c r="T20" i="14" s="1"/>
  <c r="D20" i="10"/>
  <c r="P20" i="10" s="1"/>
  <c r="H19" i="15"/>
  <c r="E27" i="9"/>
  <c r="Q27" i="9" s="1"/>
  <c r="H24" i="9"/>
  <c r="F20" i="14"/>
  <c r="E20" i="14"/>
  <c r="Q20" i="14" s="1"/>
  <c r="G20" i="14"/>
  <c r="I19" i="10"/>
  <c r="O23" i="20" l="1"/>
  <c r="C24" i="20" s="1"/>
  <c r="K16" i="26" s="1"/>
  <c r="M15" i="26"/>
  <c r="S23" i="20"/>
  <c r="D92" i="25"/>
  <c r="C96" i="25"/>
  <c r="B96" i="25"/>
  <c r="A96" i="25"/>
  <c r="AL22" i="25"/>
  <c r="N23" i="25" s="1"/>
  <c r="J23" i="25"/>
  <c r="AM22" i="25"/>
  <c r="O23" i="25" s="1"/>
  <c r="K23" i="25"/>
  <c r="AN22" i="25"/>
  <c r="P23" i="25" s="1"/>
  <c r="L23" i="25"/>
  <c r="Y23" i="25"/>
  <c r="AG23" i="25" s="1"/>
  <c r="Z23" i="25"/>
  <c r="AA23" i="25"/>
  <c r="AB23" i="25"/>
  <c r="I22" i="22"/>
  <c r="O23" i="22" s="1"/>
  <c r="B14" i="23"/>
  <c r="I23" i="25"/>
  <c r="AK22" i="25"/>
  <c r="AO22" i="25" s="1"/>
  <c r="AO23" i="25" s="1"/>
  <c r="AO24" i="25" s="1"/>
  <c r="U22" i="22"/>
  <c r="C24" i="22"/>
  <c r="H16" i="23" s="1"/>
  <c r="S23" i="22"/>
  <c r="G23" i="21"/>
  <c r="A15" i="23" s="1"/>
  <c r="G23" i="20"/>
  <c r="D15" i="26" s="1"/>
  <c r="F22" i="19"/>
  <c r="H14" i="26" s="1"/>
  <c r="V21" i="19"/>
  <c r="E22" i="19"/>
  <c r="U21" i="19"/>
  <c r="D23" i="19"/>
  <c r="F15" i="26" s="1"/>
  <c r="T22" i="19"/>
  <c r="C23" i="19"/>
  <c r="J15" i="26" s="1"/>
  <c r="S22" i="19"/>
  <c r="V43" i="17"/>
  <c r="H43" i="17"/>
  <c r="I22" i="17"/>
  <c r="O23" i="17" s="1"/>
  <c r="Q22" i="17"/>
  <c r="V43" i="16"/>
  <c r="H43" i="16"/>
  <c r="E23" i="16"/>
  <c r="F15" i="18" s="1"/>
  <c r="U22" i="16"/>
  <c r="C24" i="16"/>
  <c r="D16" i="18" s="1"/>
  <c r="S23" i="16"/>
  <c r="U19" i="10"/>
  <c r="G20" i="10" s="1"/>
  <c r="U27" i="9"/>
  <c r="U20" i="14"/>
  <c r="U19" i="12"/>
  <c r="C25" i="9"/>
  <c r="O25" i="9" s="1"/>
  <c r="D25" i="9"/>
  <c r="P25" i="9" s="1"/>
  <c r="C20" i="10"/>
  <c r="Q12" i="12" s="1"/>
  <c r="G27" i="9"/>
  <c r="I24" i="9"/>
  <c r="D21" i="14"/>
  <c r="E21" i="14"/>
  <c r="H20" i="14"/>
  <c r="R20" i="14" s="1"/>
  <c r="F20" i="10"/>
  <c r="R20" i="10" s="1"/>
  <c r="L14" i="26" l="1"/>
  <c r="Q23" i="20"/>
  <c r="E24" i="20" s="1"/>
  <c r="A97" i="25"/>
  <c r="B97" i="25"/>
  <c r="C97" i="25"/>
  <c r="D93" i="25"/>
  <c r="AI23" i="25"/>
  <c r="G24" i="25"/>
  <c r="AH23" i="25"/>
  <c r="F24" i="25"/>
  <c r="AJ23" i="25"/>
  <c r="H24" i="25"/>
  <c r="M23" i="25"/>
  <c r="E24" i="25"/>
  <c r="G23" i="22"/>
  <c r="B15" i="23" s="1"/>
  <c r="I23" i="21"/>
  <c r="O24" i="21" s="1"/>
  <c r="Q23" i="21"/>
  <c r="I23" i="20"/>
  <c r="O24" i="20" s="1"/>
  <c r="G22" i="19"/>
  <c r="H22" i="19"/>
  <c r="A14" i="26" s="1"/>
  <c r="R22" i="19"/>
  <c r="F23" i="19" s="1"/>
  <c r="H15" i="26" s="1"/>
  <c r="E23" i="17"/>
  <c r="G15" i="18" s="1"/>
  <c r="U22" i="17"/>
  <c r="S23" i="17"/>
  <c r="C24" i="17"/>
  <c r="E16" i="18" s="1"/>
  <c r="V44" i="17"/>
  <c r="H44" i="17"/>
  <c r="G23" i="16"/>
  <c r="V44" i="16"/>
  <c r="H44" i="16"/>
  <c r="V20" i="10"/>
  <c r="O20" i="10"/>
  <c r="S20" i="10" s="1"/>
  <c r="P21" i="14"/>
  <c r="D22" i="14" s="1"/>
  <c r="P22" i="14" s="1"/>
  <c r="R17" i="12"/>
  <c r="E20" i="10"/>
  <c r="F20" i="15"/>
  <c r="R20" i="15" s="1"/>
  <c r="E28" i="9"/>
  <c r="Q28" i="9" s="1"/>
  <c r="F25" i="9"/>
  <c r="R25" i="9" s="1"/>
  <c r="G21" i="14"/>
  <c r="I20" i="14"/>
  <c r="H20" i="10"/>
  <c r="Q22" i="19" l="1"/>
  <c r="E23" i="19" s="1"/>
  <c r="C14" i="26"/>
  <c r="D94" i="25"/>
  <c r="A98" i="25"/>
  <c r="C98" i="25"/>
  <c r="B98" i="25"/>
  <c r="AE23" i="25"/>
  <c r="AF23" i="25"/>
  <c r="AC23" i="25"/>
  <c r="I24" i="25" s="1"/>
  <c r="AD23" i="25"/>
  <c r="Q23" i="25"/>
  <c r="I23" i="22"/>
  <c r="O24" i="22" s="1"/>
  <c r="Q23" i="22"/>
  <c r="S24" i="21"/>
  <c r="C25" i="21"/>
  <c r="G17" i="23" s="1"/>
  <c r="E24" i="21"/>
  <c r="I16" i="23" s="1"/>
  <c r="U23" i="21"/>
  <c r="M16" i="26"/>
  <c r="U23" i="20"/>
  <c r="C25" i="20"/>
  <c r="K17" i="26" s="1"/>
  <c r="S24" i="20"/>
  <c r="V22" i="19"/>
  <c r="U22" i="19"/>
  <c r="I22" i="19"/>
  <c r="I23" i="16"/>
  <c r="O24" i="16" s="1"/>
  <c r="S24" i="16" s="1"/>
  <c r="A15" i="18"/>
  <c r="V45" i="17"/>
  <c r="H45" i="17"/>
  <c r="G23" i="17"/>
  <c r="Q23" i="17" s="1"/>
  <c r="E24" i="17" s="1"/>
  <c r="G16" i="18" s="1"/>
  <c r="V45" i="16"/>
  <c r="H45" i="16"/>
  <c r="Q23" i="16"/>
  <c r="Q20" i="10"/>
  <c r="V25" i="9"/>
  <c r="U28" i="9"/>
  <c r="V20" i="14"/>
  <c r="V20" i="15"/>
  <c r="F21" i="14"/>
  <c r="R21" i="14" s="1"/>
  <c r="T12" i="12"/>
  <c r="U20" i="12"/>
  <c r="O21" i="14"/>
  <c r="S21" i="14" s="1"/>
  <c r="D21" i="10"/>
  <c r="P21" i="10" s="1"/>
  <c r="H20" i="15"/>
  <c r="D21" i="15"/>
  <c r="P21" i="15" s="1"/>
  <c r="G28" i="9"/>
  <c r="H25" i="9"/>
  <c r="I20" i="10"/>
  <c r="F21" i="10"/>
  <c r="R21" i="10" s="1"/>
  <c r="L15" i="26" l="1"/>
  <c r="AK23" i="25"/>
  <c r="M24" i="25" s="1"/>
  <c r="B99" i="25"/>
  <c r="C99" i="25"/>
  <c r="A99" i="25"/>
  <c r="D95" i="25"/>
  <c r="AL23" i="25"/>
  <c r="N24" i="25" s="1"/>
  <c r="J24" i="25"/>
  <c r="AN23" i="25"/>
  <c r="P24" i="25" s="1"/>
  <c r="L24" i="25"/>
  <c r="AM23" i="25"/>
  <c r="K24" i="25"/>
  <c r="Y24" i="25"/>
  <c r="AG24" i="25" s="1"/>
  <c r="Z24" i="25"/>
  <c r="AA24" i="25"/>
  <c r="AB24" i="25"/>
  <c r="E24" i="22"/>
  <c r="J16" i="23" s="1"/>
  <c r="U23" i="22"/>
  <c r="S24" i="22"/>
  <c r="C25" i="22"/>
  <c r="H17" i="23" s="1"/>
  <c r="G24" i="21"/>
  <c r="G24" i="20"/>
  <c r="Q24" i="20" s="1"/>
  <c r="O23" i="19"/>
  <c r="P23" i="19"/>
  <c r="G23" i="19"/>
  <c r="C15" i="26" s="1"/>
  <c r="H23" i="19"/>
  <c r="C25" i="16"/>
  <c r="D17" i="18" s="1"/>
  <c r="I23" i="17"/>
  <c r="O24" i="17" s="1"/>
  <c r="S24" i="17" s="1"/>
  <c r="B15" i="18"/>
  <c r="U23" i="17"/>
  <c r="H46" i="17"/>
  <c r="V46" i="17"/>
  <c r="E24" i="16"/>
  <c r="F16" i="18" s="1"/>
  <c r="U23" i="16"/>
  <c r="V46" i="16"/>
  <c r="H46" i="16"/>
  <c r="V21" i="10"/>
  <c r="U20" i="10"/>
  <c r="V21" i="14"/>
  <c r="C26" i="9"/>
  <c r="O26" i="9" s="1"/>
  <c r="D26" i="9"/>
  <c r="P26" i="9" s="1"/>
  <c r="C21" i="10"/>
  <c r="Q13" i="12" s="1"/>
  <c r="F21" i="15"/>
  <c r="R21" i="15" s="1"/>
  <c r="E29" i="9"/>
  <c r="Q29" i="9" s="1"/>
  <c r="I25" i="9"/>
  <c r="C22" i="14"/>
  <c r="D23" i="14"/>
  <c r="H21" i="10"/>
  <c r="Q23" i="19" l="1"/>
  <c r="E25" i="20"/>
  <c r="I24" i="20"/>
  <c r="O25" i="20" s="1"/>
  <c r="S25" i="20" s="1"/>
  <c r="D16" i="26"/>
  <c r="R23" i="19"/>
  <c r="F24" i="19" s="1"/>
  <c r="H16" i="26" s="1"/>
  <c r="A15" i="26"/>
  <c r="O24" i="25"/>
  <c r="AE24" i="25" s="1"/>
  <c r="AP23" i="25"/>
  <c r="AD24" i="25"/>
  <c r="J25" i="25" s="1"/>
  <c r="A100" i="25"/>
  <c r="C100" i="25"/>
  <c r="B100" i="25"/>
  <c r="D96" i="25"/>
  <c r="AI24" i="25"/>
  <c r="G25" i="25"/>
  <c r="AH24" i="25"/>
  <c r="F25" i="25"/>
  <c r="AJ24" i="25"/>
  <c r="H25" i="25"/>
  <c r="AC24" i="25"/>
  <c r="I25" i="25" s="1"/>
  <c r="I24" i="21"/>
  <c r="O25" i="21" s="1"/>
  <c r="A16" i="23"/>
  <c r="C25" i="17"/>
  <c r="E17" i="18" s="1"/>
  <c r="Q24" i="25"/>
  <c r="E25" i="25"/>
  <c r="G24" i="22"/>
  <c r="Q24" i="22" s="1"/>
  <c r="E25" i="22" s="1"/>
  <c r="J17" i="23" s="1"/>
  <c r="C26" i="21"/>
  <c r="G18" i="23" s="1"/>
  <c r="S25" i="21"/>
  <c r="Q24" i="21"/>
  <c r="U24" i="20"/>
  <c r="C26" i="20"/>
  <c r="K18" i="26" s="1"/>
  <c r="I23" i="19"/>
  <c r="E24" i="19"/>
  <c r="T23" i="19"/>
  <c r="V23" i="19" s="1"/>
  <c r="D24" i="19"/>
  <c r="F16" i="26" s="1"/>
  <c r="C24" i="19"/>
  <c r="J16" i="26" s="1"/>
  <c r="S23" i="19"/>
  <c r="V47" i="17"/>
  <c r="H47" i="17"/>
  <c r="G24" i="17"/>
  <c r="B16" i="18" s="1"/>
  <c r="V47" i="16"/>
  <c r="H47" i="16"/>
  <c r="G24" i="16"/>
  <c r="Q24" i="16" s="1"/>
  <c r="E25" i="16" s="1"/>
  <c r="F17" i="18" s="1"/>
  <c r="U29" i="9"/>
  <c r="V21" i="15"/>
  <c r="U21" i="12"/>
  <c r="O21" i="10"/>
  <c r="S21" i="10" s="1"/>
  <c r="R18" i="12"/>
  <c r="D22" i="10"/>
  <c r="P22" i="10" s="1"/>
  <c r="E21" i="10"/>
  <c r="G29" i="9"/>
  <c r="F26" i="9"/>
  <c r="R26" i="9" s="1"/>
  <c r="H21" i="14"/>
  <c r="Q21" i="14" s="1"/>
  <c r="G21" i="10"/>
  <c r="L16" i="26" l="1"/>
  <c r="M17" i="26"/>
  <c r="AF24" i="25"/>
  <c r="L25" i="25" s="1"/>
  <c r="AL24" i="25"/>
  <c r="N25" i="25" s="1"/>
  <c r="A101" i="25"/>
  <c r="B101" i="25"/>
  <c r="C101" i="25"/>
  <c r="D97" i="25"/>
  <c r="AM24" i="25"/>
  <c r="K25" i="25"/>
  <c r="AK24" i="25"/>
  <c r="M25" i="25" s="1"/>
  <c r="Z25" i="25"/>
  <c r="AA25" i="25"/>
  <c r="Y25" i="25"/>
  <c r="AG25" i="25" s="1"/>
  <c r="AB25" i="25"/>
  <c r="U23" i="19"/>
  <c r="G24" i="19" s="1"/>
  <c r="C16" i="26" s="1"/>
  <c r="I24" i="22"/>
  <c r="O25" i="22" s="1"/>
  <c r="B16" i="23"/>
  <c r="S25" i="22"/>
  <c r="C26" i="22"/>
  <c r="H18" i="23" s="1"/>
  <c r="U24" i="22"/>
  <c r="E25" i="21"/>
  <c r="I17" i="23" s="1"/>
  <c r="U24" i="21"/>
  <c r="G25" i="20"/>
  <c r="D17" i="26" s="1"/>
  <c r="H24" i="19"/>
  <c r="O24" i="19"/>
  <c r="P24" i="19"/>
  <c r="I24" i="16"/>
  <c r="O25" i="16" s="1"/>
  <c r="S25" i="16" s="1"/>
  <c r="A16" i="18"/>
  <c r="I24" i="17"/>
  <c r="O25" i="17" s="1"/>
  <c r="Q24" i="17"/>
  <c r="H48" i="17"/>
  <c r="V48" i="17"/>
  <c r="U24" i="16"/>
  <c r="V48" i="16"/>
  <c r="H48" i="16"/>
  <c r="Q21" i="10"/>
  <c r="V26" i="9"/>
  <c r="T13" i="12"/>
  <c r="C22" i="10"/>
  <c r="Q14" i="12" s="1"/>
  <c r="D22" i="15"/>
  <c r="P22" i="15" s="1"/>
  <c r="H21" i="15"/>
  <c r="E30" i="9"/>
  <c r="H26" i="9"/>
  <c r="I21" i="14"/>
  <c r="I21" i="10"/>
  <c r="Q24" i="19" l="1"/>
  <c r="Q25" i="20"/>
  <c r="R24" i="19"/>
  <c r="F25" i="19" s="1"/>
  <c r="H17" i="26" s="1"/>
  <c r="A16" i="26"/>
  <c r="AN24" i="25"/>
  <c r="P25" i="25" s="1"/>
  <c r="AD25" i="25" s="1"/>
  <c r="J26" i="25" s="1"/>
  <c r="O25" i="25"/>
  <c r="C102" i="25"/>
  <c r="B102" i="25"/>
  <c r="A102" i="25"/>
  <c r="D98" i="25"/>
  <c r="AH25" i="25"/>
  <c r="F26" i="25"/>
  <c r="AJ25" i="25"/>
  <c r="H26" i="25"/>
  <c r="AI25" i="25"/>
  <c r="G26" i="25"/>
  <c r="AF25" i="25"/>
  <c r="AE25" i="25"/>
  <c r="E26" i="25"/>
  <c r="E25" i="19"/>
  <c r="Q25" i="25"/>
  <c r="G25" i="22"/>
  <c r="B17" i="23" s="1"/>
  <c r="G25" i="21"/>
  <c r="Q25" i="21"/>
  <c r="E26" i="21" s="1"/>
  <c r="I18" i="23" s="1"/>
  <c r="I25" i="20"/>
  <c r="O26" i="20" s="1"/>
  <c r="E26" i="20"/>
  <c r="D25" i="19"/>
  <c r="F17" i="26" s="1"/>
  <c r="T24" i="19"/>
  <c r="V24" i="19" s="1"/>
  <c r="S24" i="19"/>
  <c r="C25" i="19"/>
  <c r="J17" i="26" s="1"/>
  <c r="I24" i="19"/>
  <c r="C26" i="16"/>
  <c r="D18" i="18" s="1"/>
  <c r="V49" i="17"/>
  <c r="H49" i="17"/>
  <c r="E25" i="17"/>
  <c r="G17" i="18" s="1"/>
  <c r="U24" i="17"/>
  <c r="C26" i="17"/>
  <c r="E18" i="18" s="1"/>
  <c r="S25" i="17"/>
  <c r="V49" i="16"/>
  <c r="H49" i="16"/>
  <c r="G25" i="16"/>
  <c r="A17" i="18" s="1"/>
  <c r="U21" i="10"/>
  <c r="G22" i="10" s="1"/>
  <c r="U21" i="14"/>
  <c r="E22" i="14"/>
  <c r="U22" i="12"/>
  <c r="O22" i="10"/>
  <c r="S22" i="10" s="1"/>
  <c r="O22" i="14"/>
  <c r="S22" i="14" s="1"/>
  <c r="D27" i="9"/>
  <c r="P27" i="9" s="1"/>
  <c r="C27" i="9"/>
  <c r="O27" i="9" s="1"/>
  <c r="G30" i="9"/>
  <c r="I26" i="9"/>
  <c r="F22" i="14"/>
  <c r="R22" i="14" s="1"/>
  <c r="H22" i="14"/>
  <c r="F22" i="10"/>
  <c r="R22" i="10" s="1"/>
  <c r="L17" i="26" l="1"/>
  <c r="U24" i="19"/>
  <c r="AC25" i="25"/>
  <c r="AP24" i="25"/>
  <c r="AP25" i="25" s="1"/>
  <c r="AP26" i="25" s="1"/>
  <c r="A103" i="25"/>
  <c r="B103" i="25"/>
  <c r="C103" i="25"/>
  <c r="D99" i="25"/>
  <c r="AN25" i="25"/>
  <c r="P26" i="25" s="1"/>
  <c r="L26" i="25"/>
  <c r="AM25" i="25"/>
  <c r="O26" i="25" s="1"/>
  <c r="K26" i="25"/>
  <c r="AL25" i="25"/>
  <c r="N26" i="25" s="1"/>
  <c r="Y26" i="25"/>
  <c r="AG26" i="25" s="1"/>
  <c r="Z26" i="25"/>
  <c r="AA26" i="25"/>
  <c r="AB26" i="25"/>
  <c r="I25" i="21"/>
  <c r="O26" i="21" s="1"/>
  <c r="A17" i="23"/>
  <c r="I26" i="25"/>
  <c r="AK25" i="25"/>
  <c r="I25" i="22"/>
  <c r="O26" i="22" s="1"/>
  <c r="Q25" i="22"/>
  <c r="C27" i="21"/>
  <c r="G19" i="23" s="1"/>
  <c r="S26" i="21"/>
  <c r="U25" i="21"/>
  <c r="M18" i="26"/>
  <c r="U25" i="20"/>
  <c r="C27" i="20"/>
  <c r="K19" i="26" s="1"/>
  <c r="S26" i="20"/>
  <c r="G25" i="19"/>
  <c r="C17" i="26" s="1"/>
  <c r="O25" i="19"/>
  <c r="P25" i="19"/>
  <c r="H25" i="19"/>
  <c r="G25" i="17"/>
  <c r="V50" i="17"/>
  <c r="H50" i="17"/>
  <c r="I25" i="16"/>
  <c r="O26" i="16" s="1"/>
  <c r="Q25" i="16"/>
  <c r="V50" i="16"/>
  <c r="H50" i="16"/>
  <c r="V22" i="10"/>
  <c r="V22" i="14"/>
  <c r="R19" i="12"/>
  <c r="E22" i="10"/>
  <c r="F22" i="15"/>
  <c r="R22" i="15" s="1"/>
  <c r="C2" i="12"/>
  <c r="F27" i="9"/>
  <c r="R27" i="9" s="1"/>
  <c r="C23" i="14"/>
  <c r="G22" i="14"/>
  <c r="Q22" i="14" s="1"/>
  <c r="H22" i="10"/>
  <c r="Q25" i="19" l="1"/>
  <c r="R25" i="19"/>
  <c r="F26" i="19" s="1"/>
  <c r="H18" i="26" s="1"/>
  <c r="A17" i="26"/>
  <c r="AO25" i="25"/>
  <c r="D100" i="25"/>
  <c r="B104" i="25"/>
  <c r="B105" i="25" s="1"/>
  <c r="B106" i="25" s="1"/>
  <c r="B107" i="25" s="1"/>
  <c r="B108" i="25" s="1"/>
  <c r="B109" i="25" s="1"/>
  <c r="B110" i="25" s="1"/>
  <c r="B111" i="25" s="1"/>
  <c r="B112" i="25" s="1"/>
  <c r="B113" i="25" s="1"/>
  <c r="B114" i="25" s="1"/>
  <c r="B115" i="25" s="1"/>
  <c r="B116" i="25" s="1"/>
  <c r="B117" i="25" s="1"/>
  <c r="B118" i="25" s="1"/>
  <c r="B119" i="25" s="1"/>
  <c r="B120" i="25" s="1"/>
  <c r="B121" i="25" s="1"/>
  <c r="B122" i="25" s="1"/>
  <c r="B123" i="25" s="1"/>
  <c r="B124" i="25" s="1"/>
  <c r="B125" i="25" s="1"/>
  <c r="B126" i="25" s="1"/>
  <c r="B127" i="25" s="1"/>
  <c r="B128" i="25" s="1"/>
  <c r="B129" i="25" s="1"/>
  <c r="B130" i="25" s="1"/>
  <c r="B131" i="25" s="1"/>
  <c r="B132" i="25" s="1"/>
  <c r="B133" i="25" s="1"/>
  <c r="B134" i="25" s="1"/>
  <c r="B135" i="25" s="1"/>
  <c r="B136" i="25" s="1"/>
  <c r="B137" i="25" s="1"/>
  <c r="B138" i="25" s="1"/>
  <c r="B139" i="25" s="1"/>
  <c r="B140" i="25" s="1"/>
  <c r="B141" i="25" s="1"/>
  <c r="B142" i="25" s="1"/>
  <c r="B143" i="25" s="1"/>
  <c r="B144" i="25" s="1"/>
  <c r="B145" i="25" s="1"/>
  <c r="B146" i="25" s="1"/>
  <c r="B147" i="25" s="1"/>
  <c r="B148" i="25" s="1"/>
  <c r="B149" i="25" s="1"/>
  <c r="B150" i="25" s="1"/>
  <c r="B151" i="25" s="1"/>
  <c r="B152" i="25" s="1"/>
  <c r="B153" i="25" s="1"/>
  <c r="B154" i="25" s="1"/>
  <c r="B155" i="25" s="1"/>
  <c r="B156" i="25" s="1"/>
  <c r="B157" i="25" s="1"/>
  <c r="A104" i="25"/>
  <c r="A105" i="25" s="1"/>
  <c r="A106" i="25" s="1"/>
  <c r="C104" i="25"/>
  <c r="C105" i="25" s="1"/>
  <c r="C106" i="25" s="1"/>
  <c r="C107" i="25" s="1"/>
  <c r="C108" i="25" s="1"/>
  <c r="C109" i="25" s="1"/>
  <c r="C110" i="25" s="1"/>
  <c r="C111" i="25" s="1"/>
  <c r="C112" i="25" s="1"/>
  <c r="C113" i="25" s="1"/>
  <c r="C114" i="25" s="1"/>
  <c r="C115" i="25" s="1"/>
  <c r="C116" i="25" s="1"/>
  <c r="C117" i="25" s="1"/>
  <c r="C118" i="25" s="1"/>
  <c r="C119" i="25" s="1"/>
  <c r="C120" i="25" s="1"/>
  <c r="C121" i="25" s="1"/>
  <c r="C122" i="25" s="1"/>
  <c r="C123" i="25" s="1"/>
  <c r="C124" i="25" s="1"/>
  <c r="C125" i="25" s="1"/>
  <c r="C126" i="25" s="1"/>
  <c r="C127" i="25" s="1"/>
  <c r="C128" i="25" s="1"/>
  <c r="C129" i="25" s="1"/>
  <c r="C130" i="25" s="1"/>
  <c r="C131" i="25" s="1"/>
  <c r="C132" i="25" s="1"/>
  <c r="C133" i="25" s="1"/>
  <c r="C134" i="25" s="1"/>
  <c r="C135" i="25" s="1"/>
  <c r="C136" i="25" s="1"/>
  <c r="C137" i="25" s="1"/>
  <c r="C138" i="25" s="1"/>
  <c r="C139" i="25" s="1"/>
  <c r="C140" i="25" s="1"/>
  <c r="C141" i="25" s="1"/>
  <c r="C142" i="25" s="1"/>
  <c r="C143" i="25" s="1"/>
  <c r="C144" i="25" s="1"/>
  <c r="C145" i="25" s="1"/>
  <c r="C146" i="25" s="1"/>
  <c r="C147" i="25" s="1"/>
  <c r="C148" i="25" s="1"/>
  <c r="C149" i="25" s="1"/>
  <c r="C150" i="25" s="1"/>
  <c r="C151" i="25" s="1"/>
  <c r="C152" i="25" s="1"/>
  <c r="C153" i="25" s="1"/>
  <c r="C154" i="25" s="1"/>
  <c r="C155" i="25" s="1"/>
  <c r="C156" i="25" s="1"/>
  <c r="C157" i="25" s="1"/>
  <c r="AJ26" i="25"/>
  <c r="H27" i="25"/>
  <c r="AI26" i="25"/>
  <c r="G27" i="25"/>
  <c r="AH26" i="25"/>
  <c r="F27" i="25"/>
  <c r="E27" i="25"/>
  <c r="M26" i="25"/>
  <c r="AC26" i="25" s="1"/>
  <c r="I27" i="25" s="1"/>
  <c r="S26" i="22"/>
  <c r="C27" i="22"/>
  <c r="H19" i="23" s="1"/>
  <c r="E26" i="22"/>
  <c r="J18" i="23" s="1"/>
  <c r="U25" i="22"/>
  <c r="G26" i="21"/>
  <c r="A18" i="23" s="1"/>
  <c r="G26" i="20"/>
  <c r="Q26" i="20" s="1"/>
  <c r="T25" i="19"/>
  <c r="V25" i="19" s="1"/>
  <c r="D26" i="19"/>
  <c r="F18" i="26" s="1"/>
  <c r="S25" i="19"/>
  <c r="C26" i="19"/>
  <c r="J18" i="26" s="1"/>
  <c r="I25" i="19"/>
  <c r="E26" i="19"/>
  <c r="I25" i="17"/>
  <c r="O26" i="17" s="1"/>
  <c r="S26" i="17" s="1"/>
  <c r="B17" i="18"/>
  <c r="V51" i="17"/>
  <c r="H51" i="17"/>
  <c r="Q25" i="17"/>
  <c r="V51" i="16"/>
  <c r="H51" i="16"/>
  <c r="E26" i="16"/>
  <c r="F18" i="18" s="1"/>
  <c r="U25" i="16"/>
  <c r="C27" i="16"/>
  <c r="D19" i="18" s="1"/>
  <c r="S26" i="16"/>
  <c r="Q22" i="10"/>
  <c r="V27" i="9"/>
  <c r="F23" i="14"/>
  <c r="V22" i="15"/>
  <c r="T14" i="12"/>
  <c r="O23" i="14"/>
  <c r="C24" i="14" s="1"/>
  <c r="O24" i="14" s="1"/>
  <c r="D23" i="10"/>
  <c r="P23" i="10" s="1"/>
  <c r="D23" i="15"/>
  <c r="P23" i="15" s="1"/>
  <c r="H22" i="15"/>
  <c r="H27" i="9"/>
  <c r="I22" i="14"/>
  <c r="H23" i="14"/>
  <c r="I22" i="10"/>
  <c r="F23" i="10"/>
  <c r="R23" i="10" s="1"/>
  <c r="L18" i="26" l="1"/>
  <c r="E27" i="20"/>
  <c r="I26" i="20"/>
  <c r="O27" i="20" s="1"/>
  <c r="D18" i="26"/>
  <c r="A107" i="25"/>
  <c r="D101" i="25"/>
  <c r="Q26" i="25"/>
  <c r="AE26" i="25"/>
  <c r="AF26" i="25"/>
  <c r="AD26" i="25"/>
  <c r="J27" i="25" s="1"/>
  <c r="Y27" i="25"/>
  <c r="AG27" i="25" s="1"/>
  <c r="Z27" i="25"/>
  <c r="AA27" i="25"/>
  <c r="AB27" i="25"/>
  <c r="AK26" i="25"/>
  <c r="G26" i="22"/>
  <c r="I26" i="21"/>
  <c r="O27" i="21" s="1"/>
  <c r="Q26" i="21"/>
  <c r="U26" i="20"/>
  <c r="S27" i="20"/>
  <c r="C28" i="20"/>
  <c r="K20" i="26" s="1"/>
  <c r="U25" i="19"/>
  <c r="O26" i="19"/>
  <c r="P26" i="19"/>
  <c r="H26" i="19"/>
  <c r="A18" i="26" s="1"/>
  <c r="C27" i="17"/>
  <c r="E19" i="18" s="1"/>
  <c r="E26" i="17"/>
  <c r="G18" i="18" s="1"/>
  <c r="U25" i="17"/>
  <c r="H52" i="17"/>
  <c r="V52" i="17"/>
  <c r="G26" i="16"/>
  <c r="Q26" i="16" s="1"/>
  <c r="E27" i="16" s="1"/>
  <c r="F19" i="18" s="1"/>
  <c r="V52" i="16"/>
  <c r="H52" i="16"/>
  <c r="V23" i="10"/>
  <c r="U22" i="10"/>
  <c r="U22" i="14"/>
  <c r="E23" i="14"/>
  <c r="Q23" i="14" s="1"/>
  <c r="P23" i="14"/>
  <c r="T23" i="14" s="1"/>
  <c r="C28" i="9"/>
  <c r="O28" i="9" s="1"/>
  <c r="D28" i="9"/>
  <c r="P28" i="9" s="1"/>
  <c r="C23" i="10"/>
  <c r="Q15" i="12" s="1"/>
  <c r="I27" i="9"/>
  <c r="H23" i="10"/>
  <c r="M19" i="26" l="1"/>
  <c r="A108" i="25"/>
  <c r="D102" i="25"/>
  <c r="AN26" i="25"/>
  <c r="P27" i="25" s="1"/>
  <c r="L27" i="25"/>
  <c r="AM26" i="25"/>
  <c r="O27" i="25" s="1"/>
  <c r="K27" i="25"/>
  <c r="AJ27" i="25"/>
  <c r="H28" i="25"/>
  <c r="AH27" i="25"/>
  <c r="F28" i="25"/>
  <c r="AI27" i="25"/>
  <c r="G28" i="25"/>
  <c r="AL26" i="25"/>
  <c r="N27" i="25" s="1"/>
  <c r="I26" i="22"/>
  <c r="O27" i="22" s="1"/>
  <c r="B18" i="23"/>
  <c r="M27" i="25"/>
  <c r="E28" i="25"/>
  <c r="Q26" i="22"/>
  <c r="C28" i="22"/>
  <c r="H20" i="23" s="1"/>
  <c r="S27" i="22"/>
  <c r="E27" i="21"/>
  <c r="I19" i="23" s="1"/>
  <c r="U26" i="21"/>
  <c r="S27" i="21"/>
  <c r="C28" i="21"/>
  <c r="G20" i="23" s="1"/>
  <c r="G27" i="20"/>
  <c r="D19" i="26" s="1"/>
  <c r="S26" i="19"/>
  <c r="C27" i="19"/>
  <c r="J19" i="26" s="1"/>
  <c r="D27" i="19"/>
  <c r="F19" i="26" s="1"/>
  <c r="T26" i="19"/>
  <c r="G26" i="19"/>
  <c r="I26" i="16"/>
  <c r="O27" i="16" s="1"/>
  <c r="C28" i="16" s="1"/>
  <c r="D20" i="18" s="1"/>
  <c r="A18" i="18"/>
  <c r="V53" i="17"/>
  <c r="H53" i="17"/>
  <c r="G26" i="17"/>
  <c r="Q26" i="17" s="1"/>
  <c r="E27" i="17" s="1"/>
  <c r="G19" i="18" s="1"/>
  <c r="V53" i="16"/>
  <c r="H53" i="16"/>
  <c r="U26" i="16"/>
  <c r="U23" i="14"/>
  <c r="O23" i="10"/>
  <c r="S23" i="10" s="1"/>
  <c r="R20" i="12"/>
  <c r="D24" i="10"/>
  <c r="P24" i="10" s="1"/>
  <c r="F28" i="9"/>
  <c r="R28" i="9" s="1"/>
  <c r="G23" i="10"/>
  <c r="E23" i="10"/>
  <c r="D24" i="14"/>
  <c r="C25" i="14"/>
  <c r="C18" i="26" l="1"/>
  <c r="Q26" i="19"/>
  <c r="Q27" i="20"/>
  <c r="E28" i="20" s="1"/>
  <c r="A109" i="25"/>
  <c r="A110" i="25" s="1"/>
  <c r="AO26" i="25"/>
  <c r="AO27" i="25" s="1"/>
  <c r="AO28" i="25" s="1"/>
  <c r="D103" i="25"/>
  <c r="AD27" i="25"/>
  <c r="AE27" i="25"/>
  <c r="AF27" i="25"/>
  <c r="AC27" i="25"/>
  <c r="I28" i="25" s="1"/>
  <c r="S27" i="16"/>
  <c r="Q27" i="25"/>
  <c r="E27" i="22"/>
  <c r="J19" i="23" s="1"/>
  <c r="U26" i="22"/>
  <c r="G27" i="21"/>
  <c r="I27" i="20"/>
  <c r="O28" i="20" s="1"/>
  <c r="I26" i="19"/>
  <c r="R26" i="19"/>
  <c r="F27" i="19" s="1"/>
  <c r="H19" i="26" s="1"/>
  <c r="I26" i="17"/>
  <c r="O27" i="17" s="1"/>
  <c r="S27" i="17" s="1"/>
  <c r="B18" i="18"/>
  <c r="U26" i="17"/>
  <c r="H54" i="17"/>
  <c r="V54" i="17"/>
  <c r="G27" i="16"/>
  <c r="A19" i="18" s="1"/>
  <c r="V54" i="16"/>
  <c r="H54" i="16"/>
  <c r="Q23" i="10"/>
  <c r="V28" i="9"/>
  <c r="T15" i="12"/>
  <c r="C24" i="10"/>
  <c r="Q16" i="12" s="1"/>
  <c r="F23" i="15"/>
  <c r="R23" i="15" s="1"/>
  <c r="I23" i="10"/>
  <c r="H28" i="9"/>
  <c r="G23" i="14"/>
  <c r="R23" i="14" s="1"/>
  <c r="A111" i="25" l="1"/>
  <c r="D104" i="25"/>
  <c r="D105" i="25" s="1"/>
  <c r="D106" i="25" s="1"/>
  <c r="D107" i="25" s="1"/>
  <c r="D108" i="25" s="1"/>
  <c r="D109" i="25" s="1"/>
  <c r="D110" i="25" s="1"/>
  <c r="D111" i="25" s="1"/>
  <c r="D112" i="25" s="1"/>
  <c r="D113" i="25" s="1"/>
  <c r="D114" i="25" s="1"/>
  <c r="D115" i="25" s="1"/>
  <c r="D116" i="25" s="1"/>
  <c r="D117" i="25" s="1"/>
  <c r="D118" i="25" s="1"/>
  <c r="D119" i="25" s="1"/>
  <c r="D120" i="25" s="1"/>
  <c r="D121" i="25" s="1"/>
  <c r="D122" i="25" s="1"/>
  <c r="D123" i="25" s="1"/>
  <c r="D124" i="25" s="1"/>
  <c r="D125" i="25" s="1"/>
  <c r="D126" i="25" s="1"/>
  <c r="D127" i="25" s="1"/>
  <c r="D128" i="25" s="1"/>
  <c r="D129" i="25" s="1"/>
  <c r="D130" i="25" s="1"/>
  <c r="D131" i="25" s="1"/>
  <c r="D132" i="25" s="1"/>
  <c r="D133" i="25" s="1"/>
  <c r="D134" i="25" s="1"/>
  <c r="D135" i="25" s="1"/>
  <c r="D136" i="25" s="1"/>
  <c r="D137" i="25" s="1"/>
  <c r="D138" i="25" s="1"/>
  <c r="D139" i="25" s="1"/>
  <c r="D140" i="25" s="1"/>
  <c r="D141" i="25" s="1"/>
  <c r="D142" i="25" s="1"/>
  <c r="D143" i="25" s="1"/>
  <c r="D144" i="25" s="1"/>
  <c r="D145" i="25" s="1"/>
  <c r="D146" i="25" s="1"/>
  <c r="D147" i="25" s="1"/>
  <c r="D148" i="25" s="1"/>
  <c r="D149" i="25" s="1"/>
  <c r="D150" i="25" s="1"/>
  <c r="D151" i="25" s="1"/>
  <c r="D152" i="25" s="1"/>
  <c r="D153" i="25" s="1"/>
  <c r="D154" i="25" s="1"/>
  <c r="D155" i="25" s="1"/>
  <c r="D156" i="25" s="1"/>
  <c r="D157" i="25" s="1"/>
  <c r="AM27" i="25"/>
  <c r="K28" i="25"/>
  <c r="AN27" i="25"/>
  <c r="P28" i="25" s="1"/>
  <c r="L28" i="25"/>
  <c r="AL27" i="25"/>
  <c r="N28" i="25" s="1"/>
  <c r="J28" i="25"/>
  <c r="Y28" i="25"/>
  <c r="AG28" i="25" s="1"/>
  <c r="Z28" i="25"/>
  <c r="AA28" i="25"/>
  <c r="AB28" i="25"/>
  <c r="C28" i="17"/>
  <c r="E20" i="18" s="1"/>
  <c r="I27" i="21"/>
  <c r="O28" i="21" s="1"/>
  <c r="C29" i="21" s="1"/>
  <c r="G21" i="23" s="1"/>
  <c r="A19" i="23"/>
  <c r="AK27" i="25"/>
  <c r="G27" i="22"/>
  <c r="Q27" i="22"/>
  <c r="E28" i="22" s="1"/>
  <c r="J20" i="23" s="1"/>
  <c r="Q27" i="21"/>
  <c r="M20" i="26"/>
  <c r="U27" i="20"/>
  <c r="C29" i="20"/>
  <c r="K21" i="26" s="1"/>
  <c r="S28" i="20"/>
  <c r="E27" i="19"/>
  <c r="U26" i="19"/>
  <c r="P27" i="19"/>
  <c r="O27" i="19"/>
  <c r="V26" i="19"/>
  <c r="V55" i="17"/>
  <c r="H55" i="17"/>
  <c r="G27" i="17"/>
  <c r="B19" i="18" s="1"/>
  <c r="V55" i="16"/>
  <c r="H55" i="16"/>
  <c r="I27" i="16"/>
  <c r="O28" i="16" s="1"/>
  <c r="Q27" i="16"/>
  <c r="U23" i="10"/>
  <c r="G24" i="10" s="1"/>
  <c r="V23" i="15"/>
  <c r="O24" i="10"/>
  <c r="S24" i="10" s="1"/>
  <c r="C29" i="9"/>
  <c r="O29" i="9" s="1"/>
  <c r="D29" i="9"/>
  <c r="P29" i="9" s="1"/>
  <c r="H23" i="15"/>
  <c r="D24" i="15"/>
  <c r="P24" i="15" s="1"/>
  <c r="I28" i="9"/>
  <c r="I23" i="14"/>
  <c r="F24" i="10"/>
  <c r="R24" i="10" s="1"/>
  <c r="L19" i="26" l="1"/>
  <c r="O28" i="25"/>
  <c r="AP27" i="25"/>
  <c r="A112" i="25"/>
  <c r="AJ28" i="25"/>
  <c r="H29" i="25"/>
  <c r="AI28" i="25"/>
  <c r="G29" i="25"/>
  <c r="AH28" i="25"/>
  <c r="F29" i="25"/>
  <c r="S28" i="21"/>
  <c r="I27" i="22"/>
  <c r="O28" i="22" s="1"/>
  <c r="B19" i="23"/>
  <c r="E29" i="25"/>
  <c r="M28" i="25"/>
  <c r="C29" i="22"/>
  <c r="H21" i="23" s="1"/>
  <c r="S28" i="22"/>
  <c r="U27" i="22"/>
  <c r="E28" i="21"/>
  <c r="I20" i="23" s="1"/>
  <c r="U27" i="21"/>
  <c r="G28" i="20"/>
  <c r="Q28" i="20" s="1"/>
  <c r="H27" i="19"/>
  <c r="A19" i="26" s="1"/>
  <c r="C28" i="19"/>
  <c r="J20" i="26" s="1"/>
  <c r="S27" i="19"/>
  <c r="T27" i="19"/>
  <c r="D28" i="19"/>
  <c r="F20" i="26" s="1"/>
  <c r="G27" i="19"/>
  <c r="I27" i="17"/>
  <c r="O28" i="17" s="1"/>
  <c r="Q27" i="17"/>
  <c r="V56" i="17"/>
  <c r="H56" i="17"/>
  <c r="E28" i="16"/>
  <c r="F20" i="18" s="1"/>
  <c r="U27" i="16"/>
  <c r="C29" i="16"/>
  <c r="D21" i="18" s="1"/>
  <c r="S28" i="16"/>
  <c r="V56" i="16"/>
  <c r="H56" i="16"/>
  <c r="V24" i="10"/>
  <c r="V23" i="14"/>
  <c r="P24" i="14"/>
  <c r="T24" i="14" s="1"/>
  <c r="R21" i="12"/>
  <c r="E24" i="10"/>
  <c r="F24" i="15"/>
  <c r="R24" i="15" s="1"/>
  <c r="F29" i="9"/>
  <c r="R29" i="9" s="1"/>
  <c r="E24" i="14"/>
  <c r="Q24" i="14" s="1"/>
  <c r="G24" i="14"/>
  <c r="H24" i="10"/>
  <c r="Q27" i="19" l="1"/>
  <c r="I28" i="20"/>
  <c r="O29" i="20" s="1"/>
  <c r="S29" i="20" s="1"/>
  <c r="D20" i="26"/>
  <c r="E28" i="19"/>
  <c r="I27" i="19"/>
  <c r="O28" i="19" s="1"/>
  <c r="C19" i="26"/>
  <c r="A113" i="25"/>
  <c r="A114" i="25" s="1"/>
  <c r="AE28" i="25"/>
  <c r="AF28" i="25"/>
  <c r="AC28" i="25"/>
  <c r="AD28" i="25"/>
  <c r="J29" i="25" s="1"/>
  <c r="Q28" i="25"/>
  <c r="G28" i="22"/>
  <c r="B20" i="23" s="1"/>
  <c r="G28" i="21"/>
  <c r="P28" i="19"/>
  <c r="R27" i="19"/>
  <c r="F28" i="19" s="1"/>
  <c r="H20" i="26" s="1"/>
  <c r="V57" i="17"/>
  <c r="H57" i="17"/>
  <c r="E28" i="17"/>
  <c r="G20" i="18" s="1"/>
  <c r="U27" i="17"/>
  <c r="S28" i="17"/>
  <c r="C29" i="17"/>
  <c r="E21" i="18" s="1"/>
  <c r="V57" i="16"/>
  <c r="H57" i="16"/>
  <c r="G28" i="16"/>
  <c r="Q28" i="16" s="1"/>
  <c r="E29" i="16" s="1"/>
  <c r="F21" i="18" s="1"/>
  <c r="Q24" i="10"/>
  <c r="V29" i="9"/>
  <c r="U24" i="14"/>
  <c r="F24" i="14"/>
  <c r="V24" i="15"/>
  <c r="T16" i="12"/>
  <c r="D25" i="10"/>
  <c r="P25" i="10" s="1"/>
  <c r="H29" i="9"/>
  <c r="D25" i="14"/>
  <c r="H24" i="14"/>
  <c r="I24" i="10"/>
  <c r="F25" i="10"/>
  <c r="R25" i="10" s="1"/>
  <c r="L20" i="26" l="1"/>
  <c r="E29" i="20"/>
  <c r="C30" i="20"/>
  <c r="K22" i="26" s="1"/>
  <c r="U27" i="19"/>
  <c r="G28" i="19" s="1"/>
  <c r="C20" i="26" s="1"/>
  <c r="U28" i="20"/>
  <c r="G29" i="20" s="1"/>
  <c r="D21" i="26" s="1"/>
  <c r="A115" i="25"/>
  <c r="AN28" i="25"/>
  <c r="P29" i="25" s="1"/>
  <c r="L29" i="25"/>
  <c r="AM28" i="25"/>
  <c r="K29" i="25"/>
  <c r="AL28" i="25"/>
  <c r="N29" i="25" s="1"/>
  <c r="Y29" i="25"/>
  <c r="AG29" i="25" s="1"/>
  <c r="Z29" i="25"/>
  <c r="AA29" i="25"/>
  <c r="AB29" i="25"/>
  <c r="I28" i="21"/>
  <c r="O29" i="21" s="1"/>
  <c r="A20" i="23"/>
  <c r="I29" i="25"/>
  <c r="AK28" i="25"/>
  <c r="I28" i="22"/>
  <c r="O29" i="22" s="1"/>
  <c r="Q28" i="22"/>
  <c r="S29" i="21"/>
  <c r="C30" i="21"/>
  <c r="G22" i="23" s="1"/>
  <c r="Q28" i="21"/>
  <c r="D29" i="19"/>
  <c r="F21" i="26" s="1"/>
  <c r="T28" i="19"/>
  <c r="C29" i="19"/>
  <c r="J21" i="26" s="1"/>
  <c r="S28" i="19"/>
  <c r="V27" i="19"/>
  <c r="I28" i="16"/>
  <c r="O29" i="16" s="1"/>
  <c r="S29" i="16" s="1"/>
  <c r="A20" i="18"/>
  <c r="G28" i="17"/>
  <c r="Q28" i="17" s="1"/>
  <c r="E29" i="17" s="1"/>
  <c r="G21" i="18" s="1"/>
  <c r="V58" i="17"/>
  <c r="H58" i="17"/>
  <c r="H58" i="16"/>
  <c r="V58" i="16"/>
  <c r="U28" i="16"/>
  <c r="R24" i="14"/>
  <c r="V25" i="10"/>
  <c r="U24" i="10"/>
  <c r="E25" i="14"/>
  <c r="P25" i="14"/>
  <c r="D26" i="14" s="1"/>
  <c r="P26" i="14" s="1"/>
  <c r="C30" i="9"/>
  <c r="R22" i="12" s="1"/>
  <c r="D30" i="9"/>
  <c r="P30" i="9" s="1"/>
  <c r="C25" i="10"/>
  <c r="Q17" i="12" s="1"/>
  <c r="D25" i="15"/>
  <c r="P25" i="15" s="1"/>
  <c r="H24" i="15"/>
  <c r="I29" i="9"/>
  <c r="G25" i="14"/>
  <c r="I24" i="14"/>
  <c r="H25" i="10"/>
  <c r="M21" i="26" l="1"/>
  <c r="Q29" i="20"/>
  <c r="O29" i="25"/>
  <c r="AP28" i="25"/>
  <c r="AP29" i="25" s="1"/>
  <c r="AP30" i="25" s="1"/>
  <c r="A116" i="25"/>
  <c r="AI29" i="25"/>
  <c r="G30" i="25"/>
  <c r="AH29" i="25"/>
  <c r="F30" i="25"/>
  <c r="AJ29" i="25"/>
  <c r="H30" i="25"/>
  <c r="C30" i="16"/>
  <c r="D22" i="18" s="1"/>
  <c r="E30" i="25"/>
  <c r="M29" i="25"/>
  <c r="E29" i="22"/>
  <c r="J21" i="23" s="1"/>
  <c r="U28" i="22"/>
  <c r="S29" i="22"/>
  <c r="C30" i="22"/>
  <c r="H22" i="23" s="1"/>
  <c r="E29" i="21"/>
  <c r="I21" i="23" s="1"/>
  <c r="U28" i="21"/>
  <c r="I29" i="20"/>
  <c r="O30" i="20" s="1"/>
  <c r="E30" i="20"/>
  <c r="H28" i="19"/>
  <c r="I28" i="17"/>
  <c r="O29" i="17" s="1"/>
  <c r="S29" i="17" s="1"/>
  <c r="B20" i="18"/>
  <c r="V59" i="17"/>
  <c r="H59" i="17"/>
  <c r="U28" i="17"/>
  <c r="H59" i="16"/>
  <c r="V59" i="16"/>
  <c r="G29" i="16"/>
  <c r="A21" i="18" s="1"/>
  <c r="V24" i="14"/>
  <c r="O30" i="9"/>
  <c r="S30" i="9" s="1"/>
  <c r="O25" i="10"/>
  <c r="S25" i="10" s="1"/>
  <c r="O25" i="14"/>
  <c r="S25" i="14" s="1"/>
  <c r="D26" i="10"/>
  <c r="P26" i="10" s="1"/>
  <c r="F30" i="9"/>
  <c r="R30" i="9" s="1"/>
  <c r="E25" i="10"/>
  <c r="G25" i="10"/>
  <c r="Q28" i="19" l="1"/>
  <c r="E29" i="19" s="1"/>
  <c r="R28" i="19"/>
  <c r="F29" i="19" s="1"/>
  <c r="H21" i="26" s="1"/>
  <c r="A20" i="26"/>
  <c r="A117" i="25"/>
  <c r="A118" i="25" s="1"/>
  <c r="Q29" i="25"/>
  <c r="Y30" i="25" s="1"/>
  <c r="AG30" i="25" s="1"/>
  <c r="AE29" i="25"/>
  <c r="AF29" i="25"/>
  <c r="AC29" i="25"/>
  <c r="I30" i="25" s="1"/>
  <c r="AD29" i="25"/>
  <c r="J30" i="25" s="1"/>
  <c r="I28" i="19"/>
  <c r="O29" i="19" s="1"/>
  <c r="C30" i="17"/>
  <c r="E22" i="18" s="1"/>
  <c r="G29" i="22"/>
  <c r="Q29" i="22"/>
  <c r="E30" i="22" s="1"/>
  <c r="J22" i="23" s="1"/>
  <c r="G29" i="21"/>
  <c r="Q29" i="21"/>
  <c r="E30" i="21" s="1"/>
  <c r="I22" i="23" s="1"/>
  <c r="M22" i="26"/>
  <c r="U29" i="20"/>
  <c r="C31" i="20"/>
  <c r="K23" i="26" s="1"/>
  <c r="S30" i="20"/>
  <c r="P29" i="19"/>
  <c r="U28" i="19"/>
  <c r="G29" i="17"/>
  <c r="B21" i="18" s="1"/>
  <c r="V60" i="17"/>
  <c r="H60" i="17"/>
  <c r="V60" i="16"/>
  <c r="H60" i="16"/>
  <c r="I29" i="16"/>
  <c r="O30" i="16" s="1"/>
  <c r="Q29" i="16"/>
  <c r="Q25" i="10"/>
  <c r="V30" i="9"/>
  <c r="F25" i="14"/>
  <c r="R25" i="14" s="1"/>
  <c r="T17" i="12"/>
  <c r="C26" i="10"/>
  <c r="Q18" i="12" s="1"/>
  <c r="F25" i="15"/>
  <c r="R25" i="15" s="1"/>
  <c r="H30" i="9"/>
  <c r="Q30" i="9" s="1"/>
  <c r="H25" i="14"/>
  <c r="Q25" i="14" s="1"/>
  <c r="C26" i="14"/>
  <c r="I25" i="10"/>
  <c r="L21" i="26" l="1"/>
  <c r="V28" i="19"/>
  <c r="H29" i="19" s="1"/>
  <c r="A21" i="26" s="1"/>
  <c r="A119" i="25"/>
  <c r="AA30" i="25"/>
  <c r="G31" i="25" s="1"/>
  <c r="AB30" i="25"/>
  <c r="H31" i="25" s="1"/>
  <c r="Z30" i="25"/>
  <c r="F31" i="25" s="1"/>
  <c r="AM29" i="25"/>
  <c r="O30" i="25" s="1"/>
  <c r="K30" i="25"/>
  <c r="AN29" i="25"/>
  <c r="P30" i="25" s="1"/>
  <c r="L30" i="25"/>
  <c r="AJ30" i="25"/>
  <c r="AI30" i="25"/>
  <c r="AL29" i="25"/>
  <c r="N30" i="25" s="1"/>
  <c r="AK29" i="25"/>
  <c r="I29" i="22"/>
  <c r="O30" i="22" s="1"/>
  <c r="B21" i="23"/>
  <c r="I29" i="21"/>
  <c r="O30" i="21" s="1"/>
  <c r="C31" i="21" s="1"/>
  <c r="G23" i="23" s="1"/>
  <c r="A21" i="23"/>
  <c r="E31" i="25"/>
  <c r="C31" i="22"/>
  <c r="H23" i="23" s="1"/>
  <c r="S30" i="22"/>
  <c r="U29" i="22"/>
  <c r="S30" i="21"/>
  <c r="U29" i="21"/>
  <c r="G30" i="20"/>
  <c r="Q30" i="20" s="1"/>
  <c r="G29" i="19"/>
  <c r="C21" i="26" s="1"/>
  <c r="C30" i="19"/>
  <c r="J22" i="26" s="1"/>
  <c r="S29" i="19"/>
  <c r="T29" i="19"/>
  <c r="D30" i="19"/>
  <c r="F22" i="26" s="1"/>
  <c r="V61" i="17"/>
  <c r="H61" i="17"/>
  <c r="I29" i="17"/>
  <c r="O30" i="17" s="1"/>
  <c r="Q29" i="17"/>
  <c r="H61" i="16"/>
  <c r="V61" i="16"/>
  <c r="E30" i="16"/>
  <c r="F22" i="18" s="1"/>
  <c r="U29" i="16"/>
  <c r="S30" i="16"/>
  <c r="C31" i="16"/>
  <c r="D23" i="18" s="1"/>
  <c r="U25" i="10"/>
  <c r="V25" i="14"/>
  <c r="V25" i="15"/>
  <c r="O26" i="10"/>
  <c r="S26" i="10" s="1"/>
  <c r="D31" i="9"/>
  <c r="P31" i="9" s="1"/>
  <c r="H25" i="15"/>
  <c r="D26" i="15"/>
  <c r="P26" i="15" s="1"/>
  <c r="I30" i="9"/>
  <c r="I25" i="14"/>
  <c r="D27" i="14"/>
  <c r="F26" i="10"/>
  <c r="R26" i="10" s="1"/>
  <c r="Q29" i="19" l="1"/>
  <c r="E31" i="20"/>
  <c r="I30" i="20"/>
  <c r="O31" i="20" s="1"/>
  <c r="C32" i="20" s="1"/>
  <c r="K24" i="26" s="1"/>
  <c r="D22" i="26"/>
  <c r="M30" i="25"/>
  <c r="AD30" i="25" s="1"/>
  <c r="J31" i="25" s="1"/>
  <c r="AO29" i="25"/>
  <c r="AH30" i="25"/>
  <c r="A120" i="25"/>
  <c r="AE30" i="25"/>
  <c r="AF30" i="25"/>
  <c r="G30" i="22"/>
  <c r="B22" i="23" s="1"/>
  <c r="G30" i="21"/>
  <c r="A22" i="23" s="1"/>
  <c r="U30" i="20"/>
  <c r="I29" i="19"/>
  <c r="E30" i="19"/>
  <c r="R29" i="19"/>
  <c r="F30" i="19" s="1"/>
  <c r="H22" i="26" s="1"/>
  <c r="E30" i="17"/>
  <c r="G22" i="18" s="1"/>
  <c r="U29" i="17"/>
  <c r="C31" i="17"/>
  <c r="E23" i="18" s="1"/>
  <c r="S30" i="17"/>
  <c r="V62" i="17"/>
  <c r="H62" i="17"/>
  <c r="H62" i="16"/>
  <c r="V62" i="16"/>
  <c r="G30" i="16"/>
  <c r="Q30" i="16" s="1"/>
  <c r="E31" i="16" s="1"/>
  <c r="F23" i="18" s="1"/>
  <c r="F26" i="14"/>
  <c r="R26" i="14" s="1"/>
  <c r="V26" i="14" s="1"/>
  <c r="V26" i="10"/>
  <c r="U30" i="9"/>
  <c r="U25" i="14"/>
  <c r="E26" i="14"/>
  <c r="O26" i="14"/>
  <c r="S26" i="14" s="1"/>
  <c r="E26" i="10"/>
  <c r="C31" i="9"/>
  <c r="R23" i="12" s="1"/>
  <c r="F26" i="15"/>
  <c r="R26" i="15" s="1"/>
  <c r="F31" i="9"/>
  <c r="R31" i="9" s="1"/>
  <c r="H26" i="14"/>
  <c r="G26" i="10"/>
  <c r="H26" i="10"/>
  <c r="L22" i="26" l="1"/>
  <c r="M23" i="26"/>
  <c r="S31" i="20"/>
  <c r="Q30" i="25"/>
  <c r="AC30" i="25"/>
  <c r="I31" i="25" s="1"/>
  <c r="A121" i="25"/>
  <c r="A122" i="25" s="1"/>
  <c r="AM30" i="25"/>
  <c r="O31" i="25" s="1"/>
  <c r="K31" i="25"/>
  <c r="AL30" i="25"/>
  <c r="N31" i="25" s="1"/>
  <c r="AN30" i="25"/>
  <c r="P31" i="25" s="1"/>
  <c r="L31" i="25"/>
  <c r="Y31" i="25"/>
  <c r="AG31" i="25" s="1"/>
  <c r="Z31" i="25"/>
  <c r="AB31" i="25"/>
  <c r="AA31" i="25"/>
  <c r="I30" i="22"/>
  <c r="O31" i="22" s="1"/>
  <c r="Q30" i="22"/>
  <c r="I30" i="21"/>
  <c r="O31" i="21" s="1"/>
  <c r="Q30" i="21"/>
  <c r="G31" i="20"/>
  <c r="D23" i="26" s="1"/>
  <c r="V29" i="19"/>
  <c r="O30" i="19"/>
  <c r="P30" i="19"/>
  <c r="U29" i="19"/>
  <c r="I30" i="16"/>
  <c r="O31" i="16" s="1"/>
  <c r="C32" i="16" s="1"/>
  <c r="D24" i="18" s="1"/>
  <c r="A22" i="18"/>
  <c r="G30" i="17"/>
  <c r="Q30" i="17" s="1"/>
  <c r="E31" i="17" s="1"/>
  <c r="G23" i="18" s="1"/>
  <c r="V63" i="17"/>
  <c r="H63" i="17"/>
  <c r="V63" i="16"/>
  <c r="H63" i="16"/>
  <c r="U30" i="16"/>
  <c r="Q26" i="10"/>
  <c r="V31" i="9"/>
  <c r="V26" i="15"/>
  <c r="T18" i="12"/>
  <c r="O31" i="9"/>
  <c r="S31" i="9" s="1"/>
  <c r="D27" i="10"/>
  <c r="P27" i="10" s="1"/>
  <c r="E31" i="9"/>
  <c r="G31" i="9"/>
  <c r="C3" i="12" s="1"/>
  <c r="H31" i="9"/>
  <c r="C27" i="14"/>
  <c r="O27" i="14" s="1"/>
  <c r="G26" i="14"/>
  <c r="Q26" i="14" s="1"/>
  <c r="I26" i="10"/>
  <c r="Q31" i="20" l="1"/>
  <c r="AK30" i="25"/>
  <c r="AO30" i="25"/>
  <c r="AO31" i="25" s="1"/>
  <c r="AO32" i="25" s="1"/>
  <c r="A123" i="25"/>
  <c r="AI31" i="25"/>
  <c r="G32" i="25"/>
  <c r="AH31" i="25"/>
  <c r="F32" i="25"/>
  <c r="AJ31" i="25"/>
  <c r="H32" i="25"/>
  <c r="M31" i="25"/>
  <c r="E32" i="25"/>
  <c r="E31" i="22"/>
  <c r="J23" i="23" s="1"/>
  <c r="U30" i="22"/>
  <c r="S31" i="22"/>
  <c r="C32" i="22"/>
  <c r="H24" i="23" s="1"/>
  <c r="E31" i="21"/>
  <c r="I23" i="23" s="1"/>
  <c r="U30" i="21"/>
  <c r="S31" i="21"/>
  <c r="C32" i="21"/>
  <c r="G24" i="23" s="1"/>
  <c r="I31" i="20"/>
  <c r="O32" i="20" s="1"/>
  <c r="E32" i="20"/>
  <c r="D31" i="19"/>
  <c r="F23" i="26" s="1"/>
  <c r="T30" i="19"/>
  <c r="H30" i="19"/>
  <c r="A22" i="26" s="1"/>
  <c r="G30" i="19"/>
  <c r="S30" i="19"/>
  <c r="C31" i="19"/>
  <c r="J23" i="26" s="1"/>
  <c r="S31" i="16"/>
  <c r="I30" i="17"/>
  <c r="O31" i="17" s="1"/>
  <c r="C32" i="17" s="1"/>
  <c r="E24" i="18" s="1"/>
  <c r="B22" i="18"/>
  <c r="V64" i="17"/>
  <c r="H64" i="17"/>
  <c r="U30" i="17"/>
  <c r="H64" i="16"/>
  <c r="V64" i="16"/>
  <c r="G31" i="16"/>
  <c r="A23" i="18" s="1"/>
  <c r="Q31" i="9"/>
  <c r="U26" i="10"/>
  <c r="U23" i="12"/>
  <c r="D32" i="9"/>
  <c r="P32" i="9" s="1"/>
  <c r="C27" i="10"/>
  <c r="Q19" i="12" s="1"/>
  <c r="H26" i="15"/>
  <c r="D27" i="15"/>
  <c r="P27" i="15" s="1"/>
  <c r="I26" i="14"/>
  <c r="I31" i="9"/>
  <c r="C22" i="26" l="1"/>
  <c r="Q30" i="19"/>
  <c r="A124" i="25"/>
  <c r="AE31" i="25"/>
  <c r="AF31" i="25"/>
  <c r="AC31" i="25"/>
  <c r="I32" i="25" s="1"/>
  <c r="AD31" i="25"/>
  <c r="J32" i="25" s="1"/>
  <c r="S31" i="17"/>
  <c r="Q31" i="25"/>
  <c r="G31" i="22"/>
  <c r="Q31" i="22" s="1"/>
  <c r="E32" i="22" s="1"/>
  <c r="J24" i="23" s="1"/>
  <c r="G31" i="21"/>
  <c r="Q31" i="21"/>
  <c r="E32" i="21" s="1"/>
  <c r="I24" i="23" s="1"/>
  <c r="M24" i="26"/>
  <c r="U31" i="20"/>
  <c r="C33" i="20"/>
  <c r="K25" i="26" s="1"/>
  <c r="S32" i="20"/>
  <c r="I30" i="19"/>
  <c r="E31" i="19"/>
  <c r="R30" i="19"/>
  <c r="G31" i="17"/>
  <c r="B23" i="18" s="1"/>
  <c r="V65" i="17"/>
  <c r="H65" i="17"/>
  <c r="V65" i="16"/>
  <c r="H65" i="16"/>
  <c r="I31" i="16"/>
  <c r="O32" i="16" s="1"/>
  <c r="Q31" i="16"/>
  <c r="U31" i="9"/>
  <c r="U26" i="14"/>
  <c r="E27" i="14"/>
  <c r="Q27" i="14" s="1"/>
  <c r="O27" i="10"/>
  <c r="S27" i="10" s="1"/>
  <c r="P27" i="14"/>
  <c r="T27" i="14" s="1"/>
  <c r="C32" i="9"/>
  <c r="R24" i="12" s="1"/>
  <c r="F27" i="15"/>
  <c r="R27" i="15" s="1"/>
  <c r="F32" i="9"/>
  <c r="R32" i="9" s="1"/>
  <c r="F27" i="14"/>
  <c r="C28" i="14"/>
  <c r="O28" i="14" s="1"/>
  <c r="F27" i="10"/>
  <c r="R27" i="10" s="1"/>
  <c r="E27" i="10"/>
  <c r="L23" i="26" l="1"/>
  <c r="A125" i="25"/>
  <c r="A126" i="25" s="1"/>
  <c r="AN31" i="25"/>
  <c r="P32" i="25" s="1"/>
  <c r="L32" i="25"/>
  <c r="AM31" i="25"/>
  <c r="K32" i="25"/>
  <c r="AL31" i="25"/>
  <c r="N32" i="25" s="1"/>
  <c r="Y32" i="25"/>
  <c r="AG32" i="25" s="1"/>
  <c r="Z32" i="25"/>
  <c r="AA32" i="25"/>
  <c r="AB32" i="25"/>
  <c r="I31" i="22"/>
  <c r="O32" i="22" s="1"/>
  <c r="B23" i="23"/>
  <c r="I31" i="21"/>
  <c r="O32" i="21" s="1"/>
  <c r="S32" i="21" s="1"/>
  <c r="A23" i="23"/>
  <c r="AK31" i="25"/>
  <c r="C33" i="22"/>
  <c r="H25" i="23" s="1"/>
  <c r="S32" i="22"/>
  <c r="U31" i="22"/>
  <c r="C33" i="21"/>
  <c r="G25" i="23" s="1"/>
  <c r="U31" i="21"/>
  <c r="G32" i="20"/>
  <c r="Q32" i="20" s="1"/>
  <c r="F31" i="19"/>
  <c r="H23" i="26" s="1"/>
  <c r="V30" i="19"/>
  <c r="O31" i="19"/>
  <c r="P31" i="19"/>
  <c r="U30" i="19"/>
  <c r="V66" i="17"/>
  <c r="H66" i="17"/>
  <c r="I31" i="17"/>
  <c r="O32" i="17" s="1"/>
  <c r="Q31" i="17"/>
  <c r="V66" i="16"/>
  <c r="H66" i="16"/>
  <c r="E32" i="16"/>
  <c r="F24" i="18" s="1"/>
  <c r="U31" i="16"/>
  <c r="S32" i="16"/>
  <c r="C33" i="16"/>
  <c r="D25" i="18" s="1"/>
  <c r="V27" i="10"/>
  <c r="V32" i="9"/>
  <c r="U27" i="14"/>
  <c r="V27" i="15"/>
  <c r="T19" i="12"/>
  <c r="D28" i="14"/>
  <c r="O32" i="9"/>
  <c r="S32" i="9" s="1"/>
  <c r="E32" i="9"/>
  <c r="H32" i="9"/>
  <c r="H27" i="14"/>
  <c r="G27" i="14"/>
  <c r="G27" i="10"/>
  <c r="H27" i="10"/>
  <c r="I32" i="20" l="1"/>
  <c r="O33" i="20" s="1"/>
  <c r="S33" i="20" s="1"/>
  <c r="D24" i="26"/>
  <c r="O32" i="25"/>
  <c r="AP31" i="25"/>
  <c r="A127" i="25"/>
  <c r="AJ32" i="25"/>
  <c r="H33" i="25"/>
  <c r="AH32" i="25"/>
  <c r="F33" i="25"/>
  <c r="AI32" i="25"/>
  <c r="G33" i="25"/>
  <c r="M32" i="25"/>
  <c r="E33" i="25"/>
  <c r="G32" i="22"/>
  <c r="B24" i="23" s="1"/>
  <c r="G32" i="21"/>
  <c r="A24" i="23" s="1"/>
  <c r="H31" i="19"/>
  <c r="A23" i="26" s="1"/>
  <c r="G31" i="19"/>
  <c r="T31" i="19"/>
  <c r="D32" i="19"/>
  <c r="F24" i="26" s="1"/>
  <c r="S31" i="19"/>
  <c r="C32" i="19"/>
  <c r="J24" i="26" s="1"/>
  <c r="R31" i="19"/>
  <c r="F32" i="19" s="1"/>
  <c r="H24" i="26" s="1"/>
  <c r="E32" i="17"/>
  <c r="G24" i="18" s="1"/>
  <c r="U31" i="17"/>
  <c r="C33" i="17"/>
  <c r="E25" i="18" s="1"/>
  <c r="S32" i="17"/>
  <c r="V67" i="17"/>
  <c r="H67" i="17"/>
  <c r="H67" i="16"/>
  <c r="V67" i="16"/>
  <c r="G32" i="16"/>
  <c r="Q32" i="16" s="1"/>
  <c r="E33" i="16" s="1"/>
  <c r="F25" i="18" s="1"/>
  <c r="R27" i="14"/>
  <c r="Q27" i="10"/>
  <c r="U24" i="12"/>
  <c r="D33" i="9"/>
  <c r="P33" i="9" s="1"/>
  <c r="D28" i="10"/>
  <c r="P28" i="10" s="1"/>
  <c r="H27" i="15"/>
  <c r="D28" i="15"/>
  <c r="P28" i="15" s="1"/>
  <c r="F33" i="9"/>
  <c r="R33" i="9" s="1"/>
  <c r="G32" i="9"/>
  <c r="Q32" i="9" s="1"/>
  <c r="I27" i="14"/>
  <c r="I27" i="10"/>
  <c r="C34" i="20" l="1"/>
  <c r="K26" i="26" s="1"/>
  <c r="C23" i="26"/>
  <c r="Q31" i="19"/>
  <c r="E33" i="20"/>
  <c r="A128" i="25"/>
  <c r="A129" i="25" s="1"/>
  <c r="A130" i="25" s="1"/>
  <c r="A131" i="25" s="1"/>
  <c r="A132" i="25" s="1"/>
  <c r="A133" i="25" s="1"/>
  <c r="A134" i="25" s="1"/>
  <c r="A135" i="25" s="1"/>
  <c r="A136" i="25" s="1"/>
  <c r="A137" i="25" s="1"/>
  <c r="A138" i="25" s="1"/>
  <c r="A139" i="25" s="1"/>
  <c r="A140" i="25" s="1"/>
  <c r="A141" i="25" s="1"/>
  <c r="A142" i="25" s="1"/>
  <c r="A143" i="25" s="1"/>
  <c r="AE32" i="25"/>
  <c r="AF32" i="25"/>
  <c r="AC32" i="25"/>
  <c r="I33" i="25" s="1"/>
  <c r="AD32" i="25"/>
  <c r="U32" i="20"/>
  <c r="G33" i="20" s="1"/>
  <c r="D25" i="26" s="1"/>
  <c r="Q32" i="25"/>
  <c r="I32" i="22"/>
  <c r="O33" i="22" s="1"/>
  <c r="Q32" i="22"/>
  <c r="I32" i="21"/>
  <c r="O33" i="21" s="1"/>
  <c r="Q32" i="21"/>
  <c r="V31" i="19"/>
  <c r="H32" i="19" s="1"/>
  <c r="A24" i="26" s="1"/>
  <c r="I31" i="19"/>
  <c r="E32" i="19"/>
  <c r="I32" i="16"/>
  <c r="O33" i="16" s="1"/>
  <c r="C34" i="16" s="1"/>
  <c r="D26" i="18" s="1"/>
  <c r="A24" i="18"/>
  <c r="H68" i="17"/>
  <c r="V68" i="17"/>
  <c r="G32" i="17"/>
  <c r="Q32" i="17" s="1"/>
  <c r="E33" i="17" s="1"/>
  <c r="G25" i="18" s="1"/>
  <c r="H68" i="16"/>
  <c r="V68" i="16"/>
  <c r="U32" i="16"/>
  <c r="U27" i="10"/>
  <c r="V33" i="9"/>
  <c r="V27" i="14"/>
  <c r="H28" i="14" s="1"/>
  <c r="P28" i="14"/>
  <c r="T28" i="14" s="1"/>
  <c r="C33" i="9"/>
  <c r="R25" i="12" s="1"/>
  <c r="C28" i="10"/>
  <c r="Q20" i="12" s="1"/>
  <c r="H33" i="9"/>
  <c r="C4" i="12"/>
  <c r="I32" i="9"/>
  <c r="G28" i="14"/>
  <c r="E28" i="14"/>
  <c r="Q28" i="14" s="1"/>
  <c r="F28" i="14"/>
  <c r="C29" i="14"/>
  <c r="L24" i="26" l="1"/>
  <c r="M25" i="26"/>
  <c r="Q33" i="20"/>
  <c r="E34" i="20" s="1"/>
  <c r="A144" i="25"/>
  <c r="A145" i="25" s="1"/>
  <c r="A146" i="25" s="1"/>
  <c r="AN32" i="25"/>
  <c r="P33" i="25" s="1"/>
  <c r="L33" i="25"/>
  <c r="AL32" i="25"/>
  <c r="N33" i="25" s="1"/>
  <c r="J33" i="25"/>
  <c r="AM32" i="25"/>
  <c r="K33" i="25"/>
  <c r="Y33" i="25"/>
  <c r="AG33" i="25" s="1"/>
  <c r="Z33" i="25"/>
  <c r="AA33" i="25"/>
  <c r="AB33" i="25"/>
  <c r="S33" i="16"/>
  <c r="AK32" i="25"/>
  <c r="E33" i="22"/>
  <c r="J25" i="23" s="1"/>
  <c r="U32" i="22"/>
  <c r="S33" i="22"/>
  <c r="C34" i="22"/>
  <c r="H26" i="23" s="1"/>
  <c r="E33" i="21"/>
  <c r="I25" i="23" s="1"/>
  <c r="U32" i="21"/>
  <c r="S33" i="21"/>
  <c r="C34" i="21"/>
  <c r="G26" i="23" s="1"/>
  <c r="I33" i="20"/>
  <c r="O34" i="20" s="1"/>
  <c r="P32" i="19"/>
  <c r="O32" i="19"/>
  <c r="U31" i="19"/>
  <c r="I32" i="17"/>
  <c r="O33" i="17" s="1"/>
  <c r="C34" i="17" s="1"/>
  <c r="E26" i="18" s="1"/>
  <c r="B24" i="18"/>
  <c r="U32" i="17"/>
  <c r="V69" i="17"/>
  <c r="H69" i="17"/>
  <c r="V69" i="16"/>
  <c r="H69" i="16"/>
  <c r="G33" i="16"/>
  <c r="A25" i="18" s="1"/>
  <c r="R28" i="14"/>
  <c r="U32" i="9"/>
  <c r="U28" i="14"/>
  <c r="O28" i="10"/>
  <c r="S28" i="10" s="1"/>
  <c r="O33" i="9"/>
  <c r="S33" i="9" s="1"/>
  <c r="D29" i="14"/>
  <c r="P29" i="14" s="1"/>
  <c r="D34" i="9"/>
  <c r="P34" i="9" s="1"/>
  <c r="E28" i="10"/>
  <c r="F28" i="10"/>
  <c r="R28" i="10" s="1"/>
  <c r="O33" i="25" l="1"/>
  <c r="AP32" i="25"/>
  <c r="AP33" i="25" s="1"/>
  <c r="AP34" i="25" s="1"/>
  <c r="A147" i="25"/>
  <c r="AJ33" i="25"/>
  <c r="H34" i="25"/>
  <c r="AI33" i="25"/>
  <c r="G34" i="25"/>
  <c r="AH33" i="25"/>
  <c r="F34" i="25"/>
  <c r="H70" i="16"/>
  <c r="V70" i="16"/>
  <c r="S33" i="17"/>
  <c r="H70" i="17"/>
  <c r="V70" i="17"/>
  <c r="M33" i="25"/>
  <c r="E34" i="25"/>
  <c r="G33" i="22"/>
  <c r="Q33" i="22"/>
  <c r="E34" i="22" s="1"/>
  <c r="J26" i="23" s="1"/>
  <c r="G33" i="21"/>
  <c r="Q33" i="21"/>
  <c r="E34" i="21" s="1"/>
  <c r="I26" i="23" s="1"/>
  <c r="M26" i="26"/>
  <c r="U33" i="20"/>
  <c r="C35" i="20"/>
  <c r="K27" i="26" s="1"/>
  <c r="S34" i="20"/>
  <c r="S32" i="19"/>
  <c r="C33" i="19"/>
  <c r="J25" i="26" s="1"/>
  <c r="G32" i="19"/>
  <c r="D33" i="19"/>
  <c r="F25" i="26" s="1"/>
  <c r="T32" i="19"/>
  <c r="G33" i="17"/>
  <c r="B25" i="18" s="1"/>
  <c r="I33" i="16"/>
  <c r="O34" i="16" s="1"/>
  <c r="Q33" i="16"/>
  <c r="V28" i="10"/>
  <c r="T20" i="12"/>
  <c r="F28" i="15"/>
  <c r="R28" i="15" s="1"/>
  <c r="D29" i="15"/>
  <c r="P29" i="15" s="1"/>
  <c r="F34" i="9"/>
  <c r="R34" i="9" s="1"/>
  <c r="H34" i="9"/>
  <c r="E33" i="9"/>
  <c r="G33" i="9"/>
  <c r="I28" i="14"/>
  <c r="H28" i="10"/>
  <c r="G28" i="10"/>
  <c r="C24" i="26" l="1"/>
  <c r="Q32" i="19"/>
  <c r="A148" i="25"/>
  <c r="AD33" i="25"/>
  <c r="AE33" i="25"/>
  <c r="AF33" i="25"/>
  <c r="AC33" i="25"/>
  <c r="I34" i="25" s="1"/>
  <c r="I33" i="22"/>
  <c r="O34" i="22" s="1"/>
  <c r="B25" i="23"/>
  <c r="I33" i="21"/>
  <c r="O34" i="21" s="1"/>
  <c r="A25" i="23"/>
  <c r="V71" i="17"/>
  <c r="H71" i="17"/>
  <c r="V71" i="16"/>
  <c r="H71" i="16"/>
  <c r="Q33" i="25"/>
  <c r="C35" i="22"/>
  <c r="H27" i="23" s="1"/>
  <c r="S34" i="22"/>
  <c r="U33" i="22"/>
  <c r="C35" i="21"/>
  <c r="G27" i="23" s="1"/>
  <c r="S34" i="21"/>
  <c r="U33" i="21"/>
  <c r="G34" i="20"/>
  <c r="Q34" i="20" s="1"/>
  <c r="I32" i="19"/>
  <c r="R32" i="19"/>
  <c r="F33" i="19" s="1"/>
  <c r="H25" i="26" s="1"/>
  <c r="I33" i="17"/>
  <c r="O34" i="17" s="1"/>
  <c r="Q33" i="17"/>
  <c r="E34" i="16"/>
  <c r="F26" i="18" s="1"/>
  <c r="U33" i="16"/>
  <c r="S34" i="16"/>
  <c r="C35" i="16"/>
  <c r="D27" i="18" s="1"/>
  <c r="Q28" i="10"/>
  <c r="Q33" i="9"/>
  <c r="V34" i="9"/>
  <c r="V28" i="14"/>
  <c r="V28" i="15"/>
  <c r="U25" i="12"/>
  <c r="O29" i="14"/>
  <c r="S29" i="14" s="1"/>
  <c r="C34" i="9"/>
  <c r="R26" i="12" s="1"/>
  <c r="D35" i="9"/>
  <c r="P35" i="9" s="1"/>
  <c r="D29" i="10"/>
  <c r="P29" i="10" s="1"/>
  <c r="H28" i="15"/>
  <c r="C5" i="12"/>
  <c r="I33" i="9"/>
  <c r="I28" i="10"/>
  <c r="I34" i="20" l="1"/>
  <c r="D26" i="26"/>
  <c r="A149" i="25"/>
  <c r="A150" i="25" s="1"/>
  <c r="AM33" i="25"/>
  <c r="O34" i="25" s="1"/>
  <c r="K34" i="25"/>
  <c r="AN33" i="25"/>
  <c r="P34" i="25" s="1"/>
  <c r="L34" i="25"/>
  <c r="AL33" i="25"/>
  <c r="N34" i="25" s="1"/>
  <c r="J34" i="25"/>
  <c r="AA34" i="25"/>
  <c r="Y34" i="25"/>
  <c r="AG34" i="25" s="1"/>
  <c r="Z34" i="25"/>
  <c r="AB34" i="25"/>
  <c r="H72" i="16"/>
  <c r="V72" i="16"/>
  <c r="V72" i="17"/>
  <c r="H72" i="17"/>
  <c r="AK33" i="25"/>
  <c r="G34" i="22"/>
  <c r="B26" i="23" s="1"/>
  <c r="G34" i="21"/>
  <c r="A26" i="23" s="1"/>
  <c r="P35" i="20"/>
  <c r="O35" i="20"/>
  <c r="E33" i="19"/>
  <c r="U32" i="19"/>
  <c r="O33" i="19"/>
  <c r="P33" i="19"/>
  <c r="V32" i="19"/>
  <c r="E34" i="17"/>
  <c r="G26" i="18" s="1"/>
  <c r="U33" i="17"/>
  <c r="S34" i="17"/>
  <c r="C35" i="17"/>
  <c r="E27" i="18" s="1"/>
  <c r="G34" i="16"/>
  <c r="Q34" i="16" s="1"/>
  <c r="E35" i="16" s="1"/>
  <c r="F27" i="18" s="1"/>
  <c r="F35" i="9"/>
  <c r="R35" i="9" s="1"/>
  <c r="U28" i="10"/>
  <c r="U33" i="9"/>
  <c r="E29" i="10"/>
  <c r="O34" i="9"/>
  <c r="S34" i="9" s="1"/>
  <c r="C29" i="10"/>
  <c r="Q21" i="12" s="1"/>
  <c r="H35" i="9"/>
  <c r="D30" i="14"/>
  <c r="F29" i="14"/>
  <c r="R29" i="14" s="1"/>
  <c r="E29" i="14"/>
  <c r="C30" i="14"/>
  <c r="F29" i="10"/>
  <c r="R29" i="10" s="1"/>
  <c r="L25" i="26" l="1"/>
  <c r="E35" i="20"/>
  <c r="AO33" i="25"/>
  <c r="A151" i="25"/>
  <c r="AJ34" i="25"/>
  <c r="H35" i="25"/>
  <c r="AH34" i="25"/>
  <c r="F35" i="25"/>
  <c r="AI34" i="25"/>
  <c r="G35" i="25"/>
  <c r="U34" i="20"/>
  <c r="G35" i="20" s="1"/>
  <c r="D27" i="26" s="1"/>
  <c r="V73" i="16"/>
  <c r="H73" i="16"/>
  <c r="H73" i="17"/>
  <c r="V73" i="17"/>
  <c r="E35" i="25"/>
  <c r="M34" i="25"/>
  <c r="I34" i="22"/>
  <c r="Q34" i="22"/>
  <c r="I34" i="21"/>
  <c r="Q34" i="21"/>
  <c r="S35" i="20"/>
  <c r="C36" i="20"/>
  <c r="K28" i="26" s="1"/>
  <c r="T35" i="20"/>
  <c r="D36" i="20"/>
  <c r="G28" i="26" s="1"/>
  <c r="H33" i="19"/>
  <c r="A25" i="26" s="1"/>
  <c r="T33" i="19"/>
  <c r="D34" i="19"/>
  <c r="F26" i="26" s="1"/>
  <c r="C34" i="19"/>
  <c r="J26" i="26" s="1"/>
  <c r="S33" i="19"/>
  <c r="G33" i="19"/>
  <c r="C25" i="26" s="1"/>
  <c r="I34" i="16"/>
  <c r="O35" i="16" s="1"/>
  <c r="S35" i="16" s="1"/>
  <c r="A26" i="18"/>
  <c r="G34" i="17"/>
  <c r="Q34" i="17" s="1"/>
  <c r="E35" i="17" s="1"/>
  <c r="G27" i="18" s="1"/>
  <c r="U34" i="16"/>
  <c r="V35" i="9"/>
  <c r="V29" i="10"/>
  <c r="V29" i="14"/>
  <c r="G29" i="10"/>
  <c r="T21" i="12"/>
  <c r="O29" i="10"/>
  <c r="S29" i="10" s="1"/>
  <c r="D36" i="9"/>
  <c r="P36" i="9" s="1"/>
  <c r="F29" i="15"/>
  <c r="R29" i="15" s="1"/>
  <c r="F36" i="9"/>
  <c r="R36" i="9" s="1"/>
  <c r="E34" i="9"/>
  <c r="G29" i="14"/>
  <c r="H29" i="14"/>
  <c r="H29" i="10"/>
  <c r="Q33" i="19" l="1"/>
  <c r="M27" i="26"/>
  <c r="Q35" i="20"/>
  <c r="A152" i="25"/>
  <c r="AF34" i="25"/>
  <c r="AE34" i="25"/>
  <c r="AC34" i="25"/>
  <c r="AD34" i="25"/>
  <c r="I33" i="19"/>
  <c r="O34" i="19" s="1"/>
  <c r="E34" i="19"/>
  <c r="V74" i="17"/>
  <c r="H74" i="17"/>
  <c r="V74" i="16"/>
  <c r="H74" i="16"/>
  <c r="Q34" i="25"/>
  <c r="E35" i="22"/>
  <c r="J27" i="23" s="1"/>
  <c r="U34" i="22"/>
  <c r="P35" i="22"/>
  <c r="O35" i="22"/>
  <c r="E35" i="21"/>
  <c r="I27" i="23" s="1"/>
  <c r="U34" i="21"/>
  <c r="P35" i="21"/>
  <c r="O35" i="21"/>
  <c r="I35" i="20"/>
  <c r="R35" i="20"/>
  <c r="F36" i="20" s="1"/>
  <c r="I28" i="26" s="1"/>
  <c r="P34" i="19"/>
  <c r="R33" i="19"/>
  <c r="F34" i="19" s="1"/>
  <c r="H26" i="26" s="1"/>
  <c r="C36" i="16"/>
  <c r="D28" i="18" s="1"/>
  <c r="I34" i="17"/>
  <c r="O35" i="17" s="1"/>
  <c r="C36" i="17" s="1"/>
  <c r="E28" i="18" s="1"/>
  <c r="B26" i="18"/>
  <c r="U34" i="17"/>
  <c r="G35" i="16"/>
  <c r="A27" i="18" s="1"/>
  <c r="Q29" i="10"/>
  <c r="Q29" i="14"/>
  <c r="V36" i="9"/>
  <c r="V29" i="15"/>
  <c r="U26" i="12"/>
  <c r="C35" i="9"/>
  <c r="R27" i="12" s="1"/>
  <c r="D30" i="10"/>
  <c r="P30" i="10" s="1"/>
  <c r="D30" i="15"/>
  <c r="P30" i="15" s="1"/>
  <c r="H29" i="15"/>
  <c r="G34" i="9"/>
  <c r="Q34" i="9" s="1"/>
  <c r="I29" i="10"/>
  <c r="I29" i="14"/>
  <c r="L26" i="26" l="1"/>
  <c r="E36" i="20"/>
  <c r="U33" i="19"/>
  <c r="G34" i="19" s="1"/>
  <c r="C26" i="26" s="1"/>
  <c r="A153" i="25"/>
  <c r="A154" i="25" s="1"/>
  <c r="AL34" i="25"/>
  <c r="N35" i="25" s="1"/>
  <c r="J35" i="25"/>
  <c r="AM34" i="25"/>
  <c r="O35" i="25" s="1"/>
  <c r="K35" i="25"/>
  <c r="AN34" i="25"/>
  <c r="P35" i="25" s="1"/>
  <c r="L35" i="25"/>
  <c r="Y35" i="25"/>
  <c r="AG35" i="25" s="1"/>
  <c r="Z35" i="25"/>
  <c r="AA35" i="25"/>
  <c r="AB35" i="25"/>
  <c r="S35" i="17"/>
  <c r="V75" i="16"/>
  <c r="H75" i="16"/>
  <c r="V75" i="17"/>
  <c r="H75" i="17"/>
  <c r="I35" i="25"/>
  <c r="AK34" i="25"/>
  <c r="T35" i="22"/>
  <c r="D36" i="22"/>
  <c r="G35" i="22"/>
  <c r="S35" i="22"/>
  <c r="C36" i="22"/>
  <c r="H28" i="23" s="1"/>
  <c r="S35" i="21"/>
  <c r="C36" i="21"/>
  <c r="G28" i="23" s="1"/>
  <c r="T35" i="21"/>
  <c r="D36" i="21"/>
  <c r="G35" i="21"/>
  <c r="A27" i="23" s="1"/>
  <c r="P36" i="20"/>
  <c r="O36" i="20"/>
  <c r="V35" i="20"/>
  <c r="U35" i="20"/>
  <c r="C35" i="19"/>
  <c r="J27" i="26" s="1"/>
  <c r="S34" i="19"/>
  <c r="D35" i="19"/>
  <c r="F27" i="26" s="1"/>
  <c r="T34" i="19"/>
  <c r="V33" i="19"/>
  <c r="G35" i="17"/>
  <c r="B27" i="18" s="1"/>
  <c r="I35" i="16"/>
  <c r="O36" i="16" s="1"/>
  <c r="Q35" i="16"/>
  <c r="U29" i="10"/>
  <c r="G30" i="10" s="1"/>
  <c r="U29" i="14"/>
  <c r="O30" i="14"/>
  <c r="S30" i="14" s="1"/>
  <c r="P30" i="14"/>
  <c r="T30" i="14" s="1"/>
  <c r="C30" i="10"/>
  <c r="Q22" i="12" s="1"/>
  <c r="H36" i="9"/>
  <c r="I34" i="9"/>
  <c r="C6" i="12"/>
  <c r="E30" i="10"/>
  <c r="F30" i="10"/>
  <c r="R30" i="10" s="1"/>
  <c r="M28" i="26" l="1"/>
  <c r="AO34" i="25"/>
  <c r="AO35" i="25" s="1"/>
  <c r="AO36" i="25" s="1"/>
  <c r="A155" i="25"/>
  <c r="AJ35" i="25"/>
  <c r="H36" i="25"/>
  <c r="AI35" i="25"/>
  <c r="G36" i="25"/>
  <c r="AH35" i="25"/>
  <c r="F36" i="25"/>
  <c r="Q35" i="22"/>
  <c r="B27" i="23"/>
  <c r="V76" i="16"/>
  <c r="H76" i="16"/>
  <c r="H76" i="17"/>
  <c r="V76" i="17"/>
  <c r="E36" i="25"/>
  <c r="M35" i="25"/>
  <c r="E36" i="22"/>
  <c r="J28" i="23" s="1"/>
  <c r="U35" i="22"/>
  <c r="I35" i="22"/>
  <c r="R35" i="22"/>
  <c r="F36" i="22" s="1"/>
  <c r="I35" i="21"/>
  <c r="R35" i="21"/>
  <c r="F36" i="21" s="1"/>
  <c r="Q35" i="21"/>
  <c r="D37" i="20"/>
  <c r="G29" i="26" s="1"/>
  <c r="T36" i="20"/>
  <c r="H36" i="20"/>
  <c r="B28" i="26" s="1"/>
  <c r="G36" i="20"/>
  <c r="D28" i="26" s="1"/>
  <c r="C37" i="20"/>
  <c r="K29" i="26" s="1"/>
  <c r="S36" i="20"/>
  <c r="H34" i="19"/>
  <c r="Q34" i="19" s="1"/>
  <c r="I35" i="17"/>
  <c r="O36" i="17" s="1"/>
  <c r="Q35" i="17"/>
  <c r="E36" i="16"/>
  <c r="F28" i="18" s="1"/>
  <c r="U35" i="16"/>
  <c r="C37" i="16"/>
  <c r="D29" i="18" s="1"/>
  <c r="S36" i="16"/>
  <c r="V30" i="10"/>
  <c r="U34" i="9"/>
  <c r="T22" i="12"/>
  <c r="O30" i="10"/>
  <c r="S30" i="10" s="1"/>
  <c r="O35" i="9"/>
  <c r="S35" i="9" s="1"/>
  <c r="D37" i="9"/>
  <c r="P37" i="9" s="1"/>
  <c r="F30" i="15"/>
  <c r="R30" i="15" s="1"/>
  <c r="F37" i="9"/>
  <c r="R37" i="9" s="1"/>
  <c r="B2" i="12"/>
  <c r="E30" i="14"/>
  <c r="F30" i="14"/>
  <c r="D31" i="14"/>
  <c r="C31" i="14"/>
  <c r="H30" i="10"/>
  <c r="Q30" i="10" s="1"/>
  <c r="Q36" i="20" l="1"/>
  <c r="R34" i="19"/>
  <c r="F35" i="19" s="1"/>
  <c r="H27" i="26" s="1"/>
  <c r="A26" i="26"/>
  <c r="A156" i="25"/>
  <c r="AD35" i="25"/>
  <c r="Q35" i="25"/>
  <c r="AA36" i="25" s="1"/>
  <c r="AE35" i="25"/>
  <c r="AF35" i="25"/>
  <c r="AC35" i="25"/>
  <c r="Y36" i="25"/>
  <c r="AG36" i="25" s="1"/>
  <c r="Z36" i="25"/>
  <c r="I36" i="25"/>
  <c r="V35" i="22"/>
  <c r="H77" i="17"/>
  <c r="V77" i="17"/>
  <c r="V77" i="16"/>
  <c r="H77" i="16"/>
  <c r="H36" i="22"/>
  <c r="D28" i="23" s="1"/>
  <c r="P36" i="22"/>
  <c r="O36" i="22"/>
  <c r="G36" i="22"/>
  <c r="E36" i="21"/>
  <c r="I28" i="23" s="1"/>
  <c r="U35" i="21"/>
  <c r="V35" i="21"/>
  <c r="P36" i="21"/>
  <c r="O36" i="21"/>
  <c r="R36" i="20"/>
  <c r="I36" i="20"/>
  <c r="I34" i="19"/>
  <c r="V34" i="19"/>
  <c r="E36" i="17"/>
  <c r="G28" i="18" s="1"/>
  <c r="U35" i="17"/>
  <c r="C37" i="17"/>
  <c r="E29" i="18" s="1"/>
  <c r="S36" i="17"/>
  <c r="G36" i="16"/>
  <c r="V37" i="9"/>
  <c r="V30" i="15"/>
  <c r="D31" i="10"/>
  <c r="P31" i="10" s="1"/>
  <c r="D31" i="15"/>
  <c r="P31" i="15" s="1"/>
  <c r="H30" i="15"/>
  <c r="H37" i="9"/>
  <c r="E35" i="9"/>
  <c r="G35" i="9"/>
  <c r="I30" i="10"/>
  <c r="H30" i="14"/>
  <c r="G30" i="14"/>
  <c r="E37" i="20" l="1"/>
  <c r="AB36" i="25"/>
  <c r="A157" i="25"/>
  <c r="AM35" i="25"/>
  <c r="K36" i="25"/>
  <c r="AN35" i="25"/>
  <c r="P36" i="25" s="1"/>
  <c r="L36" i="25"/>
  <c r="AL35" i="25"/>
  <c r="N36" i="25" s="1"/>
  <c r="J36" i="25"/>
  <c r="AJ36" i="25"/>
  <c r="H37" i="25"/>
  <c r="AI36" i="25"/>
  <c r="G37" i="25"/>
  <c r="AH36" i="25"/>
  <c r="F37" i="25"/>
  <c r="AK35" i="25"/>
  <c r="M36" i="25" s="1"/>
  <c r="Q36" i="22"/>
  <c r="E37" i="22" s="1"/>
  <c r="J29" i="23" s="1"/>
  <c r="I36" i="22"/>
  <c r="B28" i="23"/>
  <c r="V78" i="16"/>
  <c r="H78" i="16"/>
  <c r="V78" i="17"/>
  <c r="H78" i="17"/>
  <c r="E37" i="25"/>
  <c r="D37" i="22"/>
  <c r="P37" i="22" s="1"/>
  <c r="T36" i="22"/>
  <c r="C37" i="22"/>
  <c r="S36" i="22"/>
  <c r="U36" i="22" s="1"/>
  <c r="R36" i="22"/>
  <c r="F37" i="22" s="1"/>
  <c r="C37" i="21"/>
  <c r="G29" i="23" s="1"/>
  <c r="S36" i="21"/>
  <c r="H36" i="21"/>
  <c r="C28" i="23" s="1"/>
  <c r="D37" i="21"/>
  <c r="T36" i="21"/>
  <c r="G36" i="21"/>
  <c r="F37" i="20"/>
  <c r="I29" i="26" s="1"/>
  <c r="V36" i="20"/>
  <c r="P37" i="20"/>
  <c r="O37" i="20"/>
  <c r="U36" i="20"/>
  <c r="E35" i="19"/>
  <c r="U34" i="19"/>
  <c r="H35" i="19"/>
  <c r="A27" i="26" s="1"/>
  <c r="O35" i="19"/>
  <c r="P35" i="19"/>
  <c r="I36" i="16"/>
  <c r="O37" i="16" s="1"/>
  <c r="S37" i="16" s="1"/>
  <c r="A28" i="18"/>
  <c r="G36" i="17"/>
  <c r="Q36" i="17" s="1"/>
  <c r="E37" i="17" s="1"/>
  <c r="G29" i="18" s="1"/>
  <c r="Q36" i="16"/>
  <c r="E37" i="16" s="1"/>
  <c r="F29" i="18" s="1"/>
  <c r="Q30" i="14"/>
  <c r="R30" i="14"/>
  <c r="Q35" i="9"/>
  <c r="U30" i="10"/>
  <c r="U27" i="12"/>
  <c r="C36" i="9"/>
  <c r="R28" i="12" s="1"/>
  <c r="D38" i="9"/>
  <c r="P38" i="9" s="1"/>
  <c r="C31" i="10"/>
  <c r="Q23" i="12" s="1"/>
  <c r="F38" i="9"/>
  <c r="R38" i="9" s="1"/>
  <c r="I35" i="9"/>
  <c r="C7" i="12"/>
  <c r="I30" i="14"/>
  <c r="F31" i="10"/>
  <c r="R31" i="10" s="1"/>
  <c r="L27" i="26" l="1"/>
  <c r="M29" i="26"/>
  <c r="O36" i="25"/>
  <c r="AP35" i="25"/>
  <c r="C38" i="16"/>
  <c r="D30" i="18" s="1"/>
  <c r="O37" i="22"/>
  <c r="H29" i="23"/>
  <c r="I36" i="21"/>
  <c r="A28" i="23"/>
  <c r="V79" i="17"/>
  <c r="H79" i="17"/>
  <c r="H79" i="16"/>
  <c r="V79" i="16"/>
  <c r="AF36" i="25"/>
  <c r="S37" i="22"/>
  <c r="C38" i="22"/>
  <c r="H30" i="23" s="1"/>
  <c r="V36" i="22"/>
  <c r="G37" i="22"/>
  <c r="B29" i="23" s="1"/>
  <c r="T37" i="22"/>
  <c r="D38" i="22"/>
  <c r="P37" i="21"/>
  <c r="O37" i="21"/>
  <c r="Q36" i="21"/>
  <c r="R36" i="21"/>
  <c r="F37" i="21" s="1"/>
  <c r="G37" i="20"/>
  <c r="S37" i="20"/>
  <c r="C38" i="20"/>
  <c r="K30" i="26" s="1"/>
  <c r="T37" i="20"/>
  <c r="D38" i="20"/>
  <c r="G30" i="26" s="1"/>
  <c r="H37" i="20"/>
  <c r="B29" i="26" s="1"/>
  <c r="C36" i="19"/>
  <c r="J28" i="26" s="1"/>
  <c r="S35" i="19"/>
  <c r="T35" i="19"/>
  <c r="D36" i="19"/>
  <c r="F28" i="26" s="1"/>
  <c r="G35" i="19"/>
  <c r="I36" i="17"/>
  <c r="O37" i="17" s="1"/>
  <c r="C38" i="17" s="1"/>
  <c r="E30" i="18" s="1"/>
  <c r="B28" i="18"/>
  <c r="U36" i="17"/>
  <c r="U36" i="16"/>
  <c r="G37" i="16" s="1"/>
  <c r="A29" i="18" s="1"/>
  <c r="V31" i="10"/>
  <c r="V38" i="9"/>
  <c r="U35" i="9"/>
  <c r="U30" i="14"/>
  <c r="V30" i="14"/>
  <c r="O36" i="9"/>
  <c r="S36" i="9" s="1"/>
  <c r="O31" i="10"/>
  <c r="S31" i="10" s="1"/>
  <c r="O31" i="14"/>
  <c r="S31" i="14" s="1"/>
  <c r="P31" i="14"/>
  <c r="T31" i="14" s="1"/>
  <c r="H38" i="9"/>
  <c r="G31" i="10"/>
  <c r="E31" i="10"/>
  <c r="H31" i="10"/>
  <c r="Q35" i="19" l="1"/>
  <c r="E36" i="19" s="1"/>
  <c r="Q37" i="20"/>
  <c r="R37" i="20"/>
  <c r="F38" i="20" s="1"/>
  <c r="I30" i="26" s="1"/>
  <c r="D29" i="26"/>
  <c r="I35" i="19"/>
  <c r="O36" i="19" s="1"/>
  <c r="C27" i="26"/>
  <c r="AN36" i="25"/>
  <c r="P37" i="25" s="1"/>
  <c r="L37" i="25"/>
  <c r="AC36" i="25"/>
  <c r="I37" i="25" s="1"/>
  <c r="AD36" i="25"/>
  <c r="J37" i="25" s="1"/>
  <c r="AE36" i="25"/>
  <c r="V80" i="16"/>
  <c r="H80" i="16"/>
  <c r="S37" i="17"/>
  <c r="H80" i="17"/>
  <c r="V80" i="17"/>
  <c r="Q36" i="25"/>
  <c r="H37" i="22"/>
  <c r="T37" i="21"/>
  <c r="D38" i="21"/>
  <c r="E37" i="21"/>
  <c r="I29" i="23" s="1"/>
  <c r="U36" i="21"/>
  <c r="S37" i="21"/>
  <c r="C38" i="21"/>
  <c r="G30" i="23" s="1"/>
  <c r="V36" i="21"/>
  <c r="I37" i="20"/>
  <c r="R35" i="19"/>
  <c r="F36" i="19" s="1"/>
  <c r="H28" i="26" s="1"/>
  <c r="P36" i="19"/>
  <c r="U35" i="19"/>
  <c r="G37" i="17"/>
  <c r="B29" i="18" s="1"/>
  <c r="I37" i="16"/>
  <c r="O38" i="16" s="1"/>
  <c r="Q37" i="16"/>
  <c r="Q31" i="10"/>
  <c r="T23" i="12"/>
  <c r="D39" i="9"/>
  <c r="P39" i="9" s="1"/>
  <c r="D32" i="10"/>
  <c r="P32" i="10" s="1"/>
  <c r="F39" i="9"/>
  <c r="R39" i="9" s="1"/>
  <c r="E36" i="9"/>
  <c r="G36" i="9"/>
  <c r="B3" i="12"/>
  <c r="I31" i="10"/>
  <c r="H31" i="14"/>
  <c r="D32" i="14"/>
  <c r="E31" i="14"/>
  <c r="F31" i="14"/>
  <c r="C32" i="14"/>
  <c r="L28" i="26" l="1"/>
  <c r="E38" i="20"/>
  <c r="V37" i="20"/>
  <c r="H38" i="20" s="1"/>
  <c r="B30" i="26" s="1"/>
  <c r="AM36" i="25"/>
  <c r="K37" i="25"/>
  <c r="AL36" i="25"/>
  <c r="N37" i="25" s="1"/>
  <c r="AK36" i="25"/>
  <c r="M37" i="25" s="1"/>
  <c r="Y37" i="25"/>
  <c r="Z37" i="25"/>
  <c r="AA37" i="25"/>
  <c r="AB37" i="25"/>
  <c r="R37" i="22"/>
  <c r="F38" i="22" s="1"/>
  <c r="D29" i="23"/>
  <c r="V35" i="19"/>
  <c r="H36" i="19" s="1"/>
  <c r="A28" i="26" s="1"/>
  <c r="H81" i="17"/>
  <c r="V81" i="17"/>
  <c r="V81" i="16"/>
  <c r="H81" i="16"/>
  <c r="V37" i="22"/>
  <c r="Q37" i="22"/>
  <c r="I37" i="22"/>
  <c r="G37" i="21"/>
  <c r="A29" i="23" s="1"/>
  <c r="H37" i="21"/>
  <c r="Q37" i="21"/>
  <c r="E38" i="21" s="1"/>
  <c r="I30" i="23" s="1"/>
  <c r="P38" i="20"/>
  <c r="O38" i="20"/>
  <c r="U37" i="20"/>
  <c r="D37" i="19"/>
  <c r="F29" i="26" s="1"/>
  <c r="T36" i="19"/>
  <c r="G36" i="19"/>
  <c r="C28" i="26" s="1"/>
  <c r="S36" i="19"/>
  <c r="C37" i="19"/>
  <c r="J29" i="26" s="1"/>
  <c r="I37" i="17"/>
  <c r="O38" i="17" s="1"/>
  <c r="Q37" i="17"/>
  <c r="E38" i="16"/>
  <c r="F30" i="18" s="1"/>
  <c r="U37" i="16"/>
  <c r="S38" i="16"/>
  <c r="C39" i="16"/>
  <c r="D31" i="18" s="1"/>
  <c r="Q36" i="9"/>
  <c r="U31" i="10"/>
  <c r="V39" i="9"/>
  <c r="U28" i="12"/>
  <c r="C37" i="9"/>
  <c r="R29" i="12" s="1"/>
  <c r="C32" i="10"/>
  <c r="Q24" i="12" s="1"/>
  <c r="F31" i="15"/>
  <c r="R31" i="15" s="1"/>
  <c r="D32" i="15"/>
  <c r="P32" i="15" s="1"/>
  <c r="H39" i="9"/>
  <c r="C8" i="12"/>
  <c r="I36" i="9"/>
  <c r="H32" i="10"/>
  <c r="F32" i="10"/>
  <c r="R32" i="10" s="1"/>
  <c r="G31" i="14"/>
  <c r="R31" i="14" s="1"/>
  <c r="Q36" i="19" l="1"/>
  <c r="M30" i="26"/>
  <c r="O37" i="25"/>
  <c r="AP36" i="25"/>
  <c r="AP37" i="25" s="1"/>
  <c r="AP38" i="25" s="1"/>
  <c r="AH37" i="25"/>
  <c r="F38" i="25"/>
  <c r="AJ37" i="25"/>
  <c r="H38" i="25"/>
  <c r="AI37" i="25"/>
  <c r="G38" i="25"/>
  <c r="E38" i="25"/>
  <c r="AG37" i="25"/>
  <c r="AD37" i="25"/>
  <c r="AE37" i="25"/>
  <c r="AF37" i="25"/>
  <c r="AC37" i="25"/>
  <c r="I38" i="25" s="1"/>
  <c r="R37" i="21"/>
  <c r="F38" i="21" s="1"/>
  <c r="C29" i="23"/>
  <c r="V82" i="16"/>
  <c r="H82" i="16"/>
  <c r="V82" i="17"/>
  <c r="H82" i="17"/>
  <c r="Q37" i="25"/>
  <c r="P38" i="22"/>
  <c r="O38" i="22"/>
  <c r="E38" i="22"/>
  <c r="J30" i="23" s="1"/>
  <c r="U37" i="22"/>
  <c r="H38" i="22"/>
  <c r="D30" i="23" s="1"/>
  <c r="I37" i="21"/>
  <c r="V37" i="21"/>
  <c r="U37" i="21"/>
  <c r="D39" i="20"/>
  <c r="G31" i="26" s="1"/>
  <c r="T38" i="20"/>
  <c r="G38" i="20"/>
  <c r="D30" i="26" s="1"/>
  <c r="R38" i="20"/>
  <c r="F39" i="20" s="1"/>
  <c r="I31" i="26" s="1"/>
  <c r="C39" i="20"/>
  <c r="K31" i="26" s="1"/>
  <c r="S38" i="20"/>
  <c r="I36" i="19"/>
  <c r="E37" i="19"/>
  <c r="R36" i="19"/>
  <c r="F37" i="19" s="1"/>
  <c r="H29" i="26" s="1"/>
  <c r="E38" i="17"/>
  <c r="G30" i="18" s="1"/>
  <c r="U37" i="17"/>
  <c r="C39" i="17"/>
  <c r="E31" i="18" s="1"/>
  <c r="S38" i="17"/>
  <c r="G38" i="16"/>
  <c r="Q31" i="14"/>
  <c r="V32" i="10"/>
  <c r="U36" i="9"/>
  <c r="V31" i="15"/>
  <c r="O32" i="10"/>
  <c r="S32" i="10" s="1"/>
  <c r="O37" i="9"/>
  <c r="S37" i="9" s="1"/>
  <c r="D40" i="9"/>
  <c r="P40" i="9" s="1"/>
  <c r="D33" i="10"/>
  <c r="P33" i="10" s="1"/>
  <c r="H31" i="15"/>
  <c r="F40" i="9"/>
  <c r="R40" i="9" s="1"/>
  <c r="E32" i="10"/>
  <c r="I31" i="14"/>
  <c r="L29" i="26" l="1"/>
  <c r="Q38" i="20"/>
  <c r="AL37" i="25"/>
  <c r="N38" i="25" s="1"/>
  <c r="J38" i="25"/>
  <c r="AN37" i="25"/>
  <c r="P38" i="25" s="1"/>
  <c r="L38" i="25"/>
  <c r="AM37" i="25"/>
  <c r="O38" i="25" s="1"/>
  <c r="K38" i="25"/>
  <c r="Y38" i="25"/>
  <c r="AG38" i="25" s="1"/>
  <c r="Z38" i="25"/>
  <c r="AA38" i="25"/>
  <c r="AB38" i="25"/>
  <c r="V83" i="17"/>
  <c r="H83" i="17"/>
  <c r="V83" i="16"/>
  <c r="H83" i="16"/>
  <c r="AK37" i="25"/>
  <c r="AO37" i="25" s="1"/>
  <c r="C39" i="22"/>
  <c r="H31" i="23" s="1"/>
  <c r="S38" i="22"/>
  <c r="G38" i="22"/>
  <c r="Q38" i="22"/>
  <c r="E39" i="22" s="1"/>
  <c r="J31" i="23" s="1"/>
  <c r="D39" i="22"/>
  <c r="T38" i="22"/>
  <c r="G38" i="21"/>
  <c r="A30" i="23" s="1"/>
  <c r="H38" i="21"/>
  <c r="P38" i="21"/>
  <c r="O38" i="21"/>
  <c r="I38" i="20"/>
  <c r="V38" i="20"/>
  <c r="O37" i="19"/>
  <c r="P37" i="19"/>
  <c r="V36" i="19"/>
  <c r="U36" i="19"/>
  <c r="I38" i="16"/>
  <c r="O39" i="16" s="1"/>
  <c r="C40" i="16" s="1"/>
  <c r="D32" i="18" s="1"/>
  <c r="A30" i="18"/>
  <c r="G38" i="17"/>
  <c r="Q38" i="17" s="1"/>
  <c r="E39" i="17" s="1"/>
  <c r="G31" i="18" s="1"/>
  <c r="Q38" i="16"/>
  <c r="E39" i="16" s="1"/>
  <c r="F31" i="18" s="1"/>
  <c r="V40" i="9"/>
  <c r="U31" i="14"/>
  <c r="V31" i="14"/>
  <c r="T24" i="12"/>
  <c r="O32" i="14"/>
  <c r="S32" i="14" s="1"/>
  <c r="P32" i="14"/>
  <c r="T32" i="14" s="1"/>
  <c r="C33" i="10"/>
  <c r="Q25" i="12" s="1"/>
  <c r="E37" i="9"/>
  <c r="G37" i="9"/>
  <c r="H40" i="9"/>
  <c r="G32" i="10"/>
  <c r="Q32" i="10" s="1"/>
  <c r="F33" i="10"/>
  <c r="R33" i="10" s="1"/>
  <c r="E39" i="20" l="1"/>
  <c r="AH38" i="25"/>
  <c r="F39" i="25"/>
  <c r="AJ38" i="25"/>
  <c r="H39" i="25"/>
  <c r="AI38" i="25"/>
  <c r="G39" i="25"/>
  <c r="I38" i="22"/>
  <c r="B30" i="23"/>
  <c r="R38" i="21"/>
  <c r="F39" i="21" s="1"/>
  <c r="C30" i="23"/>
  <c r="V84" i="16"/>
  <c r="H84" i="16"/>
  <c r="V84" i="17"/>
  <c r="H84" i="17"/>
  <c r="M38" i="25"/>
  <c r="E39" i="25"/>
  <c r="U38" i="22"/>
  <c r="P39" i="22"/>
  <c r="O39" i="22"/>
  <c r="R38" i="22"/>
  <c r="F39" i="22" s="1"/>
  <c r="C39" i="21"/>
  <c r="G31" i="23" s="1"/>
  <c r="S38" i="21"/>
  <c r="D39" i="21"/>
  <c r="T38" i="21"/>
  <c r="V38" i="21" s="1"/>
  <c r="I38" i="21"/>
  <c r="Q38" i="21"/>
  <c r="E39" i="21" s="1"/>
  <c r="I31" i="23" s="1"/>
  <c r="H39" i="20"/>
  <c r="B31" i="26" s="1"/>
  <c r="P39" i="20"/>
  <c r="O39" i="20"/>
  <c r="U38" i="20"/>
  <c r="S37" i="19"/>
  <c r="C38" i="19"/>
  <c r="J30" i="26" s="1"/>
  <c r="H37" i="19"/>
  <c r="A29" i="26" s="1"/>
  <c r="G37" i="19"/>
  <c r="T37" i="19"/>
  <c r="D38" i="19"/>
  <c r="F30" i="26" s="1"/>
  <c r="S39" i="16"/>
  <c r="U38" i="16"/>
  <c r="G39" i="16" s="1"/>
  <c r="A31" i="18" s="1"/>
  <c r="I38" i="17"/>
  <c r="O39" i="17" s="1"/>
  <c r="B30" i="18"/>
  <c r="S39" i="17"/>
  <c r="C40" i="17"/>
  <c r="E32" i="18" s="1"/>
  <c r="U38" i="17"/>
  <c r="Q37" i="9"/>
  <c r="V33" i="10"/>
  <c r="U29" i="12"/>
  <c r="D41" i="9"/>
  <c r="P41" i="9" s="1"/>
  <c r="C38" i="9"/>
  <c r="R30" i="12" s="1"/>
  <c r="F41" i="9"/>
  <c r="R41" i="9" s="1"/>
  <c r="I32" i="10"/>
  <c r="B4" i="12"/>
  <c r="I37" i="9"/>
  <c r="C9" i="12"/>
  <c r="D33" i="14"/>
  <c r="C33" i="14"/>
  <c r="G32" i="14"/>
  <c r="F32" i="14"/>
  <c r="E32" i="14"/>
  <c r="H33" i="10"/>
  <c r="C29" i="26" l="1"/>
  <c r="Q37" i="19"/>
  <c r="M31" i="26"/>
  <c r="AD38" i="25"/>
  <c r="AE38" i="25"/>
  <c r="AF38" i="25"/>
  <c r="AC38" i="25"/>
  <c r="I39" i="25" s="1"/>
  <c r="V85" i="17"/>
  <c r="H85" i="17"/>
  <c r="V85" i="16"/>
  <c r="H85" i="16"/>
  <c r="Q38" i="25"/>
  <c r="S39" i="22"/>
  <c r="C40" i="22"/>
  <c r="H32" i="23" s="1"/>
  <c r="T39" i="22"/>
  <c r="D40" i="22"/>
  <c r="G39" i="22"/>
  <c r="B31" i="23" s="1"/>
  <c r="V38" i="22"/>
  <c r="P39" i="21"/>
  <c r="O39" i="21"/>
  <c r="H39" i="21"/>
  <c r="C31" i="23" s="1"/>
  <c r="U38" i="21"/>
  <c r="G39" i="20"/>
  <c r="D31" i="26" s="1"/>
  <c r="T39" i="20"/>
  <c r="D40" i="20"/>
  <c r="G32" i="26" s="1"/>
  <c r="R39" i="20"/>
  <c r="F40" i="20" s="1"/>
  <c r="I32" i="26" s="1"/>
  <c r="S39" i="20"/>
  <c r="C40" i="20"/>
  <c r="K32" i="26" s="1"/>
  <c r="I37" i="19"/>
  <c r="R37" i="19"/>
  <c r="F38" i="19" s="1"/>
  <c r="H30" i="26" s="1"/>
  <c r="G39" i="17"/>
  <c r="B31" i="18" s="1"/>
  <c r="I39" i="16"/>
  <c r="O40" i="16" s="1"/>
  <c r="Q39" i="16"/>
  <c r="U32" i="10"/>
  <c r="V41" i="9"/>
  <c r="U37" i="9"/>
  <c r="O33" i="10"/>
  <c r="S33" i="10" s="1"/>
  <c r="O38" i="9"/>
  <c r="S38" i="9" s="1"/>
  <c r="D34" i="10"/>
  <c r="P34" i="10" s="1"/>
  <c r="F32" i="15"/>
  <c r="R32" i="15" s="1"/>
  <c r="D33" i="15"/>
  <c r="P33" i="15" s="1"/>
  <c r="H41" i="9"/>
  <c r="H32" i="14"/>
  <c r="R32" i="14" s="1"/>
  <c r="Q39" i="20" l="1"/>
  <c r="AN38" i="25"/>
  <c r="P39" i="25" s="1"/>
  <c r="L39" i="25"/>
  <c r="AM38" i="25"/>
  <c r="O39" i="25" s="1"/>
  <c r="K39" i="25"/>
  <c r="AL38" i="25"/>
  <c r="N39" i="25" s="1"/>
  <c r="J39" i="25"/>
  <c r="Y39" i="25"/>
  <c r="AG39" i="25" s="1"/>
  <c r="Z39" i="25"/>
  <c r="AA39" i="25"/>
  <c r="AB39" i="25"/>
  <c r="H86" i="16"/>
  <c r="V86" i="16"/>
  <c r="V86" i="17"/>
  <c r="H86" i="17"/>
  <c r="AK38" i="25"/>
  <c r="H39" i="22"/>
  <c r="I39" i="22" s="1"/>
  <c r="T39" i="21"/>
  <c r="D40" i="21"/>
  <c r="G39" i="21"/>
  <c r="A31" i="23" s="1"/>
  <c r="S39" i="21"/>
  <c r="C40" i="21"/>
  <c r="G32" i="23" s="1"/>
  <c r="V39" i="20"/>
  <c r="I39" i="20"/>
  <c r="E38" i="19"/>
  <c r="U37" i="19"/>
  <c r="P38" i="19"/>
  <c r="O38" i="19"/>
  <c r="V37" i="19"/>
  <c r="I39" i="17"/>
  <c r="O40" i="17" s="1"/>
  <c r="Q39" i="17"/>
  <c r="E40" i="16"/>
  <c r="F32" i="18" s="1"/>
  <c r="U39" i="16"/>
  <c r="S40" i="16"/>
  <c r="C41" i="16"/>
  <c r="D33" i="18" s="1"/>
  <c r="Q32" i="14"/>
  <c r="V32" i="15"/>
  <c r="D42" i="9"/>
  <c r="P42" i="9" s="1"/>
  <c r="H32" i="15"/>
  <c r="F42" i="9"/>
  <c r="R42" i="9" s="1"/>
  <c r="E38" i="9"/>
  <c r="G38" i="9"/>
  <c r="E33" i="10"/>
  <c r="C34" i="10"/>
  <c r="Q26" i="12" s="1"/>
  <c r="F34" i="10"/>
  <c r="R34" i="10" s="1"/>
  <c r="I32" i="14"/>
  <c r="L30" i="26" l="1"/>
  <c r="E40" i="20"/>
  <c r="AO38" i="25"/>
  <c r="AO39" i="25" s="1"/>
  <c r="AO40" i="25" s="1"/>
  <c r="AJ39" i="25"/>
  <c r="H40" i="25"/>
  <c r="AI39" i="25"/>
  <c r="G40" i="25"/>
  <c r="AH39" i="25"/>
  <c r="F40" i="25"/>
  <c r="Q39" i="22"/>
  <c r="R39" i="22"/>
  <c r="F40" i="22" s="1"/>
  <c r="D31" i="23"/>
  <c r="H87" i="17"/>
  <c r="V87" i="17"/>
  <c r="H87" i="16"/>
  <c r="V87" i="16"/>
  <c r="M39" i="25"/>
  <c r="E40" i="25"/>
  <c r="E40" i="22"/>
  <c r="J32" i="23" s="1"/>
  <c r="U39" i="22"/>
  <c r="P40" i="22"/>
  <c r="O40" i="22"/>
  <c r="V39" i="22"/>
  <c r="I39" i="21"/>
  <c r="Q39" i="21"/>
  <c r="E40" i="21" s="1"/>
  <c r="I32" i="23" s="1"/>
  <c r="R39" i="21"/>
  <c r="F40" i="21" s="1"/>
  <c r="P40" i="20"/>
  <c r="O40" i="20"/>
  <c r="H40" i="20"/>
  <c r="B32" i="26" s="1"/>
  <c r="U39" i="20"/>
  <c r="H38" i="19"/>
  <c r="A30" i="26" s="1"/>
  <c r="D39" i="19"/>
  <c r="F31" i="26" s="1"/>
  <c r="T38" i="19"/>
  <c r="S38" i="19"/>
  <c r="C39" i="19"/>
  <c r="J31" i="26" s="1"/>
  <c r="G38" i="19"/>
  <c r="C30" i="26" s="1"/>
  <c r="E40" i="17"/>
  <c r="G32" i="18" s="1"/>
  <c r="U39" i="17"/>
  <c r="S40" i="17"/>
  <c r="C41" i="17"/>
  <c r="E33" i="18" s="1"/>
  <c r="G40" i="16"/>
  <c r="Q40" i="16" s="1"/>
  <c r="E41" i="16" s="1"/>
  <c r="F33" i="18" s="1"/>
  <c r="Q38" i="9"/>
  <c r="V34" i="10"/>
  <c r="V42" i="9"/>
  <c r="V32" i="14"/>
  <c r="U32" i="14"/>
  <c r="T25" i="12"/>
  <c r="U30" i="12"/>
  <c r="O33" i="14"/>
  <c r="S33" i="14" s="1"/>
  <c r="P33" i="14"/>
  <c r="T33" i="14" s="1"/>
  <c r="C39" i="9"/>
  <c r="R31" i="12" s="1"/>
  <c r="H42" i="9"/>
  <c r="G33" i="10"/>
  <c r="Q33" i="10" s="1"/>
  <c r="I38" i="9"/>
  <c r="C10" i="12"/>
  <c r="H34" i="10"/>
  <c r="Q38" i="19" l="1"/>
  <c r="M32" i="26"/>
  <c r="AE39" i="25"/>
  <c r="AF39" i="25"/>
  <c r="AC39" i="25"/>
  <c r="I40" i="25" s="1"/>
  <c r="AD39" i="25"/>
  <c r="E39" i="19"/>
  <c r="I38" i="19"/>
  <c r="O39" i="19" s="1"/>
  <c r="V88" i="16"/>
  <c r="H88" i="16"/>
  <c r="V88" i="17"/>
  <c r="H88" i="17"/>
  <c r="Q39" i="25"/>
  <c r="G40" i="22"/>
  <c r="B32" i="23" s="1"/>
  <c r="H40" i="22"/>
  <c r="Q40" i="22"/>
  <c r="E41" i="22" s="1"/>
  <c r="J33" i="23" s="1"/>
  <c r="C41" i="22"/>
  <c r="H33" i="23" s="1"/>
  <c r="S40" i="22"/>
  <c r="D41" i="22"/>
  <c r="T40" i="22"/>
  <c r="V39" i="21"/>
  <c r="P40" i="21"/>
  <c r="O40" i="21"/>
  <c r="U39" i="21"/>
  <c r="C41" i="20"/>
  <c r="K33" i="26" s="1"/>
  <c r="S40" i="20"/>
  <c r="G40" i="20"/>
  <c r="D32" i="26" s="1"/>
  <c r="D41" i="20"/>
  <c r="G33" i="26" s="1"/>
  <c r="T40" i="20"/>
  <c r="R38" i="19"/>
  <c r="F39" i="19" s="1"/>
  <c r="H31" i="26" s="1"/>
  <c r="I40" i="16"/>
  <c r="O41" i="16" s="1"/>
  <c r="C42" i="16" s="1"/>
  <c r="D34" i="18" s="1"/>
  <c r="A32" i="18"/>
  <c r="G40" i="17"/>
  <c r="Q40" i="17" s="1"/>
  <c r="E41" i="17" s="1"/>
  <c r="G33" i="18" s="1"/>
  <c r="U40" i="16"/>
  <c r="U38" i="9"/>
  <c r="O39" i="9"/>
  <c r="S39" i="9" s="1"/>
  <c r="D43" i="9"/>
  <c r="P43" i="9" s="1"/>
  <c r="D35" i="10"/>
  <c r="P35" i="10" s="1"/>
  <c r="F33" i="15"/>
  <c r="R33" i="15" s="1"/>
  <c r="D34" i="15"/>
  <c r="P34" i="15" s="1"/>
  <c r="F43" i="9"/>
  <c r="R43" i="9" s="1"/>
  <c r="I33" i="10"/>
  <c r="B5" i="12"/>
  <c r="F33" i="14"/>
  <c r="G33" i="14"/>
  <c r="D34" i="14"/>
  <c r="C34" i="14"/>
  <c r="E33" i="14"/>
  <c r="L31" i="26" l="1"/>
  <c r="Q40" i="20"/>
  <c r="R40" i="20"/>
  <c r="F41" i="20" s="1"/>
  <c r="I33" i="26" s="1"/>
  <c r="U38" i="19"/>
  <c r="G39" i="19" s="1"/>
  <c r="C31" i="26" s="1"/>
  <c r="P39" i="19"/>
  <c r="D40" i="19" s="1"/>
  <c r="F32" i="26" s="1"/>
  <c r="AN39" i="25"/>
  <c r="P40" i="25" s="1"/>
  <c r="L40" i="25"/>
  <c r="AL39" i="25"/>
  <c r="N40" i="25" s="1"/>
  <c r="J40" i="25"/>
  <c r="AM39" i="25"/>
  <c r="K40" i="25"/>
  <c r="Y40" i="25"/>
  <c r="AG40" i="25" s="1"/>
  <c r="AB40" i="25"/>
  <c r="Z40" i="25"/>
  <c r="AA40" i="25"/>
  <c r="R40" i="22"/>
  <c r="F41" i="22" s="1"/>
  <c r="D32" i="23"/>
  <c r="U40" i="22"/>
  <c r="G41" i="22" s="1"/>
  <c r="V89" i="17"/>
  <c r="H89" i="17"/>
  <c r="V89" i="16"/>
  <c r="H89" i="16"/>
  <c r="AK39" i="25"/>
  <c r="I40" i="22"/>
  <c r="G40" i="21"/>
  <c r="A32" i="23" s="1"/>
  <c r="C41" i="21"/>
  <c r="G33" i="23" s="1"/>
  <c r="S40" i="21"/>
  <c r="D41" i="21"/>
  <c r="T40" i="21"/>
  <c r="H40" i="21"/>
  <c r="I40" i="20"/>
  <c r="E41" i="20"/>
  <c r="T39" i="19"/>
  <c r="C40" i="19"/>
  <c r="J32" i="26" s="1"/>
  <c r="S39" i="19"/>
  <c r="V38" i="19"/>
  <c r="S41" i="16"/>
  <c r="I40" i="17"/>
  <c r="O41" i="17" s="1"/>
  <c r="C42" i="17" s="1"/>
  <c r="E34" i="18" s="1"/>
  <c r="B32" i="18"/>
  <c r="U40" i="17"/>
  <c r="G41" i="16"/>
  <c r="A33" i="18" s="1"/>
  <c r="U33" i="10"/>
  <c r="V43" i="9"/>
  <c r="V33" i="15"/>
  <c r="E34" i="10"/>
  <c r="O34" i="10"/>
  <c r="S34" i="10" s="1"/>
  <c r="H33" i="15"/>
  <c r="E39" i="9"/>
  <c r="G39" i="9"/>
  <c r="H43" i="9"/>
  <c r="H33" i="14"/>
  <c r="Q33" i="14" s="1"/>
  <c r="V40" i="20" l="1"/>
  <c r="O40" i="25"/>
  <c r="AP39" i="25"/>
  <c r="AH40" i="25"/>
  <c r="F41" i="25"/>
  <c r="AI40" i="25"/>
  <c r="G41" i="25"/>
  <c r="AJ40" i="25"/>
  <c r="H41" i="25"/>
  <c r="B33" i="23"/>
  <c r="V40" i="22"/>
  <c r="H41" i="22" s="1"/>
  <c r="I41" i="22" s="1"/>
  <c r="R40" i="21"/>
  <c r="C32" i="23"/>
  <c r="S41" i="17"/>
  <c r="V90" i="16"/>
  <c r="H90" i="16"/>
  <c r="H90" i="17"/>
  <c r="V90" i="17"/>
  <c r="E41" i="25"/>
  <c r="M40" i="25"/>
  <c r="P41" i="22"/>
  <c r="O41" i="22"/>
  <c r="I40" i="21"/>
  <c r="Q40" i="21"/>
  <c r="E41" i="21" s="1"/>
  <c r="I33" i="23" s="1"/>
  <c r="M33" i="26"/>
  <c r="U40" i="20"/>
  <c r="P41" i="20"/>
  <c r="O41" i="20"/>
  <c r="H41" i="20"/>
  <c r="B33" i="26" s="1"/>
  <c r="H39" i="19"/>
  <c r="Q39" i="19" s="1"/>
  <c r="G41" i="17"/>
  <c r="B33" i="18" s="1"/>
  <c r="I41" i="16"/>
  <c r="O42" i="16" s="1"/>
  <c r="Q41" i="16"/>
  <c r="Q39" i="9"/>
  <c r="R33" i="14"/>
  <c r="T26" i="12"/>
  <c r="U31" i="12"/>
  <c r="D44" i="9"/>
  <c r="P44" i="9" s="1"/>
  <c r="C40" i="9"/>
  <c r="R32" i="12" s="1"/>
  <c r="C35" i="10"/>
  <c r="Q27" i="12" s="1"/>
  <c r="G34" i="10"/>
  <c r="Q34" i="10" s="1"/>
  <c r="F44" i="9"/>
  <c r="R44" i="9" s="1"/>
  <c r="C11" i="12"/>
  <c r="I39" i="9"/>
  <c r="I33" i="14"/>
  <c r="F35" i="10"/>
  <c r="R35" i="10" s="1"/>
  <c r="R39" i="19" l="1"/>
  <c r="F40" i="19" s="1"/>
  <c r="H32" i="26" s="1"/>
  <c r="A31" i="26"/>
  <c r="AD40" i="25"/>
  <c r="AE40" i="25"/>
  <c r="AF40" i="25"/>
  <c r="AC40" i="25"/>
  <c r="Q41" i="22"/>
  <c r="E42" i="22" s="1"/>
  <c r="J34" i="23" s="1"/>
  <c r="D33" i="23"/>
  <c r="R41" i="22"/>
  <c r="F42" i="22" s="1"/>
  <c r="F41" i="21"/>
  <c r="V40" i="21"/>
  <c r="H41" i="21" s="1"/>
  <c r="C33" i="23" s="1"/>
  <c r="V91" i="17"/>
  <c r="H91" i="17"/>
  <c r="H91" i="16"/>
  <c r="V91" i="16"/>
  <c r="Q40" i="25"/>
  <c r="S41" i="22"/>
  <c r="U41" i="22" s="1"/>
  <c r="C42" i="22"/>
  <c r="T41" i="22"/>
  <c r="V41" i="22" s="1"/>
  <c r="D42" i="22"/>
  <c r="P42" i="22" s="1"/>
  <c r="P41" i="21"/>
  <c r="O41" i="21"/>
  <c r="U40" i="21"/>
  <c r="T41" i="20"/>
  <c r="D42" i="20"/>
  <c r="G34" i="26" s="1"/>
  <c r="G41" i="20"/>
  <c r="Q41" i="20" s="1"/>
  <c r="R41" i="20"/>
  <c r="F42" i="20" s="1"/>
  <c r="I34" i="26" s="1"/>
  <c r="S41" i="20"/>
  <c r="C42" i="20"/>
  <c r="K34" i="26" s="1"/>
  <c r="E40" i="19"/>
  <c r="I39" i="19"/>
  <c r="P40" i="19" s="1"/>
  <c r="V39" i="19"/>
  <c r="I41" i="17"/>
  <c r="O42" i="17" s="1"/>
  <c r="Q41" i="17"/>
  <c r="E42" i="16"/>
  <c r="F34" i="18" s="1"/>
  <c r="U41" i="16"/>
  <c r="S42" i="16"/>
  <c r="C43" i="16"/>
  <c r="D35" i="18" s="1"/>
  <c r="V35" i="10"/>
  <c r="V44" i="9"/>
  <c r="U39" i="9"/>
  <c r="U33" i="14"/>
  <c r="V33" i="14"/>
  <c r="O40" i="9"/>
  <c r="S40" i="9" s="1"/>
  <c r="O34" i="14"/>
  <c r="S34" i="14" s="1"/>
  <c r="P34" i="14"/>
  <c r="T34" i="14" s="1"/>
  <c r="F34" i="15"/>
  <c r="R34" i="15" s="1"/>
  <c r="H44" i="9"/>
  <c r="I34" i="10"/>
  <c r="B6" i="12"/>
  <c r="H35" i="10"/>
  <c r="L32" i="26" l="1"/>
  <c r="O40" i="19"/>
  <c r="I41" i="20"/>
  <c r="O42" i="20" s="1"/>
  <c r="D33" i="26"/>
  <c r="AM40" i="25"/>
  <c r="K41" i="25"/>
  <c r="AN40" i="25"/>
  <c r="P41" i="25" s="1"/>
  <c r="L41" i="25"/>
  <c r="AL40" i="25"/>
  <c r="N41" i="25" s="1"/>
  <c r="J41" i="25"/>
  <c r="Y41" i="25"/>
  <c r="AG41" i="25" s="1"/>
  <c r="Z41" i="25"/>
  <c r="AA41" i="25"/>
  <c r="AB41" i="25"/>
  <c r="O42" i="22"/>
  <c r="H34" i="23"/>
  <c r="V92" i="16"/>
  <c r="H92" i="16"/>
  <c r="V92" i="17"/>
  <c r="H92" i="17"/>
  <c r="I41" i="25"/>
  <c r="AK40" i="25"/>
  <c r="C43" i="22"/>
  <c r="H35" i="23" s="1"/>
  <c r="S42" i="22"/>
  <c r="D43" i="22"/>
  <c r="T42" i="22"/>
  <c r="H42" i="22"/>
  <c r="D34" i="23" s="1"/>
  <c r="G42" i="22"/>
  <c r="B34" i="23" s="1"/>
  <c r="G41" i="21"/>
  <c r="A33" i="23" s="1"/>
  <c r="S41" i="21"/>
  <c r="C42" i="21"/>
  <c r="G34" i="23" s="1"/>
  <c r="T41" i="21"/>
  <c r="D42" i="21"/>
  <c r="P42" i="20"/>
  <c r="V41" i="20"/>
  <c r="U39" i="19"/>
  <c r="G40" i="19" s="1"/>
  <c r="C32" i="26" s="1"/>
  <c r="H40" i="19"/>
  <c r="A32" i="26" s="1"/>
  <c r="C41" i="19"/>
  <c r="J33" i="26" s="1"/>
  <c r="S40" i="19"/>
  <c r="D41" i="19"/>
  <c r="F33" i="26" s="1"/>
  <c r="T40" i="19"/>
  <c r="E42" i="17"/>
  <c r="G34" i="18" s="1"/>
  <c r="U41" i="17"/>
  <c r="C43" i="17"/>
  <c r="E35" i="18" s="1"/>
  <c r="S42" i="17"/>
  <c r="G42" i="16"/>
  <c r="Q42" i="16" s="1"/>
  <c r="E43" i="16" s="1"/>
  <c r="F35" i="18" s="1"/>
  <c r="U34" i="10"/>
  <c r="V34" i="15"/>
  <c r="O35" i="10"/>
  <c r="S35" i="10" s="1"/>
  <c r="D45" i="9"/>
  <c r="P45" i="9" s="1"/>
  <c r="D36" i="10"/>
  <c r="P36" i="10" s="1"/>
  <c r="D35" i="15"/>
  <c r="P35" i="15" s="1"/>
  <c r="H34" i="15"/>
  <c r="F45" i="9"/>
  <c r="R45" i="9" s="1"/>
  <c r="E40" i="9"/>
  <c r="G40" i="9"/>
  <c r="E34" i="14"/>
  <c r="F34" i="14"/>
  <c r="G34" i="14"/>
  <c r="C35" i="14"/>
  <c r="D35" i="14"/>
  <c r="Q40" i="19" l="1"/>
  <c r="E42" i="20"/>
  <c r="U41" i="20"/>
  <c r="G42" i="20" s="1"/>
  <c r="D34" i="26" s="1"/>
  <c r="O41" i="25"/>
  <c r="AP40" i="25"/>
  <c r="AP41" i="25" s="1"/>
  <c r="AP42" i="25" s="1"/>
  <c r="AH41" i="25"/>
  <c r="F42" i="25"/>
  <c r="AJ41" i="25"/>
  <c r="H42" i="25"/>
  <c r="AI41" i="25"/>
  <c r="G42" i="25"/>
  <c r="V93" i="17"/>
  <c r="H93" i="17"/>
  <c r="H93" i="16"/>
  <c r="V93" i="16"/>
  <c r="E42" i="25"/>
  <c r="M41" i="25"/>
  <c r="I42" i="22"/>
  <c r="Q42" i="22"/>
  <c r="R42" i="22"/>
  <c r="I41" i="21"/>
  <c r="R41" i="21"/>
  <c r="F42" i="21" s="1"/>
  <c r="Q41" i="21"/>
  <c r="E42" i="21" s="1"/>
  <c r="I34" i="23" s="1"/>
  <c r="H42" i="20"/>
  <c r="B34" i="26" s="1"/>
  <c r="D43" i="20"/>
  <c r="G35" i="26" s="1"/>
  <c r="T42" i="20"/>
  <c r="C43" i="20"/>
  <c r="K35" i="26" s="1"/>
  <c r="S42" i="20"/>
  <c r="R40" i="19"/>
  <c r="F41" i="19" s="1"/>
  <c r="H33" i="26" s="1"/>
  <c r="I40" i="19"/>
  <c r="E41" i="19"/>
  <c r="I42" i="16"/>
  <c r="O43" i="16" s="1"/>
  <c r="C44" i="16" s="1"/>
  <c r="D36" i="18" s="1"/>
  <c r="A34" i="18"/>
  <c r="G42" i="17"/>
  <c r="Q42" i="17" s="1"/>
  <c r="E43" i="17" s="1"/>
  <c r="G35" i="18" s="1"/>
  <c r="U42" i="16"/>
  <c r="Q40" i="9"/>
  <c r="V45" i="9"/>
  <c r="G35" i="10"/>
  <c r="U32" i="12"/>
  <c r="C41" i="9"/>
  <c r="R33" i="12" s="1"/>
  <c r="E35" i="10"/>
  <c r="H45" i="9"/>
  <c r="F36" i="10"/>
  <c r="R36" i="10" s="1"/>
  <c r="I40" i="9"/>
  <c r="C12" i="12"/>
  <c r="H34" i="14"/>
  <c r="R34" i="14" s="1"/>
  <c r="H36" i="10"/>
  <c r="L33" i="26" l="1"/>
  <c r="Q42" i="20"/>
  <c r="M34" i="26"/>
  <c r="I42" i="20"/>
  <c r="O43" i="20" s="1"/>
  <c r="Q41" i="25"/>
  <c r="AB42" i="25" s="1"/>
  <c r="AE41" i="25"/>
  <c r="AF41" i="25"/>
  <c r="AC41" i="25"/>
  <c r="I42" i="25" s="1"/>
  <c r="AD41" i="25"/>
  <c r="J42" i="25" s="1"/>
  <c r="H94" i="16"/>
  <c r="V94" i="16"/>
  <c r="V94" i="17"/>
  <c r="H94" i="17"/>
  <c r="F43" i="22"/>
  <c r="V42" i="22"/>
  <c r="E43" i="22"/>
  <c r="J35" i="23" s="1"/>
  <c r="U42" i="22"/>
  <c r="P43" i="22"/>
  <c r="O43" i="22"/>
  <c r="V41" i="21"/>
  <c r="P42" i="21"/>
  <c r="O42" i="21"/>
  <c r="U41" i="21"/>
  <c r="P43" i="20"/>
  <c r="R42" i="20"/>
  <c r="F43" i="20" s="1"/>
  <c r="I35" i="26" s="1"/>
  <c r="V40" i="19"/>
  <c r="H41" i="19" s="1"/>
  <c r="A33" i="26" s="1"/>
  <c r="O41" i="19"/>
  <c r="P41" i="19"/>
  <c r="U40" i="19"/>
  <c r="S43" i="16"/>
  <c r="I42" i="17"/>
  <c r="O43" i="17" s="1"/>
  <c r="S43" i="17" s="1"/>
  <c r="B34" i="18"/>
  <c r="U42" i="17"/>
  <c r="G43" i="16"/>
  <c r="A35" i="18" s="1"/>
  <c r="Q35" i="10"/>
  <c r="Q34" i="14"/>
  <c r="V36" i="10"/>
  <c r="U40" i="9"/>
  <c r="T27" i="12"/>
  <c r="O41" i="9"/>
  <c r="S41" i="9" s="1"/>
  <c r="D46" i="9"/>
  <c r="P46" i="9" s="1"/>
  <c r="D37" i="10"/>
  <c r="P37" i="10" s="1"/>
  <c r="C36" i="10"/>
  <c r="Q28" i="12" s="1"/>
  <c r="F46" i="9"/>
  <c r="R46" i="9" s="1"/>
  <c r="B7" i="12"/>
  <c r="I35" i="10"/>
  <c r="I34" i="14"/>
  <c r="E43" i="20" l="1"/>
  <c r="AN41" i="25"/>
  <c r="P42" i="25" s="1"/>
  <c r="L42" i="25"/>
  <c r="AM41" i="25"/>
  <c r="O42" i="25" s="1"/>
  <c r="K42" i="25"/>
  <c r="AJ42" i="25"/>
  <c r="H43" i="25"/>
  <c r="AL41" i="25"/>
  <c r="N42" i="25" s="1"/>
  <c r="AK41" i="25"/>
  <c r="Z42" i="25"/>
  <c r="AA42" i="25"/>
  <c r="Y42" i="25"/>
  <c r="AG42" i="25" s="1"/>
  <c r="C44" i="17"/>
  <c r="E36" i="18" s="1"/>
  <c r="V95" i="17"/>
  <c r="H95" i="17"/>
  <c r="V95" i="16"/>
  <c r="H95" i="16"/>
  <c r="S43" i="22"/>
  <c r="C44" i="22"/>
  <c r="H36" i="23" s="1"/>
  <c r="T43" i="22"/>
  <c r="D44" i="22"/>
  <c r="G43" i="22"/>
  <c r="B35" i="23" s="1"/>
  <c r="H43" i="22"/>
  <c r="R43" i="22"/>
  <c r="F44" i="22" s="1"/>
  <c r="C43" i="21"/>
  <c r="G35" i="23" s="1"/>
  <c r="S42" i="21"/>
  <c r="H42" i="21"/>
  <c r="C34" i="23" s="1"/>
  <c r="G42" i="21"/>
  <c r="A34" i="23" s="1"/>
  <c r="D43" i="21"/>
  <c r="T42" i="21"/>
  <c r="T43" i="20"/>
  <c r="D44" i="20"/>
  <c r="G36" i="26" s="1"/>
  <c r="U42" i="20"/>
  <c r="S43" i="20"/>
  <c r="C44" i="20"/>
  <c r="K36" i="26" s="1"/>
  <c r="V42" i="20"/>
  <c r="T41" i="19"/>
  <c r="D42" i="19"/>
  <c r="F34" i="26" s="1"/>
  <c r="G41" i="19"/>
  <c r="C42" i="19"/>
  <c r="J34" i="26" s="1"/>
  <c r="S41" i="19"/>
  <c r="G43" i="17"/>
  <c r="B35" i="18" s="1"/>
  <c r="I43" i="16"/>
  <c r="O44" i="16" s="1"/>
  <c r="Q43" i="16"/>
  <c r="V34" i="14"/>
  <c r="U35" i="10"/>
  <c r="V46" i="9"/>
  <c r="U34" i="14"/>
  <c r="O36" i="10"/>
  <c r="S36" i="10" s="1"/>
  <c r="O35" i="14"/>
  <c r="S35" i="14" s="1"/>
  <c r="P35" i="14"/>
  <c r="T35" i="14" s="1"/>
  <c r="F35" i="15"/>
  <c r="R35" i="15" s="1"/>
  <c r="E41" i="9"/>
  <c r="G41" i="9"/>
  <c r="H46" i="9"/>
  <c r="C33" i="26" l="1"/>
  <c r="Q41" i="19"/>
  <c r="M35" i="26"/>
  <c r="M42" i="25"/>
  <c r="AO41" i="25"/>
  <c r="AH42" i="25"/>
  <c r="F43" i="25"/>
  <c r="AI42" i="25"/>
  <c r="G43" i="25"/>
  <c r="AE42" i="25"/>
  <c r="AF42" i="25"/>
  <c r="AC42" i="25"/>
  <c r="I43" i="25" s="1"/>
  <c r="E43" i="25"/>
  <c r="AD42" i="25"/>
  <c r="J43" i="25" s="1"/>
  <c r="Q43" i="22"/>
  <c r="D35" i="23"/>
  <c r="H96" i="17"/>
  <c r="V96" i="17"/>
  <c r="V96" i="16"/>
  <c r="H96" i="16"/>
  <c r="Q42" i="25"/>
  <c r="E44" i="22"/>
  <c r="J36" i="23" s="1"/>
  <c r="U43" i="22"/>
  <c r="V43" i="22"/>
  <c r="I43" i="22"/>
  <c r="I42" i="21"/>
  <c r="Q42" i="21"/>
  <c r="R42" i="21"/>
  <c r="F43" i="21" s="1"/>
  <c r="H43" i="20"/>
  <c r="B35" i="26" s="1"/>
  <c r="G43" i="20"/>
  <c r="D35" i="26" s="1"/>
  <c r="I41" i="19"/>
  <c r="R41" i="19"/>
  <c r="F42" i="19" s="1"/>
  <c r="H34" i="26" s="1"/>
  <c r="E42" i="19"/>
  <c r="I43" i="17"/>
  <c r="O44" i="17" s="1"/>
  <c r="Q43" i="17"/>
  <c r="E44" i="16"/>
  <c r="F36" i="18" s="1"/>
  <c r="U43" i="16"/>
  <c r="C45" i="16"/>
  <c r="D37" i="18" s="1"/>
  <c r="S44" i="16"/>
  <c r="Q41" i="9"/>
  <c r="V35" i="15"/>
  <c r="H35" i="14"/>
  <c r="U33" i="12"/>
  <c r="C42" i="9"/>
  <c r="R34" i="12" s="1"/>
  <c r="D47" i="9"/>
  <c r="P47" i="9" s="1"/>
  <c r="D36" i="14"/>
  <c r="E35" i="14"/>
  <c r="C36" i="14"/>
  <c r="D36" i="15"/>
  <c r="P36" i="15" s="1"/>
  <c r="H35" i="15"/>
  <c r="H47" i="9"/>
  <c r="F47" i="9"/>
  <c r="R47" i="9" s="1"/>
  <c r="C37" i="10"/>
  <c r="Q29" i="12" s="1"/>
  <c r="E36" i="10"/>
  <c r="C13" i="12"/>
  <c r="I41" i="9"/>
  <c r="F35" i="14"/>
  <c r="G35" i="14"/>
  <c r="F37" i="10"/>
  <c r="R37" i="10" s="1"/>
  <c r="L34" i="26" l="1"/>
  <c r="Q43" i="20"/>
  <c r="E44" i="20" s="1"/>
  <c r="AN42" i="25"/>
  <c r="P43" i="25" s="1"/>
  <c r="L43" i="25"/>
  <c r="AM42" i="25"/>
  <c r="O43" i="25" s="1"/>
  <c r="K43" i="25"/>
  <c r="AL42" i="25"/>
  <c r="N43" i="25" s="1"/>
  <c r="Z43" i="25"/>
  <c r="AA43" i="25"/>
  <c r="Y43" i="25"/>
  <c r="AG43" i="25" s="1"/>
  <c r="AB43" i="25"/>
  <c r="V97" i="16"/>
  <c r="H97" i="16"/>
  <c r="H97" i="17"/>
  <c r="V97" i="17"/>
  <c r="AK42" i="25"/>
  <c r="H44" i="22"/>
  <c r="D36" i="23" s="1"/>
  <c r="G44" i="22"/>
  <c r="P44" i="22"/>
  <c r="O44" i="22"/>
  <c r="P43" i="21"/>
  <c r="O43" i="21"/>
  <c r="E43" i="21"/>
  <c r="I35" i="23" s="1"/>
  <c r="U42" i="21"/>
  <c r="V42" i="21"/>
  <c r="I43" i="20"/>
  <c r="R43" i="20"/>
  <c r="V41" i="19"/>
  <c r="P42" i="19"/>
  <c r="O42" i="19"/>
  <c r="U41" i="19"/>
  <c r="E44" i="17"/>
  <c r="G36" i="18" s="1"/>
  <c r="U43" i="17"/>
  <c r="C45" i="17"/>
  <c r="E37" i="18" s="1"/>
  <c r="S44" i="17"/>
  <c r="G44" i="16"/>
  <c r="Q44" i="16" s="1"/>
  <c r="E45" i="16" s="1"/>
  <c r="F37" i="18" s="1"/>
  <c r="Q35" i="14"/>
  <c r="R35" i="14"/>
  <c r="V37" i="10"/>
  <c r="V47" i="9"/>
  <c r="U41" i="9"/>
  <c r="T28" i="12"/>
  <c r="O42" i="9"/>
  <c r="S42" i="9" s="1"/>
  <c r="D48" i="9"/>
  <c r="P48" i="9" s="1"/>
  <c r="F48" i="9"/>
  <c r="R48" i="9" s="1"/>
  <c r="G36" i="10"/>
  <c r="Q36" i="10" s="1"/>
  <c r="I35" i="14"/>
  <c r="H37" i="10"/>
  <c r="M43" i="25" l="1"/>
  <c r="AE43" i="25" s="1"/>
  <c r="AO42" i="25"/>
  <c r="AO43" i="25" s="1"/>
  <c r="AO44" i="25" s="1"/>
  <c r="AI43" i="25"/>
  <c r="G44" i="25"/>
  <c r="AJ43" i="25"/>
  <c r="H44" i="25"/>
  <c r="AH43" i="25"/>
  <c r="F44" i="25"/>
  <c r="I44" i="22"/>
  <c r="B36" i="23"/>
  <c r="Q44" i="22"/>
  <c r="E45" i="22" s="1"/>
  <c r="J37" i="23" s="1"/>
  <c r="V98" i="17"/>
  <c r="H98" i="17"/>
  <c r="V98" i="16"/>
  <c r="H98" i="16"/>
  <c r="E44" i="25"/>
  <c r="C45" i="22"/>
  <c r="H37" i="23" s="1"/>
  <c r="S44" i="22"/>
  <c r="D45" i="22"/>
  <c r="T44" i="22"/>
  <c r="P45" i="22"/>
  <c r="O45" i="22"/>
  <c r="R44" i="22"/>
  <c r="F45" i="22" s="1"/>
  <c r="H43" i="21"/>
  <c r="C35" i="23" s="1"/>
  <c r="G43" i="21"/>
  <c r="S43" i="21"/>
  <c r="C44" i="21"/>
  <c r="G36" i="23" s="1"/>
  <c r="T43" i="21"/>
  <c r="D44" i="21"/>
  <c r="M36" i="26"/>
  <c r="U43" i="20"/>
  <c r="F44" i="20"/>
  <c r="I36" i="26" s="1"/>
  <c r="V43" i="20"/>
  <c r="P44" i="20"/>
  <c r="O44" i="20"/>
  <c r="S42" i="19"/>
  <c r="C43" i="19"/>
  <c r="J35" i="26" s="1"/>
  <c r="H42" i="19"/>
  <c r="A34" i="26" s="1"/>
  <c r="G42" i="19"/>
  <c r="D43" i="19"/>
  <c r="F35" i="26" s="1"/>
  <c r="T42" i="19"/>
  <c r="I44" i="16"/>
  <c r="O45" i="16" s="1"/>
  <c r="C46" i="16" s="1"/>
  <c r="D38" i="18" s="1"/>
  <c r="A36" i="18"/>
  <c r="G44" i="17"/>
  <c r="U44" i="16"/>
  <c r="V48" i="9"/>
  <c r="U35" i="14"/>
  <c r="V35" i="14"/>
  <c r="O36" i="14"/>
  <c r="S36" i="14" s="1"/>
  <c r="P36" i="14"/>
  <c r="T36" i="14" s="1"/>
  <c r="D38" i="10"/>
  <c r="P38" i="10" s="1"/>
  <c r="H48" i="9"/>
  <c r="I36" i="10"/>
  <c r="B8" i="12"/>
  <c r="E42" i="9"/>
  <c r="C34" i="26" l="1"/>
  <c r="Q42" i="19"/>
  <c r="AM43" i="25"/>
  <c r="K44" i="25"/>
  <c r="AC43" i="25"/>
  <c r="I44" i="25" s="1"/>
  <c r="AD43" i="25"/>
  <c r="J44" i="25" s="1"/>
  <c r="AF43" i="25"/>
  <c r="U44" i="22"/>
  <c r="Q43" i="21"/>
  <c r="E44" i="21" s="1"/>
  <c r="I36" i="23" s="1"/>
  <c r="I43" i="21"/>
  <c r="A35" i="23"/>
  <c r="S45" i="16"/>
  <c r="V99" i="16"/>
  <c r="H99" i="16"/>
  <c r="V99" i="17"/>
  <c r="H99" i="17"/>
  <c r="Q43" i="25"/>
  <c r="S45" i="22"/>
  <c r="C46" i="22"/>
  <c r="H38" i="23" s="1"/>
  <c r="T45" i="22"/>
  <c r="D46" i="22"/>
  <c r="V44" i="22"/>
  <c r="G45" i="22"/>
  <c r="B37" i="23" s="1"/>
  <c r="R43" i="21"/>
  <c r="F44" i="21" s="1"/>
  <c r="P44" i="21"/>
  <c r="O44" i="21"/>
  <c r="C45" i="20"/>
  <c r="K37" i="26" s="1"/>
  <c r="S44" i="20"/>
  <c r="D45" i="20"/>
  <c r="G37" i="26" s="1"/>
  <c r="T44" i="20"/>
  <c r="H44" i="20"/>
  <c r="B36" i="26" s="1"/>
  <c r="G44" i="20"/>
  <c r="I42" i="19"/>
  <c r="R42" i="19"/>
  <c r="F43" i="19" s="1"/>
  <c r="H35" i="26" s="1"/>
  <c r="I44" i="17"/>
  <c r="O45" i="17" s="1"/>
  <c r="S45" i="17" s="1"/>
  <c r="B36" i="18"/>
  <c r="Q44" i="17"/>
  <c r="E45" i="17" s="1"/>
  <c r="G37" i="18" s="1"/>
  <c r="G45" i="16"/>
  <c r="A37" i="18" s="1"/>
  <c r="U36" i="10"/>
  <c r="U34" i="12"/>
  <c r="O37" i="10"/>
  <c r="S37" i="10" s="1"/>
  <c r="C43" i="9"/>
  <c r="R35" i="12" s="1"/>
  <c r="D49" i="9"/>
  <c r="P49" i="9" s="1"/>
  <c r="F36" i="15"/>
  <c r="R36" i="15" s="1"/>
  <c r="D37" i="15"/>
  <c r="P37" i="15" s="1"/>
  <c r="F49" i="9"/>
  <c r="R49" i="9" s="1"/>
  <c r="G42" i="9"/>
  <c r="Q42" i="9" s="1"/>
  <c r="D37" i="14"/>
  <c r="E36" i="14"/>
  <c r="C37" i="14"/>
  <c r="F36" i="14"/>
  <c r="F38" i="10"/>
  <c r="R38" i="10" s="1"/>
  <c r="D36" i="26" l="1"/>
  <c r="Q44" i="20"/>
  <c r="C46" i="17"/>
  <c r="E38" i="18" s="1"/>
  <c r="O44" i="25"/>
  <c r="AN43" i="25"/>
  <c r="P44" i="25" s="1"/>
  <c r="L44" i="25"/>
  <c r="AL43" i="25"/>
  <c r="N44" i="25" s="1"/>
  <c r="Y44" i="25"/>
  <c r="AG44" i="25" s="1"/>
  <c r="Z44" i="25"/>
  <c r="AA44" i="25"/>
  <c r="AB44" i="25"/>
  <c r="AK43" i="25"/>
  <c r="M44" i="25" s="1"/>
  <c r="U43" i="21"/>
  <c r="G44" i="21" s="1"/>
  <c r="A36" i="23" s="1"/>
  <c r="I44" i="20"/>
  <c r="O45" i="20" s="1"/>
  <c r="H100" i="17"/>
  <c r="V100" i="17"/>
  <c r="V100" i="16"/>
  <c r="H100" i="16"/>
  <c r="H45" i="22"/>
  <c r="C45" i="21"/>
  <c r="G37" i="23" s="1"/>
  <c r="S44" i="21"/>
  <c r="D45" i="21"/>
  <c r="T44" i="21"/>
  <c r="V43" i="21"/>
  <c r="R44" i="20"/>
  <c r="P45" i="20"/>
  <c r="E43" i="19"/>
  <c r="U42" i="19"/>
  <c r="O43" i="19"/>
  <c r="P43" i="19"/>
  <c r="V42" i="19"/>
  <c r="U44" i="17"/>
  <c r="G45" i="17" s="1"/>
  <c r="B37" i="18" s="1"/>
  <c r="I45" i="16"/>
  <c r="O46" i="16" s="1"/>
  <c r="Q45" i="16"/>
  <c r="V38" i="10"/>
  <c r="V49" i="9"/>
  <c r="V36" i="15"/>
  <c r="C38" i="10"/>
  <c r="Q30" i="12" s="1"/>
  <c r="E37" i="10"/>
  <c r="H36" i="15"/>
  <c r="H49" i="9"/>
  <c r="G37" i="10"/>
  <c r="C14" i="12"/>
  <c r="I42" i="9"/>
  <c r="H36" i="14"/>
  <c r="G36" i="14"/>
  <c r="H38" i="10"/>
  <c r="L35" i="26" l="1"/>
  <c r="E45" i="20"/>
  <c r="U44" i="20"/>
  <c r="AP43" i="25"/>
  <c r="AH44" i="25"/>
  <c r="F45" i="25"/>
  <c r="AJ44" i="25"/>
  <c r="H45" i="25"/>
  <c r="AI44" i="25"/>
  <c r="G45" i="25"/>
  <c r="Q44" i="25"/>
  <c r="AE44" i="25"/>
  <c r="AF44" i="25"/>
  <c r="AC44" i="25"/>
  <c r="I45" i="25" s="1"/>
  <c r="AD44" i="25"/>
  <c r="J45" i="25" s="1"/>
  <c r="R45" i="22"/>
  <c r="F46" i="22" s="1"/>
  <c r="D37" i="23"/>
  <c r="H101" i="17"/>
  <c r="V101" i="17"/>
  <c r="V101" i="16"/>
  <c r="H101" i="16"/>
  <c r="E45" i="25"/>
  <c r="Q45" i="22"/>
  <c r="I45" i="22"/>
  <c r="H44" i="21"/>
  <c r="C36" i="23" s="1"/>
  <c r="S45" i="20"/>
  <c r="C46" i="20"/>
  <c r="K38" i="26" s="1"/>
  <c r="T45" i="20"/>
  <c r="D46" i="20"/>
  <c r="G38" i="26" s="1"/>
  <c r="F45" i="20"/>
  <c r="I37" i="26" s="1"/>
  <c r="V44" i="20"/>
  <c r="G45" i="20"/>
  <c r="D37" i="26" s="1"/>
  <c r="H43" i="19"/>
  <c r="T43" i="19"/>
  <c r="D44" i="19"/>
  <c r="F36" i="26" s="1"/>
  <c r="S43" i="19"/>
  <c r="C44" i="19"/>
  <c r="J36" i="26" s="1"/>
  <c r="G43" i="19"/>
  <c r="C35" i="26" s="1"/>
  <c r="I45" i="17"/>
  <c r="O46" i="17" s="1"/>
  <c r="Q45" i="17"/>
  <c r="E46" i="16"/>
  <c r="F38" i="18" s="1"/>
  <c r="U45" i="16"/>
  <c r="S46" i="16"/>
  <c r="C47" i="16"/>
  <c r="D39" i="18" s="1"/>
  <c r="Q36" i="14"/>
  <c r="R36" i="14"/>
  <c r="Q37" i="10"/>
  <c r="U42" i="9"/>
  <c r="O43" i="9"/>
  <c r="S43" i="9" s="1"/>
  <c r="T29" i="12"/>
  <c r="D50" i="9"/>
  <c r="P50" i="9" s="1"/>
  <c r="D39" i="10"/>
  <c r="P39" i="10" s="1"/>
  <c r="F50" i="9"/>
  <c r="R50" i="9" s="1"/>
  <c r="B9" i="12"/>
  <c r="I37" i="10"/>
  <c r="I36" i="14"/>
  <c r="Q43" i="19" l="1"/>
  <c r="E44" i="19" s="1"/>
  <c r="M37" i="26"/>
  <c r="A35" i="26"/>
  <c r="AN44" i="25"/>
  <c r="P45" i="25" s="1"/>
  <c r="L45" i="25"/>
  <c r="AM44" i="25"/>
  <c r="K45" i="25"/>
  <c r="AL44" i="25"/>
  <c r="N45" i="25" s="1"/>
  <c r="Y45" i="25"/>
  <c r="AG45" i="25" s="1"/>
  <c r="Z45" i="25"/>
  <c r="AA45" i="25"/>
  <c r="AB45" i="25"/>
  <c r="AK44" i="25"/>
  <c r="M45" i="25" s="1"/>
  <c r="V45" i="22"/>
  <c r="I43" i="19"/>
  <c r="V102" i="16"/>
  <c r="H102" i="16"/>
  <c r="V102" i="17"/>
  <c r="H102" i="17"/>
  <c r="P46" i="22"/>
  <c r="O46" i="22"/>
  <c r="E46" i="22"/>
  <c r="J38" i="23" s="1"/>
  <c r="U45" i="22"/>
  <c r="H46" i="22"/>
  <c r="D38" i="23" s="1"/>
  <c r="Q44" i="21"/>
  <c r="I44" i="21"/>
  <c r="R44" i="21"/>
  <c r="H45" i="20"/>
  <c r="Q45" i="20" s="1"/>
  <c r="R45" i="20"/>
  <c r="F46" i="20" s="1"/>
  <c r="I38" i="26" s="1"/>
  <c r="P44" i="19"/>
  <c r="O44" i="19"/>
  <c r="U43" i="19"/>
  <c r="R43" i="19"/>
  <c r="F44" i="19" s="1"/>
  <c r="H36" i="26" s="1"/>
  <c r="E46" i="17"/>
  <c r="G38" i="18" s="1"/>
  <c r="U45" i="17"/>
  <c r="S46" i="17"/>
  <c r="C47" i="17"/>
  <c r="E39" i="18" s="1"/>
  <c r="G46" i="16"/>
  <c r="U37" i="10"/>
  <c r="V50" i="9"/>
  <c r="V36" i="14"/>
  <c r="U36" i="14"/>
  <c r="E38" i="10"/>
  <c r="O38" i="10"/>
  <c r="S38" i="10" s="1"/>
  <c r="O37" i="14"/>
  <c r="S37" i="14" s="1"/>
  <c r="P37" i="14"/>
  <c r="T37" i="14" s="1"/>
  <c r="E43" i="9"/>
  <c r="G43" i="9"/>
  <c r="H50" i="9"/>
  <c r="F39" i="10"/>
  <c r="R39" i="10" s="1"/>
  <c r="L36" i="26" l="1"/>
  <c r="I45" i="20"/>
  <c r="B37" i="26"/>
  <c r="O45" i="25"/>
  <c r="AC45" i="25" s="1"/>
  <c r="I46" i="25" s="1"/>
  <c r="AP44" i="25"/>
  <c r="AP45" i="25" s="1"/>
  <c r="AP46" i="25" s="1"/>
  <c r="AI45" i="25"/>
  <c r="G46" i="25"/>
  <c r="AJ45" i="25"/>
  <c r="H46" i="25"/>
  <c r="AH45" i="25"/>
  <c r="F46" i="25"/>
  <c r="AE45" i="25"/>
  <c r="AF45" i="25"/>
  <c r="V103" i="17"/>
  <c r="H103" i="17"/>
  <c r="V103" i="16"/>
  <c r="H103" i="16"/>
  <c r="E46" i="25"/>
  <c r="Q45" i="25"/>
  <c r="C47" i="22"/>
  <c r="H39" i="23" s="1"/>
  <c r="S46" i="22"/>
  <c r="G46" i="22"/>
  <c r="D47" i="22"/>
  <c r="T46" i="22"/>
  <c r="F45" i="21"/>
  <c r="V44" i="21"/>
  <c r="P45" i="21"/>
  <c r="O45" i="21"/>
  <c r="E45" i="21"/>
  <c r="I37" i="23" s="1"/>
  <c r="U44" i="21"/>
  <c r="P46" i="20"/>
  <c r="O46" i="20"/>
  <c r="E46" i="20"/>
  <c r="V45" i="20"/>
  <c r="G44" i="19"/>
  <c r="C36" i="26" s="1"/>
  <c r="S44" i="19"/>
  <c r="C45" i="19"/>
  <c r="J37" i="26" s="1"/>
  <c r="D45" i="19"/>
  <c r="F37" i="26" s="1"/>
  <c r="T44" i="19"/>
  <c r="V43" i="19"/>
  <c r="I46" i="16"/>
  <c r="O47" i="16" s="1"/>
  <c r="C48" i="16" s="1"/>
  <c r="D40" i="18" s="1"/>
  <c r="A38" i="18"/>
  <c r="G46" i="17"/>
  <c r="Q46" i="16"/>
  <c r="Q43" i="9"/>
  <c r="V39" i="10"/>
  <c r="G38" i="10"/>
  <c r="Q38" i="10" s="1"/>
  <c r="T30" i="12"/>
  <c r="U35" i="12"/>
  <c r="C39" i="10"/>
  <c r="Q31" i="12" s="1"/>
  <c r="D51" i="9"/>
  <c r="P51" i="9" s="1"/>
  <c r="C44" i="9"/>
  <c r="R36" i="12" s="1"/>
  <c r="D38" i="15"/>
  <c r="P38" i="15" s="1"/>
  <c r="F37" i="15"/>
  <c r="R37" i="15" s="1"/>
  <c r="F51" i="9"/>
  <c r="R51" i="9" s="1"/>
  <c r="C15" i="12"/>
  <c r="I43" i="9"/>
  <c r="E37" i="14"/>
  <c r="G37" i="14"/>
  <c r="C38" i="14"/>
  <c r="D38" i="14"/>
  <c r="F37" i="14"/>
  <c r="H39" i="10"/>
  <c r="C13" i="8"/>
  <c r="O13" i="8" s="1"/>
  <c r="S13" i="8" s="1"/>
  <c r="AD45" i="25" l="1"/>
  <c r="J46" i="25" s="1"/>
  <c r="AN45" i="25"/>
  <c r="P46" i="25" s="1"/>
  <c r="L46" i="25"/>
  <c r="AL45" i="25"/>
  <c r="N46" i="25" s="1"/>
  <c r="AM45" i="25"/>
  <c r="O46" i="25" s="1"/>
  <c r="K46" i="25"/>
  <c r="Y46" i="25"/>
  <c r="AG46" i="25" s="1"/>
  <c r="AA46" i="25"/>
  <c r="AB46" i="25"/>
  <c r="Z46" i="25"/>
  <c r="I46" i="22"/>
  <c r="B38" i="23"/>
  <c r="H104" i="16"/>
  <c r="V104" i="16"/>
  <c r="H104" i="17"/>
  <c r="V104" i="17"/>
  <c r="AK45" i="25"/>
  <c r="AO45" i="25" s="1"/>
  <c r="P47" i="22"/>
  <c r="O47" i="22"/>
  <c r="R46" i="22"/>
  <c r="F47" i="22" s="1"/>
  <c r="Q46" i="22"/>
  <c r="T45" i="21"/>
  <c r="D46" i="21"/>
  <c r="H45" i="21"/>
  <c r="C37" i="23" s="1"/>
  <c r="G45" i="21"/>
  <c r="S45" i="21"/>
  <c r="C46" i="21"/>
  <c r="G38" i="23" s="1"/>
  <c r="R45" i="21"/>
  <c r="F46" i="21" s="1"/>
  <c r="H46" i="20"/>
  <c r="B38" i="26" s="1"/>
  <c r="M38" i="26"/>
  <c r="U45" i="20"/>
  <c r="C47" i="20"/>
  <c r="K39" i="26" s="1"/>
  <c r="S46" i="20"/>
  <c r="D47" i="20"/>
  <c r="G39" i="26" s="1"/>
  <c r="T46" i="20"/>
  <c r="H44" i="19"/>
  <c r="Q44" i="19" s="1"/>
  <c r="S47" i="16"/>
  <c r="I46" i="17"/>
  <c r="O47" i="17" s="1"/>
  <c r="S47" i="17" s="1"/>
  <c r="B38" i="18"/>
  <c r="Q46" i="17"/>
  <c r="E47" i="17" s="1"/>
  <c r="G39" i="18" s="1"/>
  <c r="C48" i="17"/>
  <c r="E40" i="18" s="1"/>
  <c r="E47" i="16"/>
  <c r="F39" i="18" s="1"/>
  <c r="U46" i="16"/>
  <c r="V51" i="9"/>
  <c r="U43" i="9"/>
  <c r="V37" i="15"/>
  <c r="O44" i="9"/>
  <c r="S44" i="9" s="1"/>
  <c r="D40" i="10"/>
  <c r="P40" i="10" s="1"/>
  <c r="H37" i="15"/>
  <c r="H51" i="9"/>
  <c r="B10" i="12"/>
  <c r="I38" i="10"/>
  <c r="H37" i="14"/>
  <c r="R37" i="14" s="1"/>
  <c r="I13" i="8"/>
  <c r="R44" i="19" l="1"/>
  <c r="F45" i="19" s="1"/>
  <c r="H37" i="26" s="1"/>
  <c r="A36" i="26"/>
  <c r="AH46" i="25"/>
  <c r="F47" i="25"/>
  <c r="AJ46" i="25"/>
  <c r="H47" i="25"/>
  <c r="AI46" i="25"/>
  <c r="G47" i="25"/>
  <c r="I45" i="21"/>
  <c r="A37" i="23"/>
  <c r="V105" i="17"/>
  <c r="H105" i="17"/>
  <c r="U46" i="17"/>
  <c r="G47" i="17" s="1"/>
  <c r="B39" i="18" s="1"/>
  <c r="H105" i="16"/>
  <c r="V105" i="16"/>
  <c r="E47" i="25"/>
  <c r="M46" i="25"/>
  <c r="S47" i="22"/>
  <c r="C48" i="22"/>
  <c r="H40" i="23" s="1"/>
  <c r="E47" i="22"/>
  <c r="J39" i="23" s="1"/>
  <c r="U46" i="22"/>
  <c r="V46" i="22"/>
  <c r="T47" i="22"/>
  <c r="D48" i="22"/>
  <c r="V45" i="21"/>
  <c r="P46" i="21"/>
  <c r="O46" i="21"/>
  <c r="Q45" i="21"/>
  <c r="E46" i="21" s="1"/>
  <c r="I38" i="23" s="1"/>
  <c r="G46" i="20"/>
  <c r="V44" i="19"/>
  <c r="I44" i="19"/>
  <c r="G47" i="16"/>
  <c r="Q37" i="14"/>
  <c r="U38" i="10"/>
  <c r="V13" i="8"/>
  <c r="G44" i="9"/>
  <c r="O39" i="10"/>
  <c r="S39" i="10" s="1"/>
  <c r="D52" i="9"/>
  <c r="P52" i="9" s="1"/>
  <c r="E44" i="9"/>
  <c r="F52" i="9"/>
  <c r="R52" i="9" s="1"/>
  <c r="F40" i="10"/>
  <c r="R40" i="10" s="1"/>
  <c r="I37" i="14"/>
  <c r="H40" i="10"/>
  <c r="R46" i="20" l="1"/>
  <c r="F47" i="20" s="1"/>
  <c r="I39" i="26" s="1"/>
  <c r="Q46" i="20"/>
  <c r="I46" i="20"/>
  <c r="O47" i="20" s="1"/>
  <c r="D38" i="26"/>
  <c r="AE46" i="25"/>
  <c r="AF46" i="25"/>
  <c r="AC46" i="25"/>
  <c r="AD46" i="25"/>
  <c r="H106" i="16"/>
  <c r="V106" i="16"/>
  <c r="V106" i="17"/>
  <c r="H106" i="17"/>
  <c r="Q46" i="25"/>
  <c r="H47" i="22"/>
  <c r="D39" i="23" s="1"/>
  <c r="G47" i="22"/>
  <c r="Q47" i="22"/>
  <c r="E48" i="22" s="1"/>
  <c r="J40" i="23" s="1"/>
  <c r="C47" i="21"/>
  <c r="G39" i="23" s="1"/>
  <c r="S46" i="21"/>
  <c r="D47" i="21"/>
  <c r="T46" i="21"/>
  <c r="H46" i="21"/>
  <c r="C38" i="23" s="1"/>
  <c r="U45" i="21"/>
  <c r="V46" i="20"/>
  <c r="H47" i="20" s="1"/>
  <c r="B39" i="26" s="1"/>
  <c r="P47" i="20"/>
  <c r="O45" i="19"/>
  <c r="P45" i="19"/>
  <c r="H45" i="19"/>
  <c r="A37" i="26" s="1"/>
  <c r="E45" i="19"/>
  <c r="U44" i="19"/>
  <c r="I47" i="16"/>
  <c r="O48" i="16" s="1"/>
  <c r="A39" i="18"/>
  <c r="I47" i="17"/>
  <c r="O48" i="17" s="1"/>
  <c r="Q47" i="17"/>
  <c r="Q47" i="16"/>
  <c r="E48" i="16" s="1"/>
  <c r="F40" i="18" s="1"/>
  <c r="S48" i="16"/>
  <c r="C49" i="16"/>
  <c r="D41" i="18" s="1"/>
  <c r="Q44" i="9"/>
  <c r="V40" i="10"/>
  <c r="V52" i="9"/>
  <c r="U37" i="14"/>
  <c r="V37" i="14"/>
  <c r="U36" i="12"/>
  <c r="O38" i="14"/>
  <c r="S38" i="14" s="1"/>
  <c r="P38" i="14"/>
  <c r="T38" i="14" s="1"/>
  <c r="C45" i="9"/>
  <c r="R37" i="12" s="1"/>
  <c r="D41" i="10"/>
  <c r="P41" i="10" s="1"/>
  <c r="H52" i="9"/>
  <c r="E39" i="10"/>
  <c r="C16" i="12"/>
  <c r="I44" i="9"/>
  <c r="F14" i="8"/>
  <c r="H14" i="8"/>
  <c r="D14" i="8"/>
  <c r="P14" i="8" s="1"/>
  <c r="T14" i="8" s="1"/>
  <c r="L37" i="26" l="1"/>
  <c r="E47" i="20"/>
  <c r="U46" i="20"/>
  <c r="AL46" i="25"/>
  <c r="N47" i="25" s="1"/>
  <c r="J47" i="25"/>
  <c r="AN46" i="25"/>
  <c r="P47" i="25" s="1"/>
  <c r="L47" i="25"/>
  <c r="AM46" i="25"/>
  <c r="O47" i="25" s="1"/>
  <c r="K47" i="25"/>
  <c r="Y47" i="25"/>
  <c r="AG47" i="25" s="1"/>
  <c r="Z47" i="25"/>
  <c r="AA47" i="25"/>
  <c r="AB47" i="25"/>
  <c r="I47" i="22"/>
  <c r="B39" i="23"/>
  <c r="V107" i="17"/>
  <c r="H107" i="17"/>
  <c r="V107" i="16"/>
  <c r="H107" i="16"/>
  <c r="I47" i="25"/>
  <c r="AK46" i="25"/>
  <c r="P48" i="22"/>
  <c r="O48" i="22"/>
  <c r="U47" i="22"/>
  <c r="R47" i="22"/>
  <c r="G46" i="21"/>
  <c r="A38" i="23" s="1"/>
  <c r="R46" i="21"/>
  <c r="S47" i="20"/>
  <c r="C48" i="20"/>
  <c r="K40" i="26" s="1"/>
  <c r="T47" i="20"/>
  <c r="D48" i="20"/>
  <c r="G40" i="26" s="1"/>
  <c r="G47" i="20"/>
  <c r="D39" i="26" s="1"/>
  <c r="G45" i="19"/>
  <c r="T45" i="19"/>
  <c r="D46" i="19"/>
  <c r="F38" i="26" s="1"/>
  <c r="C46" i="19"/>
  <c r="J38" i="26" s="1"/>
  <c r="S45" i="19"/>
  <c r="E48" i="17"/>
  <c r="G40" i="18" s="1"/>
  <c r="U47" i="17"/>
  <c r="C49" i="17"/>
  <c r="E41" i="18" s="1"/>
  <c r="S48" i="17"/>
  <c r="U47" i="16"/>
  <c r="G48" i="16" s="1"/>
  <c r="A40" i="18" s="1"/>
  <c r="U44" i="9"/>
  <c r="T31" i="12"/>
  <c r="O45" i="9"/>
  <c r="S45" i="9" s="1"/>
  <c r="D53" i="9"/>
  <c r="P53" i="9" s="1"/>
  <c r="C40" i="10"/>
  <c r="Q32" i="12" s="1"/>
  <c r="F38" i="15"/>
  <c r="R38" i="15" s="1"/>
  <c r="D39" i="15"/>
  <c r="P39" i="15" s="1"/>
  <c r="F53" i="9"/>
  <c r="R53" i="9" s="1"/>
  <c r="H53" i="9"/>
  <c r="G39" i="10"/>
  <c r="Q39" i="10" s="1"/>
  <c r="E38" i="14"/>
  <c r="C39" i="14"/>
  <c r="D39" i="14"/>
  <c r="F38" i="14"/>
  <c r="E13" i="8"/>
  <c r="Q13" i="8" s="1"/>
  <c r="Q45" i="19" l="1"/>
  <c r="E46" i="19" s="1"/>
  <c r="M39" i="26"/>
  <c r="Q47" i="20"/>
  <c r="E48" i="20" s="1"/>
  <c r="I45" i="19"/>
  <c r="O46" i="19" s="1"/>
  <c r="C37" i="26"/>
  <c r="AO46" i="25"/>
  <c r="AO47" i="25" s="1"/>
  <c r="AO48" i="25" s="1"/>
  <c r="AJ47" i="25"/>
  <c r="H48" i="25"/>
  <c r="AI47" i="25"/>
  <c r="G48" i="25"/>
  <c r="AH47" i="25"/>
  <c r="F48" i="25"/>
  <c r="R45" i="19"/>
  <c r="F46" i="19" s="1"/>
  <c r="H38" i="26" s="1"/>
  <c r="H108" i="16"/>
  <c r="V108" i="16"/>
  <c r="V108" i="17"/>
  <c r="H108" i="17"/>
  <c r="E48" i="25"/>
  <c r="M47" i="25"/>
  <c r="D49" i="22"/>
  <c r="T48" i="22"/>
  <c r="F48" i="22"/>
  <c r="V47" i="22"/>
  <c r="G48" i="22"/>
  <c r="B40" i="23" s="1"/>
  <c r="C49" i="22"/>
  <c r="H41" i="23" s="1"/>
  <c r="S48" i="22"/>
  <c r="F47" i="21"/>
  <c r="V46" i="21"/>
  <c r="I46" i="21"/>
  <c r="Q46" i="21"/>
  <c r="I47" i="20"/>
  <c r="R47" i="20"/>
  <c r="F48" i="20" s="1"/>
  <c r="I40" i="26" s="1"/>
  <c r="P46" i="19"/>
  <c r="G48" i="17"/>
  <c r="Q48" i="17" s="1"/>
  <c r="E49" i="17" s="1"/>
  <c r="G41" i="18" s="1"/>
  <c r="I48" i="16"/>
  <c r="O49" i="16" s="1"/>
  <c r="Q48" i="16"/>
  <c r="U13" i="8"/>
  <c r="G14" i="8" s="1"/>
  <c r="R14" i="8" s="1"/>
  <c r="V53" i="9"/>
  <c r="V38" i="15"/>
  <c r="D54" i="9"/>
  <c r="P54" i="9" s="1"/>
  <c r="H38" i="15"/>
  <c r="F54" i="9"/>
  <c r="R54" i="9" s="1"/>
  <c r="E45" i="9"/>
  <c r="B11" i="12"/>
  <c r="I39" i="10"/>
  <c r="G45" i="9"/>
  <c r="H38" i="14"/>
  <c r="G38" i="14"/>
  <c r="F41" i="10"/>
  <c r="R41" i="10" s="1"/>
  <c r="L38" i="26" l="1"/>
  <c r="U45" i="19"/>
  <c r="G46" i="19" s="1"/>
  <c r="C38" i="26" s="1"/>
  <c r="V45" i="19"/>
  <c r="H46" i="19" s="1"/>
  <c r="AD47" i="25"/>
  <c r="AE47" i="25"/>
  <c r="AF47" i="25"/>
  <c r="AC47" i="25"/>
  <c r="I48" i="25" s="1"/>
  <c r="Q47" i="25"/>
  <c r="H109" i="16"/>
  <c r="V109" i="16"/>
  <c r="H109" i="17"/>
  <c r="V109" i="17"/>
  <c r="H48" i="22"/>
  <c r="R48" i="22" s="1"/>
  <c r="F49" i="22" s="1"/>
  <c r="E47" i="21"/>
  <c r="I39" i="23" s="1"/>
  <c r="U46" i="21"/>
  <c r="P47" i="21"/>
  <c r="O47" i="21"/>
  <c r="H47" i="21"/>
  <c r="C39" i="23" s="1"/>
  <c r="V47" i="20"/>
  <c r="M40" i="26"/>
  <c r="U47" i="20"/>
  <c r="P48" i="20"/>
  <c r="O48" i="20"/>
  <c r="D47" i="19"/>
  <c r="F39" i="26" s="1"/>
  <c r="T46" i="19"/>
  <c r="C47" i="19"/>
  <c r="J39" i="26" s="1"/>
  <c r="S46" i="19"/>
  <c r="I46" i="19"/>
  <c r="I48" i="17"/>
  <c r="O49" i="17" s="1"/>
  <c r="C50" i="17" s="1"/>
  <c r="E42" i="18" s="1"/>
  <c r="B40" i="18"/>
  <c r="U48" i="17"/>
  <c r="E49" i="16"/>
  <c r="F41" i="18" s="1"/>
  <c r="U48" i="16"/>
  <c r="S49" i="16"/>
  <c r="C50" i="16"/>
  <c r="D42" i="18" s="1"/>
  <c r="Q38" i="14"/>
  <c r="R38" i="14"/>
  <c r="Q45" i="9"/>
  <c r="V41" i="10"/>
  <c r="U39" i="10"/>
  <c r="V54" i="9"/>
  <c r="E40" i="10"/>
  <c r="U37" i="12"/>
  <c r="O40" i="10"/>
  <c r="S40" i="10" s="1"/>
  <c r="C46" i="9"/>
  <c r="R38" i="12" s="1"/>
  <c r="H54" i="9"/>
  <c r="I45" i="9"/>
  <c r="C17" i="12"/>
  <c r="I38" i="14"/>
  <c r="E14" i="8"/>
  <c r="Q14" i="8" s="1"/>
  <c r="H41" i="10"/>
  <c r="C14" i="8"/>
  <c r="O14" i="8" s="1"/>
  <c r="S14" i="8" s="1"/>
  <c r="Q46" i="19" l="1"/>
  <c r="R46" i="19"/>
  <c r="F47" i="19" s="1"/>
  <c r="H39" i="26" s="1"/>
  <c r="A38" i="26"/>
  <c r="E47" i="19"/>
  <c r="AK47" i="25"/>
  <c r="M48" i="25" s="1"/>
  <c r="AM47" i="25"/>
  <c r="K48" i="25"/>
  <c r="AN47" i="25"/>
  <c r="P48" i="25" s="1"/>
  <c r="L48" i="25"/>
  <c r="AL47" i="25"/>
  <c r="N48" i="25" s="1"/>
  <c r="J48" i="25"/>
  <c r="Y48" i="25"/>
  <c r="Z48" i="25"/>
  <c r="AA48" i="25"/>
  <c r="AB48" i="25"/>
  <c r="I48" i="22"/>
  <c r="D40" i="23"/>
  <c r="V110" i="17"/>
  <c r="H110" i="17"/>
  <c r="V110" i="16"/>
  <c r="H110" i="16"/>
  <c r="P49" i="22"/>
  <c r="O49" i="22"/>
  <c r="Q48" i="22"/>
  <c r="V48" i="22"/>
  <c r="S47" i="21"/>
  <c r="C48" i="21"/>
  <c r="G40" i="23" s="1"/>
  <c r="T47" i="21"/>
  <c r="D48" i="21"/>
  <c r="G47" i="21"/>
  <c r="A39" i="23" s="1"/>
  <c r="C49" i="20"/>
  <c r="K41" i="26" s="1"/>
  <c r="S48" i="20"/>
  <c r="G48" i="20"/>
  <c r="D49" i="20"/>
  <c r="G41" i="26" s="1"/>
  <c r="T48" i="20"/>
  <c r="H48" i="20"/>
  <c r="B40" i="26" s="1"/>
  <c r="P47" i="19"/>
  <c r="O47" i="19"/>
  <c r="S49" i="17"/>
  <c r="G49" i="17"/>
  <c r="B41" i="18" s="1"/>
  <c r="G49" i="16"/>
  <c r="U45" i="9"/>
  <c r="U38" i="14"/>
  <c r="V38" i="14"/>
  <c r="T32" i="12"/>
  <c r="O46" i="9"/>
  <c r="S46" i="9" s="1"/>
  <c r="C41" i="10"/>
  <c r="Q33" i="12" s="1"/>
  <c r="O39" i="14"/>
  <c r="S39" i="14" s="1"/>
  <c r="P39" i="14"/>
  <c r="T39" i="14" s="1"/>
  <c r="D55" i="9"/>
  <c r="P55" i="9" s="1"/>
  <c r="D42" i="10"/>
  <c r="P42" i="10" s="1"/>
  <c r="G40" i="10"/>
  <c r="Q40" i="10" s="1"/>
  <c r="F55" i="9"/>
  <c r="R55" i="9" s="1"/>
  <c r="I14" i="8"/>
  <c r="L39" i="26" l="1"/>
  <c r="D40" i="26"/>
  <c r="Q48" i="20"/>
  <c r="U46" i="19"/>
  <c r="G47" i="19" s="1"/>
  <c r="C39" i="26" s="1"/>
  <c r="V46" i="19"/>
  <c r="H47" i="19" s="1"/>
  <c r="O48" i="25"/>
  <c r="AF48" i="25" s="1"/>
  <c r="L49" i="25" s="1"/>
  <c r="AP47" i="25"/>
  <c r="AI48" i="25"/>
  <c r="G49" i="25"/>
  <c r="AH48" i="25"/>
  <c r="F49" i="25"/>
  <c r="AJ48" i="25"/>
  <c r="H49" i="25"/>
  <c r="E49" i="25"/>
  <c r="AG48" i="25"/>
  <c r="Q47" i="21"/>
  <c r="E48" i="21" s="1"/>
  <c r="I40" i="23" s="1"/>
  <c r="R48" i="20"/>
  <c r="F49" i="20" s="1"/>
  <c r="I41" i="26" s="1"/>
  <c r="V111" i="16"/>
  <c r="H111" i="16"/>
  <c r="V111" i="17"/>
  <c r="H111" i="17"/>
  <c r="H49" i="22"/>
  <c r="D41" i="23" s="1"/>
  <c r="E49" i="22"/>
  <c r="J41" i="23" s="1"/>
  <c r="U48" i="22"/>
  <c r="S49" i="22"/>
  <c r="C50" i="22"/>
  <c r="H42" i="23" s="1"/>
  <c r="T49" i="22"/>
  <c r="D50" i="22"/>
  <c r="I47" i="21"/>
  <c r="R47" i="21"/>
  <c r="F48" i="21" s="1"/>
  <c r="U47" i="21"/>
  <c r="I48" i="20"/>
  <c r="C48" i="19"/>
  <c r="J40" i="26" s="1"/>
  <c r="S47" i="19"/>
  <c r="T47" i="19"/>
  <c r="D48" i="19"/>
  <c r="F40" i="26" s="1"/>
  <c r="I49" i="16"/>
  <c r="O50" i="16" s="1"/>
  <c r="A41" i="18"/>
  <c r="I49" i="17"/>
  <c r="O50" i="17" s="1"/>
  <c r="Q49" i="17"/>
  <c r="Q49" i="16"/>
  <c r="E50" i="16" s="1"/>
  <c r="F42" i="18" s="1"/>
  <c r="C51" i="16"/>
  <c r="D43" i="18" s="1"/>
  <c r="S50" i="16"/>
  <c r="V55" i="9"/>
  <c r="V14" i="8"/>
  <c r="U14" i="8"/>
  <c r="F39" i="15"/>
  <c r="R39" i="15" s="1"/>
  <c r="D40" i="15"/>
  <c r="P40" i="15" s="1"/>
  <c r="H55" i="9"/>
  <c r="E46" i="9"/>
  <c r="G46" i="9"/>
  <c r="B12" i="12"/>
  <c r="I40" i="10"/>
  <c r="E39" i="14"/>
  <c r="F39" i="14"/>
  <c r="D40" i="14"/>
  <c r="C40" i="14"/>
  <c r="D15" i="8"/>
  <c r="P15" i="8" s="1"/>
  <c r="T15" i="8" s="1"/>
  <c r="C15" i="8"/>
  <c r="O15" i="8" s="1"/>
  <c r="S15" i="8" s="1"/>
  <c r="I47" i="19" l="1"/>
  <c r="V48" i="20"/>
  <c r="Q47" i="19"/>
  <c r="E48" i="19" s="1"/>
  <c r="E49" i="20"/>
  <c r="U48" i="20"/>
  <c r="G49" i="20" s="1"/>
  <c r="D41" i="26" s="1"/>
  <c r="R47" i="19"/>
  <c r="F48" i="19" s="1"/>
  <c r="H40" i="26" s="1"/>
  <c r="A39" i="26"/>
  <c r="AN48" i="25"/>
  <c r="P49" i="25" s="1"/>
  <c r="AD48" i="25"/>
  <c r="J49" i="25" s="1"/>
  <c r="AC48" i="25"/>
  <c r="I49" i="25" s="1"/>
  <c r="AE48" i="25"/>
  <c r="V47" i="21"/>
  <c r="H112" i="17"/>
  <c r="V112" i="17"/>
  <c r="H112" i="16"/>
  <c r="V112" i="16"/>
  <c r="Q48" i="25"/>
  <c r="G49" i="22"/>
  <c r="Q49" i="22"/>
  <c r="E50" i="22" s="1"/>
  <c r="J42" i="23" s="1"/>
  <c r="R49" i="22"/>
  <c r="F50" i="22" s="1"/>
  <c r="H48" i="21"/>
  <c r="C40" i="23" s="1"/>
  <c r="G48" i="21"/>
  <c r="A40" i="23" s="1"/>
  <c r="R48" i="21"/>
  <c r="F49" i="21" s="1"/>
  <c r="P48" i="21"/>
  <c r="O48" i="21"/>
  <c r="P49" i="20"/>
  <c r="O49" i="20"/>
  <c r="H49" i="20"/>
  <c r="U47" i="19"/>
  <c r="G48" i="19" s="1"/>
  <c r="C40" i="26" s="1"/>
  <c r="P48" i="19"/>
  <c r="O48" i="19"/>
  <c r="E50" i="17"/>
  <c r="G42" i="18" s="1"/>
  <c r="U49" i="17"/>
  <c r="C51" i="17"/>
  <c r="E43" i="18" s="1"/>
  <c r="S50" i="17"/>
  <c r="U49" i="16"/>
  <c r="G50" i="16" s="1"/>
  <c r="A42" i="18" s="1"/>
  <c r="Q46" i="9"/>
  <c r="U40" i="10"/>
  <c r="V39" i="15"/>
  <c r="O41" i="10"/>
  <c r="S41" i="10" s="1"/>
  <c r="U38" i="12"/>
  <c r="C47" i="9"/>
  <c r="R39" i="12" s="1"/>
  <c r="D56" i="9"/>
  <c r="P56" i="9" s="1"/>
  <c r="H39" i="15"/>
  <c r="F56" i="9"/>
  <c r="R56" i="9" s="1"/>
  <c r="I46" i="9"/>
  <c r="C18" i="12"/>
  <c r="E15" i="8"/>
  <c r="G39" i="14"/>
  <c r="H39" i="14"/>
  <c r="F42" i="10"/>
  <c r="R42" i="10" s="1"/>
  <c r="F15" i="8"/>
  <c r="V47" i="19" l="1"/>
  <c r="H48" i="19" s="1"/>
  <c r="A40" i="26" s="1"/>
  <c r="L40" i="26"/>
  <c r="Q48" i="19"/>
  <c r="E49" i="19" s="1"/>
  <c r="M41" i="26"/>
  <c r="Q49" i="20"/>
  <c r="R49" i="20"/>
  <c r="F50" i="20" s="1"/>
  <c r="I42" i="26" s="1"/>
  <c r="B41" i="26"/>
  <c r="AM48" i="25"/>
  <c r="K49" i="25"/>
  <c r="AL48" i="25"/>
  <c r="N49" i="25" s="1"/>
  <c r="AK48" i="25"/>
  <c r="M49" i="25" s="1"/>
  <c r="Y49" i="25"/>
  <c r="AG49" i="25" s="1"/>
  <c r="Z49" i="25"/>
  <c r="F50" i="25" s="1"/>
  <c r="AB49" i="25"/>
  <c r="AA49" i="25"/>
  <c r="I49" i="22"/>
  <c r="B41" i="23"/>
  <c r="R48" i="19"/>
  <c r="F49" i="19" s="1"/>
  <c r="H41" i="26" s="1"/>
  <c r="H113" i="16"/>
  <c r="V113" i="16"/>
  <c r="V113" i="17"/>
  <c r="H113" i="17"/>
  <c r="U49" i="22"/>
  <c r="P50" i="22"/>
  <c r="O50" i="22"/>
  <c r="V49" i="22"/>
  <c r="D49" i="21"/>
  <c r="T48" i="21"/>
  <c r="V48" i="21" s="1"/>
  <c r="C49" i="21"/>
  <c r="G41" i="23" s="1"/>
  <c r="S48" i="21"/>
  <c r="I48" i="21"/>
  <c r="Q48" i="21"/>
  <c r="E49" i="21" s="1"/>
  <c r="I41" i="23" s="1"/>
  <c r="I49" i="20"/>
  <c r="S49" i="20"/>
  <c r="C50" i="20"/>
  <c r="K42" i="26" s="1"/>
  <c r="T49" i="20"/>
  <c r="V49" i="20" s="1"/>
  <c r="D50" i="20"/>
  <c r="G42" i="26" s="1"/>
  <c r="D49" i="19"/>
  <c r="F41" i="26" s="1"/>
  <c r="T48" i="19"/>
  <c r="I48" i="19"/>
  <c r="C49" i="19"/>
  <c r="J41" i="26" s="1"/>
  <c r="S48" i="19"/>
  <c r="G50" i="17"/>
  <c r="Q50" i="17" s="1"/>
  <c r="E51" i="17" s="1"/>
  <c r="G43" i="18" s="1"/>
  <c r="I50" i="16"/>
  <c r="O51" i="16" s="1"/>
  <c r="Q50" i="16"/>
  <c r="R39" i="14"/>
  <c r="Q39" i="14"/>
  <c r="V42" i="10"/>
  <c r="V56" i="9"/>
  <c r="U46" i="9"/>
  <c r="G41" i="10"/>
  <c r="O47" i="9"/>
  <c r="S47" i="9" s="1"/>
  <c r="E41" i="10"/>
  <c r="H56" i="9"/>
  <c r="I39" i="14"/>
  <c r="H42" i="10"/>
  <c r="G15" i="8"/>
  <c r="H15" i="8"/>
  <c r="C16" i="8"/>
  <c r="D16" i="8"/>
  <c r="L41" i="26" l="1"/>
  <c r="E50" i="20"/>
  <c r="V48" i="19"/>
  <c r="H49" i="19" s="1"/>
  <c r="A41" i="26" s="1"/>
  <c r="U48" i="19"/>
  <c r="G49" i="19" s="1"/>
  <c r="C41" i="26" s="1"/>
  <c r="O49" i="25"/>
  <c r="AP48" i="25"/>
  <c r="AP49" i="25" s="1"/>
  <c r="AP50" i="25" s="1"/>
  <c r="AJ49" i="25"/>
  <c r="H50" i="25"/>
  <c r="AI49" i="25"/>
  <c r="G50" i="25"/>
  <c r="E50" i="25"/>
  <c r="Q49" i="25"/>
  <c r="AH49" i="25"/>
  <c r="AF49" i="25"/>
  <c r="AE49" i="25"/>
  <c r="AC49" i="25"/>
  <c r="I50" i="25" s="1"/>
  <c r="AD49" i="25"/>
  <c r="J50" i="25" s="1"/>
  <c r="U49" i="20"/>
  <c r="H114" i="17"/>
  <c r="V114" i="17"/>
  <c r="H114" i="16"/>
  <c r="V114" i="16"/>
  <c r="C51" i="22"/>
  <c r="H43" i="23" s="1"/>
  <c r="S50" i="22"/>
  <c r="G50" i="22"/>
  <c r="B42" i="23" s="1"/>
  <c r="H50" i="22"/>
  <c r="D51" i="22"/>
  <c r="T50" i="22"/>
  <c r="P49" i="21"/>
  <c r="O49" i="21"/>
  <c r="U48" i="21"/>
  <c r="H49" i="21"/>
  <c r="C41" i="23" s="1"/>
  <c r="H50" i="20"/>
  <c r="B42" i="26" s="1"/>
  <c r="G50" i="20"/>
  <c r="P50" i="20"/>
  <c r="O50" i="20"/>
  <c r="P49" i="19"/>
  <c r="O49" i="19"/>
  <c r="I50" i="17"/>
  <c r="O51" i="17" s="1"/>
  <c r="C52" i="17" s="1"/>
  <c r="E44" i="18" s="1"/>
  <c r="B42" i="18"/>
  <c r="U50" i="17"/>
  <c r="E51" i="16"/>
  <c r="F43" i="18" s="1"/>
  <c r="U50" i="16"/>
  <c r="C52" i="16"/>
  <c r="D44" i="18" s="1"/>
  <c r="S51" i="16"/>
  <c r="R15" i="8"/>
  <c r="Q41" i="10"/>
  <c r="Q15" i="8"/>
  <c r="V39" i="14"/>
  <c r="U39" i="14"/>
  <c r="T33" i="12"/>
  <c r="O40" i="14"/>
  <c r="S40" i="14" s="1"/>
  <c r="P40" i="14"/>
  <c r="T40" i="14" s="1"/>
  <c r="D57" i="9"/>
  <c r="P57" i="9" s="1"/>
  <c r="D43" i="10"/>
  <c r="P43" i="10" s="1"/>
  <c r="C42" i="10"/>
  <c r="Q34" i="12" s="1"/>
  <c r="F40" i="15"/>
  <c r="R40" i="15" s="1"/>
  <c r="E47" i="9"/>
  <c r="G47" i="9"/>
  <c r="F57" i="9"/>
  <c r="R57" i="9" s="1"/>
  <c r="I41" i="10"/>
  <c r="B13" i="12"/>
  <c r="I15" i="8"/>
  <c r="Q49" i="19" l="1"/>
  <c r="M42" i="26"/>
  <c r="Q50" i="20"/>
  <c r="I50" i="20"/>
  <c r="D42" i="26"/>
  <c r="AM49" i="25"/>
  <c r="O50" i="25" s="1"/>
  <c r="K50" i="25"/>
  <c r="AN49" i="25"/>
  <c r="P50" i="25" s="1"/>
  <c r="L50" i="25"/>
  <c r="AL49" i="25"/>
  <c r="N50" i="25" s="1"/>
  <c r="Y50" i="25"/>
  <c r="AG50" i="25" s="1"/>
  <c r="Z50" i="25"/>
  <c r="AA50" i="25"/>
  <c r="AB50" i="25"/>
  <c r="R50" i="22"/>
  <c r="F51" i="22" s="1"/>
  <c r="D42" i="23"/>
  <c r="R49" i="19"/>
  <c r="F50" i="19" s="1"/>
  <c r="S51" i="17"/>
  <c r="H115" i="16"/>
  <c r="V115" i="16"/>
  <c r="V115" i="17"/>
  <c r="H115" i="17"/>
  <c r="AK49" i="25"/>
  <c r="AO49" i="25" s="1"/>
  <c r="I50" i="22"/>
  <c r="Q50" i="22"/>
  <c r="S49" i="21"/>
  <c r="C50" i="21"/>
  <c r="G42" i="23" s="1"/>
  <c r="G49" i="21"/>
  <c r="A41" i="23" s="1"/>
  <c r="T49" i="21"/>
  <c r="D50" i="21"/>
  <c r="C51" i="20"/>
  <c r="S50" i="20"/>
  <c r="D51" i="20"/>
  <c r="G43" i="26" s="1"/>
  <c r="T50" i="20"/>
  <c r="P51" i="20"/>
  <c r="R50" i="20"/>
  <c r="F51" i="20" s="1"/>
  <c r="I43" i="26" s="1"/>
  <c r="S49" i="19"/>
  <c r="C50" i="19"/>
  <c r="J42" i="26" s="1"/>
  <c r="I49" i="19"/>
  <c r="E50" i="19"/>
  <c r="T49" i="19"/>
  <c r="D50" i="19"/>
  <c r="F42" i="26" s="1"/>
  <c r="G51" i="17"/>
  <c r="B43" i="18" s="1"/>
  <c r="G51" i="16"/>
  <c r="Q51" i="16" s="1"/>
  <c r="E52" i="16" s="1"/>
  <c r="F44" i="18" s="1"/>
  <c r="Q47" i="9"/>
  <c r="U41" i="10"/>
  <c r="V57" i="9"/>
  <c r="V15" i="8"/>
  <c r="V40" i="15"/>
  <c r="U15" i="8"/>
  <c r="U39" i="12"/>
  <c r="O16" i="8"/>
  <c r="S16" i="8" s="1"/>
  <c r="P16" i="8"/>
  <c r="T16" i="8" s="1"/>
  <c r="O42" i="10"/>
  <c r="S42" i="10" s="1"/>
  <c r="C48" i="9"/>
  <c r="R40" i="12" s="1"/>
  <c r="D41" i="15"/>
  <c r="P41" i="15" s="1"/>
  <c r="H40" i="15"/>
  <c r="F40" i="14"/>
  <c r="D41" i="14"/>
  <c r="C41" i="14"/>
  <c r="E40" i="14"/>
  <c r="H57" i="9"/>
  <c r="I47" i="9"/>
  <c r="C19" i="12"/>
  <c r="F43" i="10"/>
  <c r="R43" i="10" s="1"/>
  <c r="H40" i="14"/>
  <c r="G40" i="14"/>
  <c r="H43" i="10"/>
  <c r="L42" i="26" l="1"/>
  <c r="E51" i="20"/>
  <c r="U50" i="20"/>
  <c r="V49" i="19"/>
  <c r="H42" i="26"/>
  <c r="O51" i="20"/>
  <c r="C52" i="20" s="1"/>
  <c r="K44" i="26" s="1"/>
  <c r="K43" i="26"/>
  <c r="AH50" i="25"/>
  <c r="F51" i="25"/>
  <c r="AJ50" i="25"/>
  <c r="H51" i="25"/>
  <c r="AI50" i="25"/>
  <c r="G51" i="25"/>
  <c r="V50" i="22"/>
  <c r="H51" i="22" s="1"/>
  <c r="D43" i="23" s="1"/>
  <c r="H116" i="17"/>
  <c r="V116" i="17"/>
  <c r="V116" i="16"/>
  <c r="H116" i="16"/>
  <c r="M50" i="25"/>
  <c r="E51" i="25"/>
  <c r="E51" i="22"/>
  <c r="J43" i="23" s="1"/>
  <c r="U50" i="22"/>
  <c r="P51" i="22"/>
  <c r="O51" i="22"/>
  <c r="I49" i="21"/>
  <c r="Q49" i="21"/>
  <c r="R49" i="21"/>
  <c r="F50" i="21" s="1"/>
  <c r="T51" i="20"/>
  <c r="D52" i="20"/>
  <c r="G44" i="26" s="1"/>
  <c r="G51" i="20"/>
  <c r="D43" i="26" s="1"/>
  <c r="V50" i="20"/>
  <c r="H50" i="19"/>
  <c r="A42" i="26" s="1"/>
  <c r="O50" i="19"/>
  <c r="P50" i="19"/>
  <c r="U49" i="19"/>
  <c r="I51" i="16"/>
  <c r="O52" i="16" s="1"/>
  <c r="S52" i="16" s="1"/>
  <c r="A43" i="18"/>
  <c r="I51" i="17"/>
  <c r="O52" i="17" s="1"/>
  <c r="Q51" i="17"/>
  <c r="U51" i="16"/>
  <c r="G52" i="16" s="1"/>
  <c r="Q40" i="14"/>
  <c r="R40" i="14"/>
  <c r="V43" i="10"/>
  <c r="U47" i="9"/>
  <c r="O48" i="9"/>
  <c r="S48" i="9" s="1"/>
  <c r="D44" i="10"/>
  <c r="P44" i="10" s="1"/>
  <c r="D17" i="8"/>
  <c r="E42" i="10"/>
  <c r="I40" i="14"/>
  <c r="C17" i="8"/>
  <c r="E16" i="8"/>
  <c r="F16" i="8"/>
  <c r="M43" i="26" l="1"/>
  <c r="S51" i="20"/>
  <c r="C53" i="16"/>
  <c r="D45" i="18" s="1"/>
  <c r="AD50" i="25"/>
  <c r="J51" i="25" s="1"/>
  <c r="AE50" i="25"/>
  <c r="AF50" i="25"/>
  <c r="AC50" i="25"/>
  <c r="I51" i="25" s="1"/>
  <c r="V117" i="16"/>
  <c r="H117" i="16"/>
  <c r="V117" i="17"/>
  <c r="H117" i="17"/>
  <c r="Q50" i="25"/>
  <c r="S51" i="22"/>
  <c r="C52" i="22"/>
  <c r="H44" i="23" s="1"/>
  <c r="T51" i="22"/>
  <c r="D52" i="22"/>
  <c r="G51" i="22"/>
  <c r="B43" i="23" s="1"/>
  <c r="Q51" i="22"/>
  <c r="E52" i="22" s="1"/>
  <c r="J44" i="23" s="1"/>
  <c r="E50" i="21"/>
  <c r="I42" i="23" s="1"/>
  <c r="U49" i="21"/>
  <c r="P50" i="21"/>
  <c r="O50" i="21"/>
  <c r="V49" i="21"/>
  <c r="H51" i="20"/>
  <c r="I51" i="20" s="1"/>
  <c r="G50" i="19"/>
  <c r="D51" i="19"/>
  <c r="F43" i="26" s="1"/>
  <c r="T50" i="19"/>
  <c r="C51" i="19"/>
  <c r="J43" i="26" s="1"/>
  <c r="S50" i="19"/>
  <c r="I52" i="16"/>
  <c r="A44" i="18"/>
  <c r="E52" i="17"/>
  <c r="G44" i="18" s="1"/>
  <c r="U51" i="17"/>
  <c r="S52" i="17"/>
  <c r="C53" i="17"/>
  <c r="E45" i="18" s="1"/>
  <c r="O53" i="16"/>
  <c r="S53" i="16" s="1"/>
  <c r="Q52" i="16"/>
  <c r="E53" i="16" s="1"/>
  <c r="F45" i="18" s="1"/>
  <c r="U40" i="14"/>
  <c r="V40" i="14"/>
  <c r="T34" i="12"/>
  <c r="O41" i="14"/>
  <c r="S41" i="14" s="1"/>
  <c r="P41" i="14"/>
  <c r="T41" i="14" s="1"/>
  <c r="C43" i="10"/>
  <c r="Q35" i="12" s="1"/>
  <c r="E48" i="9"/>
  <c r="G42" i="10"/>
  <c r="Q42" i="10" s="1"/>
  <c r="F44" i="10"/>
  <c r="R44" i="10" s="1"/>
  <c r="H16" i="8"/>
  <c r="G16" i="8"/>
  <c r="Q16" i="8" s="1"/>
  <c r="Q51" i="20" l="1"/>
  <c r="C42" i="26"/>
  <c r="Q50" i="19"/>
  <c r="R50" i="19"/>
  <c r="F51" i="19" s="1"/>
  <c r="H43" i="26" s="1"/>
  <c r="R51" i="20"/>
  <c r="F52" i="20" s="1"/>
  <c r="I44" i="26" s="1"/>
  <c r="B43" i="26"/>
  <c r="AN50" i="25"/>
  <c r="P51" i="25" s="1"/>
  <c r="L51" i="25"/>
  <c r="AM50" i="25"/>
  <c r="O51" i="25" s="1"/>
  <c r="K51" i="25"/>
  <c r="AL50" i="25"/>
  <c r="N51" i="25" s="1"/>
  <c r="Y51" i="25"/>
  <c r="AG51" i="25" s="1"/>
  <c r="Z51" i="25"/>
  <c r="AA51" i="25"/>
  <c r="AB51" i="25"/>
  <c r="V118" i="17"/>
  <c r="H118" i="17"/>
  <c r="H118" i="16"/>
  <c r="V118" i="16"/>
  <c r="AK50" i="25"/>
  <c r="I51" i="22"/>
  <c r="R51" i="22"/>
  <c r="F52" i="22" s="1"/>
  <c r="U51" i="22"/>
  <c r="V51" i="22"/>
  <c r="D51" i="21"/>
  <c r="T50" i="21"/>
  <c r="H50" i="21"/>
  <c r="C42" i="23" s="1"/>
  <c r="C51" i="21"/>
  <c r="G43" i="23" s="1"/>
  <c r="S50" i="21"/>
  <c r="G50" i="21"/>
  <c r="Q50" i="21"/>
  <c r="E51" i="21" s="1"/>
  <c r="I43" i="23" s="1"/>
  <c r="P52" i="20"/>
  <c r="O52" i="20"/>
  <c r="U51" i="20"/>
  <c r="I50" i="19"/>
  <c r="E51" i="19"/>
  <c r="G52" i="17"/>
  <c r="Q52" i="17" s="1"/>
  <c r="E53" i="17" s="1"/>
  <c r="G45" i="18" s="1"/>
  <c r="C54" i="16"/>
  <c r="D46" i="18" s="1"/>
  <c r="U52" i="16"/>
  <c r="R16" i="8"/>
  <c r="V44" i="10"/>
  <c r="U40" i="12"/>
  <c r="C49" i="9"/>
  <c r="R41" i="12" s="1"/>
  <c r="E41" i="14"/>
  <c r="D42" i="15"/>
  <c r="P42" i="15" s="1"/>
  <c r="F41" i="15"/>
  <c r="R41" i="15" s="1"/>
  <c r="G48" i="9"/>
  <c r="Q48" i="9" s="1"/>
  <c r="B14" i="12"/>
  <c r="I42" i="10"/>
  <c r="I16" i="8"/>
  <c r="H41" i="14"/>
  <c r="F41" i="14"/>
  <c r="D42" i="14"/>
  <c r="C42" i="14"/>
  <c r="H44" i="10"/>
  <c r="L43" i="26" l="1"/>
  <c r="E52" i="20"/>
  <c r="V51" i="20"/>
  <c r="AO50" i="25"/>
  <c r="AO51" i="25" s="1"/>
  <c r="AO52" i="25" s="1"/>
  <c r="AI51" i="25"/>
  <c r="G52" i="25"/>
  <c r="AJ51" i="25"/>
  <c r="H52" i="25"/>
  <c r="AH51" i="25"/>
  <c r="F52" i="25"/>
  <c r="I50" i="21"/>
  <c r="P51" i="21" s="1"/>
  <c r="A42" i="23"/>
  <c r="V119" i="16"/>
  <c r="H119" i="16"/>
  <c r="V119" i="17"/>
  <c r="H119" i="17"/>
  <c r="E52" i="25"/>
  <c r="M51" i="25"/>
  <c r="H52" i="22"/>
  <c r="D44" i="23" s="1"/>
  <c r="G52" i="22"/>
  <c r="B44" i="23" s="1"/>
  <c r="P52" i="22"/>
  <c r="O52" i="22"/>
  <c r="R50" i="21"/>
  <c r="U50" i="21"/>
  <c r="C53" i="20"/>
  <c r="K45" i="26" s="1"/>
  <c r="S52" i="20"/>
  <c r="G52" i="20"/>
  <c r="D44" i="26" s="1"/>
  <c r="D53" i="20"/>
  <c r="G45" i="26" s="1"/>
  <c r="T52" i="20"/>
  <c r="H52" i="20"/>
  <c r="V50" i="19"/>
  <c r="P51" i="19"/>
  <c r="O51" i="19"/>
  <c r="U50" i="19"/>
  <c r="I52" i="17"/>
  <c r="O53" i="17" s="1"/>
  <c r="C54" i="17" s="1"/>
  <c r="E46" i="18" s="1"/>
  <c r="B44" i="18"/>
  <c r="U52" i="17"/>
  <c r="G53" i="16"/>
  <c r="A45" i="18" s="1"/>
  <c r="U42" i="10"/>
  <c r="V41" i="15"/>
  <c r="U16" i="8"/>
  <c r="V16" i="8"/>
  <c r="O43" i="10"/>
  <c r="S43" i="10" s="1"/>
  <c r="O17" i="8"/>
  <c r="S17" i="8" s="1"/>
  <c r="P17" i="8"/>
  <c r="T17" i="8" s="1"/>
  <c r="D45" i="10"/>
  <c r="P45" i="10" s="1"/>
  <c r="H41" i="15"/>
  <c r="I48" i="9"/>
  <c r="C20" i="12"/>
  <c r="G41" i="14"/>
  <c r="Q41" i="14" s="1"/>
  <c r="M44" i="26" l="1"/>
  <c r="Q52" i="20"/>
  <c r="R52" i="20"/>
  <c r="F53" i="20" s="1"/>
  <c r="I45" i="26" s="1"/>
  <c r="B44" i="26"/>
  <c r="AE51" i="25"/>
  <c r="AF51" i="25"/>
  <c r="AD51" i="25"/>
  <c r="J52" i="25" s="1"/>
  <c r="AC51" i="25"/>
  <c r="O51" i="21"/>
  <c r="S51" i="21" s="1"/>
  <c r="R52" i="22"/>
  <c r="F53" i="22" s="1"/>
  <c r="S53" i="17"/>
  <c r="V120" i="17"/>
  <c r="H120" i="17"/>
  <c r="V120" i="16"/>
  <c r="H120" i="16"/>
  <c r="Q51" i="25"/>
  <c r="C53" i="22"/>
  <c r="H45" i="23" s="1"/>
  <c r="S52" i="22"/>
  <c r="D53" i="22"/>
  <c r="T52" i="22"/>
  <c r="V52" i="22" s="1"/>
  <c r="I52" i="22"/>
  <c r="Q52" i="22"/>
  <c r="E53" i="22" s="1"/>
  <c r="J45" i="23" s="1"/>
  <c r="G51" i="21"/>
  <c r="A43" i="23" s="1"/>
  <c r="F51" i="21"/>
  <c r="V50" i="21"/>
  <c r="T51" i="21"/>
  <c r="D52" i="21"/>
  <c r="I52" i="20"/>
  <c r="E53" i="20"/>
  <c r="G51" i="19"/>
  <c r="T51" i="19"/>
  <c r="D52" i="19"/>
  <c r="F44" i="26" s="1"/>
  <c r="H51" i="19"/>
  <c r="A43" i="26" s="1"/>
  <c r="S51" i="19"/>
  <c r="C52" i="19"/>
  <c r="J44" i="26" s="1"/>
  <c r="G53" i="17"/>
  <c r="B45" i="18" s="1"/>
  <c r="I53" i="16"/>
  <c r="O54" i="16" s="1"/>
  <c r="Q53" i="16"/>
  <c r="R41" i="14"/>
  <c r="U48" i="9"/>
  <c r="H17" i="8"/>
  <c r="O49" i="9"/>
  <c r="S49" i="9" s="1"/>
  <c r="E49" i="9"/>
  <c r="E17" i="8"/>
  <c r="E43" i="10"/>
  <c r="F17" i="8"/>
  <c r="D18" i="8"/>
  <c r="C18" i="8"/>
  <c r="I41" i="14"/>
  <c r="G17" i="8"/>
  <c r="C43" i="26" l="1"/>
  <c r="Q51" i="19"/>
  <c r="V52" i="20"/>
  <c r="H53" i="20" s="1"/>
  <c r="B45" i="26" s="1"/>
  <c r="AN51" i="25"/>
  <c r="P52" i="25" s="1"/>
  <c r="L52" i="25"/>
  <c r="AM51" i="25"/>
  <c r="K52" i="25"/>
  <c r="AL51" i="25"/>
  <c r="N52" i="25" s="1"/>
  <c r="Y52" i="25"/>
  <c r="AG52" i="25" s="1"/>
  <c r="Z52" i="25"/>
  <c r="AA52" i="25"/>
  <c r="AB52" i="25"/>
  <c r="C52" i="21"/>
  <c r="G44" i="23" s="1"/>
  <c r="H121" i="17"/>
  <c r="V121" i="17"/>
  <c r="H121" i="16"/>
  <c r="V121" i="16"/>
  <c r="I52" i="25"/>
  <c r="AK51" i="25"/>
  <c r="P53" i="22"/>
  <c r="O53" i="22"/>
  <c r="U52" i="22"/>
  <c r="H53" i="22"/>
  <c r="D45" i="23" s="1"/>
  <c r="H51" i="21"/>
  <c r="P53" i="20"/>
  <c r="O53" i="20"/>
  <c r="M45" i="26"/>
  <c r="U52" i="20"/>
  <c r="R51" i="19"/>
  <c r="F52" i="19" s="1"/>
  <c r="H44" i="26" s="1"/>
  <c r="I51" i="19"/>
  <c r="E52" i="19"/>
  <c r="I53" i="17"/>
  <c r="O54" i="17" s="1"/>
  <c r="Q53" i="17"/>
  <c r="E54" i="16"/>
  <c r="F46" i="18" s="1"/>
  <c r="U53" i="16"/>
  <c r="C55" i="16"/>
  <c r="D47" i="18" s="1"/>
  <c r="S54" i="16"/>
  <c r="R17" i="8"/>
  <c r="Q17" i="8"/>
  <c r="V41" i="14"/>
  <c r="U41" i="14"/>
  <c r="T35" i="12"/>
  <c r="U41" i="12"/>
  <c r="O42" i="14"/>
  <c r="S42" i="14" s="1"/>
  <c r="P42" i="14"/>
  <c r="T42" i="14" s="1"/>
  <c r="C50" i="9"/>
  <c r="R42" i="12" s="1"/>
  <c r="C44" i="10"/>
  <c r="Q36" i="12" s="1"/>
  <c r="G49" i="9"/>
  <c r="Q49" i="9" s="1"/>
  <c r="G43" i="10"/>
  <c r="Q43" i="10" s="1"/>
  <c r="F45" i="10"/>
  <c r="R45" i="10" s="1"/>
  <c r="I17" i="8"/>
  <c r="L44" i="26" l="1"/>
  <c r="O52" i="25"/>
  <c r="AP51" i="25"/>
  <c r="AJ52" i="25"/>
  <c r="H53" i="25"/>
  <c r="AI52" i="25"/>
  <c r="G53" i="25"/>
  <c r="AH52" i="25"/>
  <c r="F53" i="25"/>
  <c r="I51" i="21"/>
  <c r="C43" i="23"/>
  <c r="V122" i="16"/>
  <c r="H122" i="16"/>
  <c r="V122" i="17"/>
  <c r="H122" i="17"/>
  <c r="M52" i="25"/>
  <c r="E53" i="25"/>
  <c r="T53" i="22"/>
  <c r="D54" i="22"/>
  <c r="G53" i="22"/>
  <c r="B45" i="23" s="1"/>
  <c r="S53" i="22"/>
  <c r="C54" i="22"/>
  <c r="H46" i="23" s="1"/>
  <c r="P52" i="21"/>
  <c r="O52" i="21"/>
  <c r="Q51" i="21"/>
  <c r="R51" i="21"/>
  <c r="S53" i="20"/>
  <c r="C54" i="20"/>
  <c r="K46" i="26" s="1"/>
  <c r="G53" i="20"/>
  <c r="Q53" i="20" s="1"/>
  <c r="T53" i="20"/>
  <c r="D54" i="20"/>
  <c r="G46" i="26" s="1"/>
  <c r="V51" i="19"/>
  <c r="H52" i="19" s="1"/>
  <c r="A44" i="26" s="1"/>
  <c r="O52" i="19"/>
  <c r="P52" i="19"/>
  <c r="U51" i="19"/>
  <c r="E54" i="17"/>
  <c r="G46" i="18" s="1"/>
  <c r="U53" i="17"/>
  <c r="C55" i="17"/>
  <c r="E47" i="18" s="1"/>
  <c r="S54" i="17"/>
  <c r="G54" i="16"/>
  <c r="Q54" i="16" s="1"/>
  <c r="E55" i="16" s="1"/>
  <c r="F47" i="18" s="1"/>
  <c r="V45" i="10"/>
  <c r="U17" i="8"/>
  <c r="V17" i="8"/>
  <c r="O18" i="8"/>
  <c r="S18" i="8" s="1"/>
  <c r="P18" i="8"/>
  <c r="T18" i="8" s="1"/>
  <c r="C21" i="12"/>
  <c r="I49" i="9"/>
  <c r="F42" i="15"/>
  <c r="R42" i="15" s="1"/>
  <c r="D43" i="15"/>
  <c r="P43" i="15" s="1"/>
  <c r="B15" i="12"/>
  <c r="I43" i="10"/>
  <c r="H42" i="14"/>
  <c r="E42" i="14"/>
  <c r="D43" i="14"/>
  <c r="C43" i="14"/>
  <c r="F42" i="14"/>
  <c r="H45" i="10"/>
  <c r="I53" i="20" l="1"/>
  <c r="D45" i="26"/>
  <c r="Q52" i="25"/>
  <c r="AA53" i="25" s="1"/>
  <c r="AF52" i="25"/>
  <c r="AE52" i="25"/>
  <c r="AC52" i="25"/>
  <c r="I53" i="25" s="1"/>
  <c r="AD52" i="25"/>
  <c r="J53" i="25" s="1"/>
  <c r="Z53" i="25"/>
  <c r="V123" i="17"/>
  <c r="H123" i="17"/>
  <c r="V123" i="16"/>
  <c r="H123" i="16"/>
  <c r="I53" i="22"/>
  <c r="Q53" i="22"/>
  <c r="E54" i="22" s="1"/>
  <c r="J46" i="23" s="1"/>
  <c r="R53" i="22"/>
  <c r="F54" i="22" s="1"/>
  <c r="F52" i="21"/>
  <c r="V51" i="21"/>
  <c r="C53" i="21"/>
  <c r="G45" i="23" s="1"/>
  <c r="S52" i="21"/>
  <c r="E52" i="21"/>
  <c r="I44" i="23" s="1"/>
  <c r="U51" i="21"/>
  <c r="D53" i="21"/>
  <c r="T52" i="21"/>
  <c r="P54" i="20"/>
  <c r="O54" i="20"/>
  <c r="R53" i="20"/>
  <c r="F54" i="20" s="1"/>
  <c r="I46" i="26" s="1"/>
  <c r="G52" i="19"/>
  <c r="Q52" i="19" s="1"/>
  <c r="D53" i="19"/>
  <c r="F45" i="26" s="1"/>
  <c r="T52" i="19"/>
  <c r="C53" i="19"/>
  <c r="J45" i="26" s="1"/>
  <c r="S52" i="19"/>
  <c r="I54" i="16"/>
  <c r="O55" i="16" s="1"/>
  <c r="C56" i="16" s="1"/>
  <c r="D48" i="18" s="1"/>
  <c r="A46" i="18"/>
  <c r="G54" i="17"/>
  <c r="Q54" i="17" s="1"/>
  <c r="E55" i="17" s="1"/>
  <c r="G47" i="18" s="1"/>
  <c r="U54" i="16"/>
  <c r="U43" i="10"/>
  <c r="U49" i="9"/>
  <c r="V42" i="15"/>
  <c r="O50" i="9"/>
  <c r="S50" i="9" s="1"/>
  <c r="E50" i="9"/>
  <c r="O44" i="10"/>
  <c r="S44" i="10" s="1"/>
  <c r="E44" i="10"/>
  <c r="D46" i="10"/>
  <c r="P46" i="10" s="1"/>
  <c r="H42" i="15"/>
  <c r="G42" i="14"/>
  <c r="R42" i="14" s="1"/>
  <c r="E18" i="8"/>
  <c r="D19" i="8"/>
  <c r="C19" i="8"/>
  <c r="F18" i="8"/>
  <c r="E54" i="20" l="1"/>
  <c r="R52" i="19"/>
  <c r="F53" i="19" s="1"/>
  <c r="H45" i="26" s="1"/>
  <c r="C44" i="26"/>
  <c r="Y53" i="25"/>
  <c r="AG53" i="25" s="1"/>
  <c r="AB53" i="25"/>
  <c r="H54" i="25" s="1"/>
  <c r="AM52" i="25"/>
  <c r="K53" i="25"/>
  <c r="AN52" i="25"/>
  <c r="P53" i="25" s="1"/>
  <c r="L53" i="25"/>
  <c r="AI53" i="25"/>
  <c r="G54" i="25"/>
  <c r="AJ53" i="25"/>
  <c r="AH53" i="25"/>
  <c r="F54" i="25"/>
  <c r="AL52" i="25"/>
  <c r="N53" i="25" s="1"/>
  <c r="V124" i="16"/>
  <c r="H124" i="16"/>
  <c r="H124" i="17"/>
  <c r="V124" i="17"/>
  <c r="AK52" i="25"/>
  <c r="M53" i="25" s="1"/>
  <c r="V53" i="22"/>
  <c r="P54" i="22"/>
  <c r="O54" i="22"/>
  <c r="U53" i="22"/>
  <c r="G52" i="21"/>
  <c r="A44" i="23" s="1"/>
  <c r="H52" i="21"/>
  <c r="R52" i="21"/>
  <c r="F53" i="21" s="1"/>
  <c r="U53" i="20"/>
  <c r="C55" i="20"/>
  <c r="K47" i="26" s="1"/>
  <c r="S54" i="20"/>
  <c r="D55" i="20"/>
  <c r="G47" i="26" s="1"/>
  <c r="T54" i="20"/>
  <c r="V53" i="20"/>
  <c r="G54" i="20"/>
  <c r="D46" i="26" s="1"/>
  <c r="I52" i="19"/>
  <c r="E53" i="19"/>
  <c r="S55" i="16"/>
  <c r="I54" i="17"/>
  <c r="O55" i="17" s="1"/>
  <c r="S55" i="17" s="1"/>
  <c r="B46" i="18"/>
  <c r="U54" i="17"/>
  <c r="G55" i="16"/>
  <c r="A47" i="18" s="1"/>
  <c r="Q42" i="14"/>
  <c r="T36" i="12"/>
  <c r="U42" i="12"/>
  <c r="C51" i="9"/>
  <c r="R43" i="12" s="1"/>
  <c r="G50" i="9"/>
  <c r="I50" i="9" s="1"/>
  <c r="C45" i="10"/>
  <c r="Q37" i="12" s="1"/>
  <c r="G44" i="10"/>
  <c r="Q44" i="10" s="1"/>
  <c r="F46" i="10"/>
  <c r="R46" i="10" s="1"/>
  <c r="H46" i="10"/>
  <c r="I42" i="14"/>
  <c r="H18" i="8"/>
  <c r="G18" i="8"/>
  <c r="L45" i="26" l="1"/>
  <c r="M46" i="26"/>
  <c r="V52" i="19"/>
  <c r="C56" i="17"/>
  <c r="E48" i="18" s="1"/>
  <c r="E54" i="25"/>
  <c r="O53" i="25"/>
  <c r="AP52" i="25"/>
  <c r="AP53" i="25" s="1"/>
  <c r="AP54" i="25" s="1"/>
  <c r="Q52" i="21"/>
  <c r="C44" i="23"/>
  <c r="H125" i="17"/>
  <c r="V125" i="17"/>
  <c r="H125" i="16"/>
  <c r="V125" i="16"/>
  <c r="AD53" i="25"/>
  <c r="G54" i="22"/>
  <c r="B46" i="23" s="1"/>
  <c r="C55" i="22"/>
  <c r="H47" i="23" s="1"/>
  <c r="S54" i="22"/>
  <c r="D55" i="22"/>
  <c r="T54" i="22"/>
  <c r="H54" i="22"/>
  <c r="E53" i="21"/>
  <c r="I45" i="23" s="1"/>
  <c r="U52" i="21"/>
  <c r="V52" i="21"/>
  <c r="I52" i="21"/>
  <c r="H54" i="20"/>
  <c r="Q54" i="20" s="1"/>
  <c r="P53" i="19"/>
  <c r="O53" i="19"/>
  <c r="H53" i="19"/>
  <c r="A45" i="26" s="1"/>
  <c r="U52" i="19"/>
  <c r="G55" i="17"/>
  <c r="B47" i="18" s="1"/>
  <c r="I55" i="16"/>
  <c r="O56" i="16" s="1"/>
  <c r="Q55" i="16"/>
  <c r="R18" i="8"/>
  <c r="Q18" i="8"/>
  <c r="Q50" i="9"/>
  <c r="U50" i="9" s="1"/>
  <c r="V46" i="10"/>
  <c r="U42" i="14"/>
  <c r="G43" i="14" s="1"/>
  <c r="V42" i="14"/>
  <c r="H43" i="14" s="1"/>
  <c r="O51" i="9"/>
  <c r="S51" i="9" s="1"/>
  <c r="C22" i="12"/>
  <c r="O43" i="14"/>
  <c r="S43" i="14" s="1"/>
  <c r="P43" i="14"/>
  <c r="T43" i="14" s="1"/>
  <c r="D47" i="10"/>
  <c r="P47" i="10" s="1"/>
  <c r="D44" i="15"/>
  <c r="P44" i="15" s="1"/>
  <c r="F43" i="15"/>
  <c r="R43" i="15" s="1"/>
  <c r="B16" i="12"/>
  <c r="I44" i="10"/>
  <c r="I18" i="8"/>
  <c r="R54" i="20" l="1"/>
  <c r="F55" i="20" s="1"/>
  <c r="I47" i="26" s="1"/>
  <c r="B46" i="26"/>
  <c r="AL53" i="25"/>
  <c r="N54" i="25" s="1"/>
  <c r="J54" i="25"/>
  <c r="AC53" i="25"/>
  <c r="AF53" i="25"/>
  <c r="AE53" i="25"/>
  <c r="R54" i="22"/>
  <c r="F55" i="22" s="1"/>
  <c r="D46" i="23"/>
  <c r="V54" i="20"/>
  <c r="H55" i="20" s="1"/>
  <c r="B47" i="26" s="1"/>
  <c r="V126" i="16"/>
  <c r="H126" i="16"/>
  <c r="V126" i="17"/>
  <c r="H126" i="17"/>
  <c r="Q53" i="25"/>
  <c r="V54" i="22"/>
  <c r="H55" i="22"/>
  <c r="D47" i="23" s="1"/>
  <c r="I54" i="22"/>
  <c r="Q54" i="22"/>
  <c r="P53" i="21"/>
  <c r="O53" i="21"/>
  <c r="H53" i="21"/>
  <c r="C45" i="23" s="1"/>
  <c r="G53" i="21"/>
  <c r="Q53" i="21"/>
  <c r="E54" i="21" s="1"/>
  <c r="I46" i="23" s="1"/>
  <c r="I54" i="20"/>
  <c r="G53" i="19"/>
  <c r="S53" i="19"/>
  <c r="C54" i="19"/>
  <c r="J46" i="26" s="1"/>
  <c r="T53" i="19"/>
  <c r="D54" i="19"/>
  <c r="F46" i="26" s="1"/>
  <c r="I55" i="17"/>
  <c r="O56" i="17" s="1"/>
  <c r="Q55" i="17"/>
  <c r="E56" i="16"/>
  <c r="F48" i="18" s="1"/>
  <c r="U55" i="16"/>
  <c r="S56" i="16"/>
  <c r="C57" i="16"/>
  <c r="D49" i="18" s="1"/>
  <c r="U44" i="10"/>
  <c r="V43" i="15"/>
  <c r="V18" i="8"/>
  <c r="U18" i="8"/>
  <c r="E45" i="10"/>
  <c r="O45" i="10"/>
  <c r="S45" i="10" s="1"/>
  <c r="O19" i="8"/>
  <c r="S19" i="8" s="1"/>
  <c r="P19" i="8"/>
  <c r="T19" i="8" s="1"/>
  <c r="D44" i="14"/>
  <c r="C44" i="14"/>
  <c r="H43" i="15"/>
  <c r="E51" i="9"/>
  <c r="G51" i="9"/>
  <c r="F47" i="10"/>
  <c r="R47" i="10" s="1"/>
  <c r="E43" i="14"/>
  <c r="Q43" i="14" s="1"/>
  <c r="F43" i="14"/>
  <c r="R43" i="14" s="1"/>
  <c r="I43" i="14"/>
  <c r="C45" i="26" l="1"/>
  <c r="Q53" i="19"/>
  <c r="E55" i="20"/>
  <c r="R53" i="19"/>
  <c r="F54" i="19" s="1"/>
  <c r="H46" i="26" s="1"/>
  <c r="AM53" i="25"/>
  <c r="O54" i="25" s="1"/>
  <c r="K54" i="25"/>
  <c r="AN53" i="25"/>
  <c r="P54" i="25" s="1"/>
  <c r="L54" i="25"/>
  <c r="Y54" i="25"/>
  <c r="AG54" i="25" s="1"/>
  <c r="Z54" i="25"/>
  <c r="AA54" i="25"/>
  <c r="AB54" i="25"/>
  <c r="U54" i="20"/>
  <c r="G55" i="20" s="1"/>
  <c r="I53" i="21"/>
  <c r="A45" i="23"/>
  <c r="V127" i="17"/>
  <c r="H127" i="17"/>
  <c r="V127" i="16"/>
  <c r="H127" i="16"/>
  <c r="I54" i="25"/>
  <c r="AK53" i="25"/>
  <c r="AO53" i="25" s="1"/>
  <c r="E55" i="22"/>
  <c r="J47" i="23" s="1"/>
  <c r="U54" i="22"/>
  <c r="P55" i="22"/>
  <c r="O55" i="22"/>
  <c r="S53" i="21"/>
  <c r="U53" i="21" s="1"/>
  <c r="C54" i="21"/>
  <c r="G46" i="23" s="1"/>
  <c r="O54" i="21"/>
  <c r="R53" i="21"/>
  <c r="F54" i="21" s="1"/>
  <c r="T53" i="21"/>
  <c r="V53" i="21" s="1"/>
  <c r="D54" i="21"/>
  <c r="P54" i="21" s="1"/>
  <c r="P55" i="20"/>
  <c r="O55" i="20"/>
  <c r="I53" i="19"/>
  <c r="E54" i="19"/>
  <c r="E56" i="17"/>
  <c r="G48" i="18" s="1"/>
  <c r="U55" i="17"/>
  <c r="C57" i="17"/>
  <c r="E49" i="18" s="1"/>
  <c r="S56" i="17"/>
  <c r="G56" i="16"/>
  <c r="Q56" i="16" s="1"/>
  <c r="E57" i="16" s="1"/>
  <c r="F49" i="18" s="1"/>
  <c r="Q51" i="9"/>
  <c r="V47" i="10"/>
  <c r="U43" i="14"/>
  <c r="V43" i="14"/>
  <c r="T37" i="12"/>
  <c r="U43" i="12"/>
  <c r="O44" i="14"/>
  <c r="S44" i="14" s="1"/>
  <c r="P44" i="14"/>
  <c r="T44" i="14" s="1"/>
  <c r="C52" i="9"/>
  <c r="R44" i="12" s="1"/>
  <c r="C46" i="10"/>
  <c r="Q38" i="12" s="1"/>
  <c r="G45" i="10"/>
  <c r="Q45" i="10" s="1"/>
  <c r="I51" i="9"/>
  <c r="C23" i="12"/>
  <c r="H19" i="8"/>
  <c r="F19" i="8"/>
  <c r="D20" i="8"/>
  <c r="C20" i="8"/>
  <c r="E19" i="8"/>
  <c r="G19" i="8"/>
  <c r="H47" i="10"/>
  <c r="V53" i="19" l="1"/>
  <c r="H54" i="19" s="1"/>
  <c r="A46" i="26" s="1"/>
  <c r="L46" i="26"/>
  <c r="M47" i="26"/>
  <c r="Q55" i="20"/>
  <c r="D47" i="26"/>
  <c r="AJ54" i="25"/>
  <c r="H55" i="25"/>
  <c r="AI54" i="25"/>
  <c r="G55" i="25"/>
  <c r="AH54" i="25"/>
  <c r="F55" i="25"/>
  <c r="V128" i="16"/>
  <c r="H128" i="16"/>
  <c r="V128" i="17"/>
  <c r="H128" i="17"/>
  <c r="M54" i="25"/>
  <c r="E55" i="25"/>
  <c r="S55" i="22"/>
  <c r="C56" i="22"/>
  <c r="H48" i="23" s="1"/>
  <c r="T55" i="22"/>
  <c r="D56" i="22"/>
  <c r="G55" i="22"/>
  <c r="B47" i="23" s="1"/>
  <c r="Q55" i="22"/>
  <c r="E56" i="22" s="1"/>
  <c r="J48" i="23" s="1"/>
  <c r="D55" i="21"/>
  <c r="T54" i="21"/>
  <c r="H54" i="21"/>
  <c r="C46" i="23" s="1"/>
  <c r="C55" i="21"/>
  <c r="G47" i="23" s="1"/>
  <c r="S54" i="21"/>
  <c r="G54" i="21"/>
  <c r="A46" i="23" s="1"/>
  <c r="S55" i="20"/>
  <c r="U55" i="20" s="1"/>
  <c r="C56" i="20"/>
  <c r="K48" i="26" s="1"/>
  <c r="T55" i="20"/>
  <c r="D56" i="20"/>
  <c r="G48" i="26" s="1"/>
  <c r="I55" i="20"/>
  <c r="R55" i="20"/>
  <c r="F56" i="20" s="1"/>
  <c r="I48" i="26" s="1"/>
  <c r="O54" i="19"/>
  <c r="P54" i="19"/>
  <c r="U53" i="19"/>
  <c r="I56" i="16"/>
  <c r="O57" i="16" s="1"/>
  <c r="C58" i="16" s="1"/>
  <c r="D50" i="18" s="1"/>
  <c r="A48" i="18"/>
  <c r="G56" i="17"/>
  <c r="Q56" i="17" s="1"/>
  <c r="E57" i="17" s="1"/>
  <c r="G49" i="18" s="1"/>
  <c r="U56" i="16"/>
  <c r="Q19" i="8"/>
  <c r="R19" i="8"/>
  <c r="U51" i="9"/>
  <c r="O52" i="9"/>
  <c r="S52" i="9" s="1"/>
  <c r="D48" i="10"/>
  <c r="P48" i="10" s="1"/>
  <c r="F44" i="15"/>
  <c r="R44" i="15" s="1"/>
  <c r="I45" i="10"/>
  <c r="B17" i="12"/>
  <c r="I19" i="8"/>
  <c r="E44" i="14"/>
  <c r="G44" i="14"/>
  <c r="F44" i="14"/>
  <c r="C45" i="14"/>
  <c r="D45" i="14"/>
  <c r="E56" i="20" l="1"/>
  <c r="AE54" i="25"/>
  <c r="AF54" i="25"/>
  <c r="AD54" i="25"/>
  <c r="J55" i="25" s="1"/>
  <c r="AC54" i="25"/>
  <c r="I55" i="25" s="1"/>
  <c r="S57" i="16"/>
  <c r="V129" i="17"/>
  <c r="H129" i="17"/>
  <c r="H129" i="16"/>
  <c r="V129" i="16"/>
  <c r="Q54" i="25"/>
  <c r="U55" i="22"/>
  <c r="I55" i="22"/>
  <c r="R55" i="22"/>
  <c r="F56" i="22" s="1"/>
  <c r="I54" i="21"/>
  <c r="Q54" i="21"/>
  <c r="R54" i="21"/>
  <c r="P56" i="20"/>
  <c r="O56" i="20"/>
  <c r="V55" i="20"/>
  <c r="G56" i="20"/>
  <c r="D48" i="26" s="1"/>
  <c r="G54" i="19"/>
  <c r="D55" i="19"/>
  <c r="F47" i="26" s="1"/>
  <c r="T54" i="19"/>
  <c r="C55" i="19"/>
  <c r="J47" i="26" s="1"/>
  <c r="S54" i="19"/>
  <c r="I56" i="17"/>
  <c r="O57" i="17" s="1"/>
  <c r="S57" i="17" s="1"/>
  <c r="B48" i="18"/>
  <c r="U56" i="17"/>
  <c r="G57" i="16"/>
  <c r="A49" i="18" s="1"/>
  <c r="V19" i="8"/>
  <c r="U19" i="8"/>
  <c r="U45" i="10"/>
  <c r="V44" i="15"/>
  <c r="E46" i="10"/>
  <c r="O46" i="10"/>
  <c r="S46" i="10" s="1"/>
  <c r="O20" i="8"/>
  <c r="S20" i="8" s="1"/>
  <c r="P20" i="8"/>
  <c r="T20" i="8" s="1"/>
  <c r="D45" i="15"/>
  <c r="P45" i="15" s="1"/>
  <c r="H44" i="15"/>
  <c r="E52" i="9"/>
  <c r="G52" i="9"/>
  <c r="H44" i="14"/>
  <c r="R44" i="14" s="1"/>
  <c r="C46" i="26" l="1"/>
  <c r="Q54" i="19"/>
  <c r="M48" i="26"/>
  <c r="AN54" i="25"/>
  <c r="P55" i="25" s="1"/>
  <c r="L55" i="25"/>
  <c r="AM54" i="25"/>
  <c r="O55" i="25" s="1"/>
  <c r="K55" i="25"/>
  <c r="AL54" i="25"/>
  <c r="N55" i="25" s="1"/>
  <c r="Y55" i="25"/>
  <c r="AG55" i="25" s="1"/>
  <c r="AA55" i="25"/>
  <c r="AB55" i="25"/>
  <c r="Z55" i="25"/>
  <c r="C58" i="17"/>
  <c r="E50" i="18" s="1"/>
  <c r="AK54" i="25"/>
  <c r="V55" i="22"/>
  <c r="H56" i="22"/>
  <c r="D48" i="23" s="1"/>
  <c r="P56" i="22"/>
  <c r="O56" i="22"/>
  <c r="G56" i="22"/>
  <c r="B48" i="23" s="1"/>
  <c r="E55" i="21"/>
  <c r="I47" i="23" s="1"/>
  <c r="U54" i="21"/>
  <c r="F55" i="21"/>
  <c r="V54" i="21"/>
  <c r="P55" i="21"/>
  <c r="O55" i="21"/>
  <c r="H56" i="20"/>
  <c r="Q56" i="20" s="1"/>
  <c r="C57" i="20"/>
  <c r="K49" i="26" s="1"/>
  <c r="S56" i="20"/>
  <c r="D57" i="20"/>
  <c r="G49" i="26" s="1"/>
  <c r="T56" i="20"/>
  <c r="I54" i="19"/>
  <c r="R54" i="19"/>
  <c r="F55" i="19" s="1"/>
  <c r="H47" i="26" s="1"/>
  <c r="G57" i="17"/>
  <c r="B49" i="18" s="1"/>
  <c r="I57" i="16"/>
  <c r="O58" i="16" s="1"/>
  <c r="Q57" i="16"/>
  <c r="Q52" i="9"/>
  <c r="Q44" i="14"/>
  <c r="T38" i="12"/>
  <c r="U44" i="12"/>
  <c r="C47" i="10"/>
  <c r="Q39" i="12" s="1"/>
  <c r="C53" i="9"/>
  <c r="R45" i="12" s="1"/>
  <c r="G46" i="10"/>
  <c r="Q46" i="10" s="1"/>
  <c r="D21" i="8"/>
  <c r="F20" i="8"/>
  <c r="I52" i="9"/>
  <c r="C24" i="12"/>
  <c r="G20" i="8"/>
  <c r="C21" i="8"/>
  <c r="E20" i="8"/>
  <c r="I44" i="14"/>
  <c r="F48" i="10"/>
  <c r="R48" i="10" s="1"/>
  <c r="R56" i="20" l="1"/>
  <c r="F57" i="20" s="1"/>
  <c r="I49" i="26" s="1"/>
  <c r="B48" i="26"/>
  <c r="M55" i="25"/>
  <c r="AE55" i="25" s="1"/>
  <c r="AO54" i="25"/>
  <c r="AO55" i="25" s="1"/>
  <c r="AO56" i="25" s="1"/>
  <c r="AH55" i="25"/>
  <c r="F56" i="25"/>
  <c r="AJ55" i="25"/>
  <c r="H56" i="25"/>
  <c r="AI55" i="25"/>
  <c r="G56" i="25"/>
  <c r="AC55" i="25"/>
  <c r="I56" i="25" s="1"/>
  <c r="AD55" i="25"/>
  <c r="J56" i="25" s="1"/>
  <c r="E56" i="25"/>
  <c r="I56" i="22"/>
  <c r="Q56" i="22"/>
  <c r="E57" i="22" s="1"/>
  <c r="J49" i="23" s="1"/>
  <c r="C57" i="22"/>
  <c r="H49" i="23" s="1"/>
  <c r="S56" i="22"/>
  <c r="D57" i="22"/>
  <c r="T56" i="22"/>
  <c r="R56" i="22"/>
  <c r="F57" i="22" s="1"/>
  <c r="S55" i="21"/>
  <c r="C56" i="21"/>
  <c r="G48" i="23" s="1"/>
  <c r="H55" i="21"/>
  <c r="C47" i="23" s="1"/>
  <c r="G55" i="21"/>
  <c r="T55" i="21"/>
  <c r="D56" i="21"/>
  <c r="R55" i="21"/>
  <c r="F56" i="21" s="1"/>
  <c r="Q55" i="21"/>
  <c r="E56" i="21" s="1"/>
  <c r="I48" i="23" s="1"/>
  <c r="I56" i="20"/>
  <c r="E55" i="19"/>
  <c r="U54" i="19"/>
  <c r="P55" i="19"/>
  <c r="O55" i="19"/>
  <c r="V54" i="19"/>
  <c r="I57" i="17"/>
  <c r="O58" i="17" s="1"/>
  <c r="Q57" i="17"/>
  <c r="U57" i="16"/>
  <c r="G58" i="16" s="1"/>
  <c r="E58" i="16"/>
  <c r="S58" i="16"/>
  <c r="C59" i="16"/>
  <c r="V48" i="10"/>
  <c r="U52" i="9"/>
  <c r="V44" i="14"/>
  <c r="H20" i="8"/>
  <c r="U44" i="14"/>
  <c r="O53" i="9"/>
  <c r="S53" i="9" s="1"/>
  <c r="O45" i="14"/>
  <c r="S45" i="14" s="1"/>
  <c r="P45" i="14"/>
  <c r="T45" i="14" s="1"/>
  <c r="I46" i="10"/>
  <c r="B18" i="12"/>
  <c r="H48" i="10"/>
  <c r="L47" i="26" l="1"/>
  <c r="E57" i="20"/>
  <c r="V56" i="20"/>
  <c r="H57" i="20" s="1"/>
  <c r="B49" i="26" s="1"/>
  <c r="AF55" i="25"/>
  <c r="Q55" i="25"/>
  <c r="AM55" i="25"/>
  <c r="K56" i="25"/>
  <c r="AN55" i="25"/>
  <c r="P56" i="25" s="1"/>
  <c r="L56" i="25"/>
  <c r="AL55" i="25"/>
  <c r="N56" i="25" s="1"/>
  <c r="Y56" i="25"/>
  <c r="AG56" i="25" s="1"/>
  <c r="Z56" i="25"/>
  <c r="AA56" i="25"/>
  <c r="AB56" i="25"/>
  <c r="I55" i="21"/>
  <c r="A47" i="23"/>
  <c r="V55" i="21"/>
  <c r="H56" i="21" s="1"/>
  <c r="C48" i="23" s="1"/>
  <c r="AK55" i="25"/>
  <c r="U56" i="22"/>
  <c r="G57" i="22"/>
  <c r="B49" i="23" s="1"/>
  <c r="V56" i="22"/>
  <c r="P57" i="22"/>
  <c r="O57" i="22"/>
  <c r="P56" i="21"/>
  <c r="O56" i="21"/>
  <c r="U55" i="21"/>
  <c r="U56" i="20"/>
  <c r="G57" i="20" s="1"/>
  <c r="D49" i="26" s="1"/>
  <c r="P57" i="20"/>
  <c r="O57" i="20"/>
  <c r="T55" i="19"/>
  <c r="D56" i="19"/>
  <c r="F48" i="26" s="1"/>
  <c r="H55" i="19"/>
  <c r="S55" i="19"/>
  <c r="C56" i="19"/>
  <c r="J48" i="26" s="1"/>
  <c r="G55" i="19"/>
  <c r="C47" i="26" s="1"/>
  <c r="Q58" i="16"/>
  <c r="E59" i="16" s="1"/>
  <c r="F51" i="18" s="1"/>
  <c r="F50" i="18"/>
  <c r="I58" i="16"/>
  <c r="O59" i="16" s="1"/>
  <c r="C60" i="16" s="1"/>
  <c r="D52" i="18" s="1"/>
  <c r="A50" i="18"/>
  <c r="D51" i="18"/>
  <c r="E58" i="17"/>
  <c r="G50" i="18" s="1"/>
  <c r="U57" i="17"/>
  <c r="C59" i="17"/>
  <c r="E51" i="18" s="1"/>
  <c r="S58" i="17"/>
  <c r="Q20" i="8"/>
  <c r="R20" i="8"/>
  <c r="U46" i="10"/>
  <c r="I20" i="8"/>
  <c r="O47" i="10"/>
  <c r="S47" i="10" s="1"/>
  <c r="E47" i="10"/>
  <c r="D49" i="10"/>
  <c r="P49" i="10" s="1"/>
  <c r="D46" i="15"/>
  <c r="P46" i="15" s="1"/>
  <c r="F45" i="15"/>
  <c r="R45" i="15" s="1"/>
  <c r="E53" i="9"/>
  <c r="G53" i="9"/>
  <c r="G45" i="14"/>
  <c r="E45" i="14"/>
  <c r="F45" i="14"/>
  <c r="C46" i="14"/>
  <c r="D46" i="14"/>
  <c r="Q55" i="19" l="1"/>
  <c r="E56" i="19" s="1"/>
  <c r="M49" i="26"/>
  <c r="Q57" i="20"/>
  <c r="A47" i="26"/>
  <c r="U58" i="16"/>
  <c r="O56" i="25"/>
  <c r="AP55" i="25"/>
  <c r="AH56" i="25"/>
  <c r="F57" i="25"/>
  <c r="AJ56" i="25"/>
  <c r="H57" i="25"/>
  <c r="AI56" i="25"/>
  <c r="G57" i="25"/>
  <c r="I55" i="19"/>
  <c r="O56" i="19" s="1"/>
  <c r="M56" i="25"/>
  <c r="AD56" i="25"/>
  <c r="E57" i="25"/>
  <c r="S57" i="22"/>
  <c r="C58" i="22"/>
  <c r="H50" i="23" s="1"/>
  <c r="T57" i="22"/>
  <c r="D58" i="22"/>
  <c r="H57" i="22"/>
  <c r="D49" i="23" s="1"/>
  <c r="I57" i="22"/>
  <c r="D57" i="21"/>
  <c r="T56" i="21"/>
  <c r="C57" i="21"/>
  <c r="G49" i="23" s="1"/>
  <c r="S56" i="21"/>
  <c r="G56" i="21"/>
  <c r="A48" i="23" s="1"/>
  <c r="I57" i="20"/>
  <c r="R57" i="20"/>
  <c r="F58" i="20" s="1"/>
  <c r="I50" i="26" s="1"/>
  <c r="S57" i="20"/>
  <c r="C58" i="20"/>
  <c r="T57" i="20"/>
  <c r="V57" i="20" s="1"/>
  <c r="D58" i="20"/>
  <c r="G50" i="26" s="1"/>
  <c r="R55" i="19"/>
  <c r="S59" i="16"/>
  <c r="G58" i="17"/>
  <c r="Q58" i="17" s="1"/>
  <c r="E59" i="17" s="1"/>
  <c r="G51" i="18" s="1"/>
  <c r="G59" i="16"/>
  <c r="A51" i="18" s="1"/>
  <c r="Q53" i="9"/>
  <c r="P21" i="8"/>
  <c r="T21" i="8" s="1"/>
  <c r="V45" i="15"/>
  <c r="U20" i="8"/>
  <c r="G21" i="8" s="1"/>
  <c r="O21" i="8"/>
  <c r="S21" i="8" s="1"/>
  <c r="V20" i="8"/>
  <c r="H21" i="8" s="1"/>
  <c r="T39" i="12"/>
  <c r="U45" i="12"/>
  <c r="F21" i="8"/>
  <c r="C54" i="9"/>
  <c r="R46" i="12" s="1"/>
  <c r="C48" i="10"/>
  <c r="Q40" i="12" s="1"/>
  <c r="H45" i="15"/>
  <c r="G47" i="10"/>
  <c r="Q47" i="10" s="1"/>
  <c r="E21" i="8"/>
  <c r="I53" i="9"/>
  <c r="C25" i="12"/>
  <c r="H45" i="14"/>
  <c r="Q45" i="14" s="1"/>
  <c r="F49" i="10"/>
  <c r="R49" i="10" s="1"/>
  <c r="U55" i="19" l="1"/>
  <c r="L48" i="26"/>
  <c r="E58" i="20"/>
  <c r="U57" i="20"/>
  <c r="P58" i="20"/>
  <c r="O58" i="20"/>
  <c r="C59" i="20" s="1"/>
  <c r="K51" i="26" s="1"/>
  <c r="K50" i="26"/>
  <c r="P56" i="19"/>
  <c r="D57" i="19" s="1"/>
  <c r="F49" i="26" s="1"/>
  <c r="AL56" i="25"/>
  <c r="N57" i="25" s="1"/>
  <c r="J57" i="25"/>
  <c r="AE56" i="25"/>
  <c r="AF56" i="25"/>
  <c r="AC56" i="25"/>
  <c r="I57" i="25" s="1"/>
  <c r="Q56" i="25"/>
  <c r="P58" i="22"/>
  <c r="O58" i="22"/>
  <c r="R57" i="22"/>
  <c r="Q57" i="22"/>
  <c r="E58" i="22" s="1"/>
  <c r="J50" i="23" s="1"/>
  <c r="I56" i="21"/>
  <c r="Q56" i="21"/>
  <c r="R56" i="21"/>
  <c r="F57" i="21" s="1"/>
  <c r="H58" i="20"/>
  <c r="B50" i="26" s="1"/>
  <c r="G58" i="20"/>
  <c r="D50" i="26" s="1"/>
  <c r="D59" i="20"/>
  <c r="G51" i="26" s="1"/>
  <c r="T58" i="20"/>
  <c r="G56" i="19"/>
  <c r="C48" i="26" s="1"/>
  <c r="F56" i="19"/>
  <c r="H48" i="26" s="1"/>
  <c r="V55" i="19"/>
  <c r="C57" i="19"/>
  <c r="J49" i="26" s="1"/>
  <c r="S56" i="19"/>
  <c r="I58" i="17"/>
  <c r="O59" i="17" s="1"/>
  <c r="S59" i="17" s="1"/>
  <c r="B50" i="18"/>
  <c r="U58" i="17"/>
  <c r="I59" i="16"/>
  <c r="O60" i="16" s="1"/>
  <c r="Q59" i="16"/>
  <c r="D22" i="8"/>
  <c r="R21" i="8"/>
  <c r="Q21" i="8"/>
  <c r="R45" i="14"/>
  <c r="V49" i="10"/>
  <c r="U53" i="9"/>
  <c r="C22" i="8"/>
  <c r="I21" i="8"/>
  <c r="O54" i="9"/>
  <c r="S54" i="9" s="1"/>
  <c r="I47" i="10"/>
  <c r="B19" i="12"/>
  <c r="I45" i="14"/>
  <c r="H49" i="10"/>
  <c r="M50" i="26" l="1"/>
  <c r="Q58" i="20"/>
  <c r="T56" i="19"/>
  <c r="S58" i="20"/>
  <c r="AN56" i="25"/>
  <c r="P57" i="25" s="1"/>
  <c r="L57" i="25"/>
  <c r="AM56" i="25"/>
  <c r="K57" i="25"/>
  <c r="Y57" i="25"/>
  <c r="Z57" i="25"/>
  <c r="AA57" i="25"/>
  <c r="AB57" i="25"/>
  <c r="C60" i="17"/>
  <c r="E52" i="18" s="1"/>
  <c r="AK56" i="25"/>
  <c r="F58" i="22"/>
  <c r="V57" i="22"/>
  <c r="U57" i="22"/>
  <c r="C59" i="22"/>
  <c r="H51" i="23" s="1"/>
  <c r="S58" i="22"/>
  <c r="D59" i="22"/>
  <c r="T58" i="22"/>
  <c r="V56" i="21"/>
  <c r="E57" i="21"/>
  <c r="I49" i="23" s="1"/>
  <c r="U56" i="21"/>
  <c r="P57" i="21"/>
  <c r="O57" i="21"/>
  <c r="I58" i="20"/>
  <c r="R58" i="20"/>
  <c r="F59" i="20" s="1"/>
  <c r="I51" i="26" s="1"/>
  <c r="H56" i="19"/>
  <c r="A48" i="26" s="1"/>
  <c r="P22" i="8"/>
  <c r="T22" i="8" s="1"/>
  <c r="G59" i="17"/>
  <c r="B51" i="18" s="1"/>
  <c r="E60" i="16"/>
  <c r="F52" i="18" s="1"/>
  <c r="U59" i="16"/>
  <c r="S60" i="16"/>
  <c r="C61" i="16"/>
  <c r="D53" i="18" s="1"/>
  <c r="U21" i="8"/>
  <c r="G22" i="8" s="1"/>
  <c r="F22" i="8"/>
  <c r="O22" i="8"/>
  <c r="S22" i="8" s="1"/>
  <c r="U47" i="10"/>
  <c r="V45" i="14"/>
  <c r="U45" i="14"/>
  <c r="V21" i="8"/>
  <c r="H22" i="8" s="1"/>
  <c r="O48" i="10"/>
  <c r="S48" i="10" s="1"/>
  <c r="O46" i="14"/>
  <c r="S46" i="14" s="1"/>
  <c r="P46" i="14"/>
  <c r="T46" i="14" s="1"/>
  <c r="D50" i="10"/>
  <c r="P50" i="10" s="1"/>
  <c r="D47" i="15"/>
  <c r="P47" i="15" s="1"/>
  <c r="F46" i="15"/>
  <c r="R46" i="15" s="1"/>
  <c r="E54" i="9"/>
  <c r="G54" i="9"/>
  <c r="Q56" i="19" l="1"/>
  <c r="E59" i="20"/>
  <c r="I56" i="19"/>
  <c r="E57" i="19"/>
  <c r="R56" i="19"/>
  <c r="F57" i="19" s="1"/>
  <c r="H49" i="26" s="1"/>
  <c r="D23" i="8"/>
  <c r="O57" i="25"/>
  <c r="AP56" i="25"/>
  <c r="AP57" i="25" s="1"/>
  <c r="AP58" i="25" s="1"/>
  <c r="AG57" i="25"/>
  <c r="E58" i="25"/>
  <c r="AH57" i="25"/>
  <c r="F58" i="25"/>
  <c r="AI57" i="25"/>
  <c r="G58" i="25"/>
  <c r="AJ57" i="25"/>
  <c r="H58" i="25"/>
  <c r="M57" i="25"/>
  <c r="G58" i="22"/>
  <c r="B50" i="23" s="1"/>
  <c r="H58" i="22"/>
  <c r="D50" i="23" s="1"/>
  <c r="R58" i="22"/>
  <c r="F59" i="22" s="1"/>
  <c r="T57" i="21"/>
  <c r="D58" i="21"/>
  <c r="S57" i="21"/>
  <c r="C58" i="21"/>
  <c r="G50" i="23" s="1"/>
  <c r="G57" i="21"/>
  <c r="A49" i="23" s="1"/>
  <c r="H57" i="21"/>
  <c r="P59" i="20"/>
  <c r="O59" i="20"/>
  <c r="V58" i="20"/>
  <c r="U58" i="20"/>
  <c r="O57" i="19"/>
  <c r="P57" i="19"/>
  <c r="U56" i="19"/>
  <c r="I59" i="17"/>
  <c r="O60" i="17" s="1"/>
  <c r="Q59" i="17"/>
  <c r="G60" i="16"/>
  <c r="Q60" i="16" s="1"/>
  <c r="E61" i="16" s="1"/>
  <c r="F53" i="18" s="1"/>
  <c r="R22" i="8"/>
  <c r="Q54" i="9"/>
  <c r="E22" i="8"/>
  <c r="Q22" i="8" s="1"/>
  <c r="C23" i="8"/>
  <c r="V46" i="15"/>
  <c r="U46" i="12"/>
  <c r="C55" i="9"/>
  <c r="R47" i="12" s="1"/>
  <c r="H46" i="15"/>
  <c r="E48" i="10"/>
  <c r="G48" i="10"/>
  <c r="I54" i="9"/>
  <c r="I22" i="8"/>
  <c r="G46" i="14"/>
  <c r="F46" i="14"/>
  <c r="D47" i="14"/>
  <c r="E46" i="14"/>
  <c r="C47" i="14"/>
  <c r="L49" i="26" l="1"/>
  <c r="M51" i="26"/>
  <c r="V56" i="19"/>
  <c r="S59" i="20"/>
  <c r="C60" i="20"/>
  <c r="T59" i="20"/>
  <c r="D60" i="20"/>
  <c r="AE57" i="25"/>
  <c r="AF57" i="25"/>
  <c r="AC57" i="25"/>
  <c r="I58" i="25" s="1"/>
  <c r="AD57" i="25"/>
  <c r="R57" i="21"/>
  <c r="F58" i="21" s="1"/>
  <c r="C49" i="23"/>
  <c r="Q57" i="25"/>
  <c r="AK57" i="25"/>
  <c r="V58" i="22"/>
  <c r="I58" i="22"/>
  <c r="Q58" i="22"/>
  <c r="V57" i="21"/>
  <c r="I57" i="21"/>
  <c r="Q57" i="21"/>
  <c r="H59" i="20"/>
  <c r="B51" i="26" s="1"/>
  <c r="G59" i="20"/>
  <c r="D51" i="26" s="1"/>
  <c r="S57" i="19"/>
  <c r="C58" i="19"/>
  <c r="J50" i="26" s="1"/>
  <c r="T57" i="19"/>
  <c r="D58" i="19"/>
  <c r="F50" i="26" s="1"/>
  <c r="H57" i="19"/>
  <c r="A49" i="26" s="1"/>
  <c r="G57" i="19"/>
  <c r="C49" i="26" s="1"/>
  <c r="I60" i="16"/>
  <c r="O61" i="16" s="1"/>
  <c r="C62" i="16" s="1"/>
  <c r="D54" i="18" s="1"/>
  <c r="A52" i="18"/>
  <c r="E60" i="17"/>
  <c r="G52" i="18" s="1"/>
  <c r="U59" i="17"/>
  <c r="C61" i="17"/>
  <c r="E53" i="18" s="1"/>
  <c r="S60" i="17"/>
  <c r="U60" i="16"/>
  <c r="Q48" i="10"/>
  <c r="U22" i="8"/>
  <c r="U54" i="9"/>
  <c r="V22" i="8"/>
  <c r="T40" i="12"/>
  <c r="O55" i="9"/>
  <c r="S55" i="9" s="1"/>
  <c r="O23" i="8"/>
  <c r="S23" i="8" s="1"/>
  <c r="P23" i="8"/>
  <c r="T23" i="8" s="1"/>
  <c r="C49" i="10"/>
  <c r="Q41" i="12" s="1"/>
  <c r="B20" i="12"/>
  <c r="I48" i="10"/>
  <c r="H46" i="14"/>
  <c r="Q46" i="14" s="1"/>
  <c r="F50" i="10"/>
  <c r="R50" i="10" s="1"/>
  <c r="Q57" i="19" l="1"/>
  <c r="Q59" i="20"/>
  <c r="AN57" i="25"/>
  <c r="P58" i="25" s="1"/>
  <c r="L58" i="25"/>
  <c r="M58" i="25"/>
  <c r="AA58" i="25"/>
  <c r="Z58" i="25"/>
  <c r="AB58" i="25"/>
  <c r="Y58" i="25"/>
  <c r="AL57" i="25"/>
  <c r="N58" i="25" s="1"/>
  <c r="J58" i="25"/>
  <c r="AM57" i="25"/>
  <c r="O58" i="25" s="1"/>
  <c r="AC58" i="25" s="1"/>
  <c r="I59" i="25" s="1"/>
  <c r="K58" i="25"/>
  <c r="S61" i="16"/>
  <c r="E59" i="22"/>
  <c r="J51" i="23" s="1"/>
  <c r="U58" i="22"/>
  <c r="P59" i="22"/>
  <c r="O59" i="22"/>
  <c r="H59" i="22"/>
  <c r="D51" i="23" s="1"/>
  <c r="E58" i="21"/>
  <c r="I50" i="23" s="1"/>
  <c r="U57" i="21"/>
  <c r="H58" i="21"/>
  <c r="C50" i="23" s="1"/>
  <c r="P58" i="21"/>
  <c r="O58" i="21"/>
  <c r="R59" i="20"/>
  <c r="I59" i="20"/>
  <c r="E60" i="20"/>
  <c r="I57" i="19"/>
  <c r="R57" i="19"/>
  <c r="G60" i="17"/>
  <c r="Q60" i="17" s="1"/>
  <c r="E61" i="17" s="1"/>
  <c r="G53" i="18" s="1"/>
  <c r="G61" i="16"/>
  <c r="A53" i="18" s="1"/>
  <c r="R46" i="14"/>
  <c r="V50" i="10"/>
  <c r="U48" i="10"/>
  <c r="G23" i="8"/>
  <c r="F23" i="8"/>
  <c r="C24" i="8"/>
  <c r="O49" i="10"/>
  <c r="S49" i="10" s="1"/>
  <c r="E49" i="10"/>
  <c r="D24" i="8"/>
  <c r="F47" i="15"/>
  <c r="R47" i="15" s="1"/>
  <c r="D48" i="15"/>
  <c r="P48" i="15" s="1"/>
  <c r="E23" i="8"/>
  <c r="E55" i="9"/>
  <c r="G55" i="9"/>
  <c r="I46" i="14"/>
  <c r="H50" i="10"/>
  <c r="O60" i="20" l="1"/>
  <c r="P60" i="20"/>
  <c r="V59" i="20"/>
  <c r="F60" i="20"/>
  <c r="U59" i="20"/>
  <c r="G60" i="20" s="1"/>
  <c r="AO57" i="25"/>
  <c r="AG58" i="25"/>
  <c r="AK58" i="25" s="1"/>
  <c r="E59" i="25"/>
  <c r="AH58" i="25"/>
  <c r="F59" i="25"/>
  <c r="Q58" i="25"/>
  <c r="AD58" i="25"/>
  <c r="J59" i="25" s="1"/>
  <c r="H59" i="25"/>
  <c r="AJ58" i="25"/>
  <c r="G59" i="25"/>
  <c r="AA59" i="25" s="1"/>
  <c r="AI58" i="25"/>
  <c r="AF58" i="25"/>
  <c r="L59" i="25" s="1"/>
  <c r="AE58" i="25"/>
  <c r="K59" i="25" s="1"/>
  <c r="T59" i="22"/>
  <c r="D60" i="22"/>
  <c r="S59" i="22"/>
  <c r="C60" i="22"/>
  <c r="H52" i="23" s="1"/>
  <c r="G59" i="22"/>
  <c r="R59" i="22"/>
  <c r="Q59" i="22"/>
  <c r="C59" i="21"/>
  <c r="G51" i="23" s="1"/>
  <c r="S58" i="21"/>
  <c r="G58" i="21"/>
  <c r="R58" i="21" s="1"/>
  <c r="F59" i="21" s="1"/>
  <c r="D59" i="21"/>
  <c r="T58" i="21"/>
  <c r="U57" i="19"/>
  <c r="G58" i="19" s="1"/>
  <c r="C50" i="26" s="1"/>
  <c r="E58" i="19"/>
  <c r="V57" i="19"/>
  <c r="H58" i="19" s="1"/>
  <c r="A50" i="26" s="1"/>
  <c r="F58" i="19"/>
  <c r="H50" i="26" s="1"/>
  <c r="O58" i="19"/>
  <c r="P58" i="19"/>
  <c r="I60" i="17"/>
  <c r="O61" i="17" s="1"/>
  <c r="C62" i="17" s="1"/>
  <c r="E54" i="18" s="1"/>
  <c r="B52" i="18"/>
  <c r="S61" i="17"/>
  <c r="U60" i="17"/>
  <c r="I61" i="16"/>
  <c r="O62" i="16" s="1"/>
  <c r="Q61" i="16"/>
  <c r="Q55" i="9"/>
  <c r="V46" i="14"/>
  <c r="V47" i="15"/>
  <c r="H23" i="8"/>
  <c r="I23" i="8" s="1"/>
  <c r="O24" i="8" s="1"/>
  <c r="S24" i="8" s="1"/>
  <c r="U46" i="14"/>
  <c r="T41" i="12"/>
  <c r="U47" i="12"/>
  <c r="C50" i="10"/>
  <c r="Q42" i="12" s="1"/>
  <c r="O47" i="14"/>
  <c r="S47" i="14" s="1"/>
  <c r="P47" i="14"/>
  <c r="T47" i="14" s="1"/>
  <c r="C56" i="9"/>
  <c r="R48" i="12" s="1"/>
  <c r="D51" i="10"/>
  <c r="P51" i="10" s="1"/>
  <c r="H47" i="15"/>
  <c r="G49" i="10"/>
  <c r="Q49" i="10" s="1"/>
  <c r="I55" i="9"/>
  <c r="F51" i="10"/>
  <c r="R51" i="10" s="1"/>
  <c r="L50" i="26" l="1"/>
  <c r="Q58" i="19"/>
  <c r="D61" i="20"/>
  <c r="T60" i="20"/>
  <c r="H60" i="20"/>
  <c r="C61" i="20"/>
  <c r="S60" i="20"/>
  <c r="AM58" i="25"/>
  <c r="O59" i="25" s="1"/>
  <c r="G60" i="25"/>
  <c r="AI59" i="25"/>
  <c r="Z59" i="25"/>
  <c r="AN58" i="25"/>
  <c r="P59" i="25" s="1"/>
  <c r="Y59" i="25"/>
  <c r="AB59" i="25"/>
  <c r="AL58" i="25"/>
  <c r="AO58" i="25" s="1"/>
  <c r="AO59" i="25" s="1"/>
  <c r="AO60" i="25" s="1"/>
  <c r="M59" i="25"/>
  <c r="Q58" i="21"/>
  <c r="E59" i="21" s="1"/>
  <c r="I51" i="23" s="1"/>
  <c r="U59" i="22"/>
  <c r="G60" i="22" s="1"/>
  <c r="E60" i="22"/>
  <c r="J52" i="23" s="1"/>
  <c r="V59" i="22"/>
  <c r="H60" i="22" s="1"/>
  <c r="F60" i="22"/>
  <c r="I59" i="22"/>
  <c r="B51" i="23"/>
  <c r="I58" i="21"/>
  <c r="O59" i="21" s="1"/>
  <c r="A50" i="23"/>
  <c r="V58" i="21"/>
  <c r="U58" i="21"/>
  <c r="P59" i="21"/>
  <c r="I58" i="19"/>
  <c r="C59" i="19"/>
  <c r="J51" i="26" s="1"/>
  <c r="S58" i="19"/>
  <c r="D59" i="19"/>
  <c r="F51" i="26" s="1"/>
  <c r="T58" i="19"/>
  <c r="R58" i="19"/>
  <c r="F59" i="19" s="1"/>
  <c r="H51" i="26" s="1"/>
  <c r="E59" i="19"/>
  <c r="G61" i="17"/>
  <c r="B53" i="18" s="1"/>
  <c r="E62" i="16"/>
  <c r="F54" i="18" s="1"/>
  <c r="U61" i="16"/>
  <c r="S62" i="16"/>
  <c r="C63" i="16"/>
  <c r="D55" i="18" s="1"/>
  <c r="Q23" i="8"/>
  <c r="U23" i="8" s="1"/>
  <c r="R23" i="8"/>
  <c r="F24" i="8" s="1"/>
  <c r="V51" i="10"/>
  <c r="U55" i="9"/>
  <c r="P24" i="8"/>
  <c r="T24" i="8" s="1"/>
  <c r="O56" i="9"/>
  <c r="S56" i="9" s="1"/>
  <c r="C25" i="8"/>
  <c r="E47" i="14"/>
  <c r="C48" i="14"/>
  <c r="D48" i="14"/>
  <c r="B21" i="12"/>
  <c r="I49" i="10"/>
  <c r="F47" i="14"/>
  <c r="H47" i="14"/>
  <c r="H51" i="10"/>
  <c r="L51" i="26" l="1"/>
  <c r="Q60" i="20"/>
  <c r="E61" i="20" s="1"/>
  <c r="O59" i="19"/>
  <c r="R60" i="20"/>
  <c r="I60" i="20"/>
  <c r="S59" i="19"/>
  <c r="C60" i="19"/>
  <c r="H60" i="25"/>
  <c r="AJ59" i="25"/>
  <c r="AH59" i="25"/>
  <c r="F60" i="25"/>
  <c r="N59" i="25"/>
  <c r="AD59" i="25" s="1"/>
  <c r="J60" i="25" s="1"/>
  <c r="E60" i="25"/>
  <c r="AG59" i="25"/>
  <c r="P59" i="19"/>
  <c r="P60" i="22"/>
  <c r="O60" i="22"/>
  <c r="R60" i="22"/>
  <c r="F61" i="22" s="1"/>
  <c r="D52" i="23"/>
  <c r="Q60" i="22"/>
  <c r="E61" i="22" s="1"/>
  <c r="B52" i="23"/>
  <c r="I60" i="22"/>
  <c r="S59" i="21"/>
  <c r="C60" i="21"/>
  <c r="G52" i="23" s="1"/>
  <c r="T59" i="21"/>
  <c r="D60" i="21"/>
  <c r="H59" i="21"/>
  <c r="C51" i="23" s="1"/>
  <c r="G59" i="21"/>
  <c r="A51" i="23" s="1"/>
  <c r="V58" i="19"/>
  <c r="H59" i="19" s="1"/>
  <c r="A51" i="26" s="1"/>
  <c r="U58" i="19"/>
  <c r="G59" i="19" s="1"/>
  <c r="Q59" i="19" s="1"/>
  <c r="I61" i="17"/>
  <c r="O62" i="17" s="1"/>
  <c r="Q61" i="17"/>
  <c r="G62" i="16"/>
  <c r="V23" i="8"/>
  <c r="H24" i="8" s="1"/>
  <c r="D25" i="8"/>
  <c r="U49" i="10"/>
  <c r="E24" i="8"/>
  <c r="O50" i="10"/>
  <c r="S50" i="10" s="1"/>
  <c r="E50" i="10"/>
  <c r="D52" i="10"/>
  <c r="P52" i="10" s="1"/>
  <c r="E56" i="9"/>
  <c r="G56" i="9"/>
  <c r="G47" i="14"/>
  <c r="Q47" i="14" s="1"/>
  <c r="U60" i="20" l="1"/>
  <c r="F61" i="20"/>
  <c r="V60" i="20"/>
  <c r="O61" i="20"/>
  <c r="P61" i="20"/>
  <c r="G61" i="20"/>
  <c r="T59" i="19"/>
  <c r="D60" i="19"/>
  <c r="I59" i="19"/>
  <c r="C51" i="26"/>
  <c r="AL59" i="25"/>
  <c r="N60" i="25" s="1"/>
  <c r="AC59" i="25"/>
  <c r="I60" i="25" s="1"/>
  <c r="Q59" i="25"/>
  <c r="AE59" i="25"/>
  <c r="AF59" i="25"/>
  <c r="L60" i="25" s="1"/>
  <c r="J53" i="23"/>
  <c r="S60" i="22"/>
  <c r="U60" i="22" s="1"/>
  <c r="C61" i="22"/>
  <c r="H53" i="23" s="1"/>
  <c r="O61" i="22"/>
  <c r="D61" i="22"/>
  <c r="P61" i="22" s="1"/>
  <c r="T60" i="22"/>
  <c r="V60" i="22" s="1"/>
  <c r="I59" i="21"/>
  <c r="Q59" i="21"/>
  <c r="R59" i="21"/>
  <c r="R59" i="19"/>
  <c r="I62" i="16"/>
  <c r="O63" i="16" s="1"/>
  <c r="S63" i="16" s="1"/>
  <c r="A54" i="18"/>
  <c r="Q62" i="16"/>
  <c r="E63" i="16" s="1"/>
  <c r="F55" i="18" s="1"/>
  <c r="E62" i="17"/>
  <c r="G54" i="18" s="1"/>
  <c r="U61" i="17"/>
  <c r="C63" i="17"/>
  <c r="E55" i="18" s="1"/>
  <c r="S62" i="17"/>
  <c r="Q56" i="9"/>
  <c r="R47" i="14"/>
  <c r="G24" i="8"/>
  <c r="R24" i="8" s="1"/>
  <c r="F25" i="8" s="1"/>
  <c r="T42" i="12"/>
  <c r="U48" i="12"/>
  <c r="C51" i="10"/>
  <c r="Q43" i="12" s="1"/>
  <c r="C57" i="9"/>
  <c r="R49" i="12" s="1"/>
  <c r="D49" i="15"/>
  <c r="P49" i="15" s="1"/>
  <c r="F48" i="15"/>
  <c r="R48" i="15" s="1"/>
  <c r="G50" i="10"/>
  <c r="Q50" i="10" s="1"/>
  <c r="I56" i="9"/>
  <c r="I47" i="14"/>
  <c r="T61" i="20" l="1"/>
  <c r="D62" i="20"/>
  <c r="H61" i="20"/>
  <c r="I61" i="20" s="1"/>
  <c r="S61" i="20"/>
  <c r="C62" i="20"/>
  <c r="U59" i="19"/>
  <c r="G60" i="19" s="1"/>
  <c r="E60" i="19"/>
  <c r="V59" i="19"/>
  <c r="H60" i="19" s="1"/>
  <c r="F60" i="19"/>
  <c r="R60" i="19" s="1"/>
  <c r="F61" i="19" s="1"/>
  <c r="O60" i="19"/>
  <c r="P60" i="19"/>
  <c r="K60" i="25"/>
  <c r="AM59" i="25"/>
  <c r="Z60" i="25"/>
  <c r="AA60" i="25"/>
  <c r="AB60" i="25"/>
  <c r="Y60" i="25"/>
  <c r="AK59" i="25"/>
  <c r="AN59" i="25"/>
  <c r="H61" i="22"/>
  <c r="G61" i="22"/>
  <c r="S61" i="22"/>
  <c r="C62" i="22"/>
  <c r="H54" i="23" s="1"/>
  <c r="D62" i="22"/>
  <c r="T61" i="22"/>
  <c r="U59" i="21"/>
  <c r="E60" i="21"/>
  <c r="V59" i="21"/>
  <c r="F60" i="21"/>
  <c r="P60" i="21"/>
  <c r="O60" i="21"/>
  <c r="C64" i="16"/>
  <c r="D56" i="18" s="1"/>
  <c r="U62" i="16"/>
  <c r="G63" i="16" s="1"/>
  <c r="A55" i="18" s="1"/>
  <c r="G62" i="17"/>
  <c r="Q62" i="17" s="1"/>
  <c r="E63" i="17" s="1"/>
  <c r="G55" i="18" s="1"/>
  <c r="Q24" i="8"/>
  <c r="U56" i="9"/>
  <c r="U47" i="14"/>
  <c r="G48" i="14" s="1"/>
  <c r="V48" i="15"/>
  <c r="I24" i="8"/>
  <c r="V47" i="14"/>
  <c r="O57" i="9"/>
  <c r="S57" i="9" s="1"/>
  <c r="O48" i="14"/>
  <c r="S48" i="14" s="1"/>
  <c r="P48" i="14"/>
  <c r="T48" i="14" s="1"/>
  <c r="H48" i="15"/>
  <c r="I50" i="10"/>
  <c r="B22" i="12"/>
  <c r="F52" i="10"/>
  <c r="R52" i="10" s="1"/>
  <c r="R61" i="20" l="1"/>
  <c r="F62" i="20" s="1"/>
  <c r="Q60" i="19"/>
  <c r="Q61" i="20"/>
  <c r="E62" i="20" s="1"/>
  <c r="V61" i="20"/>
  <c r="P62" i="20"/>
  <c r="O62" i="20"/>
  <c r="T60" i="19"/>
  <c r="V60" i="19" s="1"/>
  <c r="H61" i="19" s="1"/>
  <c r="D61" i="19"/>
  <c r="S60" i="19"/>
  <c r="C61" i="19"/>
  <c r="E61" i="19"/>
  <c r="I60" i="19"/>
  <c r="AP59" i="25"/>
  <c r="M60" i="25"/>
  <c r="AJ60" i="25"/>
  <c r="H61" i="25"/>
  <c r="O60" i="25"/>
  <c r="P60" i="25"/>
  <c r="E61" i="25"/>
  <c r="AG60" i="25"/>
  <c r="AI60" i="25"/>
  <c r="G61" i="25"/>
  <c r="AH60" i="25"/>
  <c r="F61" i="25"/>
  <c r="B53" i="23"/>
  <c r="I61" i="22"/>
  <c r="Q61" i="22"/>
  <c r="E62" i="22" s="1"/>
  <c r="R61" i="22"/>
  <c r="F62" i="22" s="1"/>
  <c r="D53" i="23"/>
  <c r="D61" i="21"/>
  <c r="T60" i="21"/>
  <c r="C61" i="21"/>
  <c r="S60" i="21"/>
  <c r="H60" i="21"/>
  <c r="C52" i="23" s="1"/>
  <c r="I52" i="23"/>
  <c r="G60" i="21"/>
  <c r="I62" i="17"/>
  <c r="O63" i="17" s="1"/>
  <c r="S63" i="17" s="1"/>
  <c r="B54" i="18"/>
  <c r="C64" i="17"/>
  <c r="E56" i="18" s="1"/>
  <c r="U62" i="17"/>
  <c r="I63" i="16"/>
  <c r="O64" i="16" s="1"/>
  <c r="Q63" i="16"/>
  <c r="U24" i="8"/>
  <c r="V52" i="10"/>
  <c r="U50" i="10"/>
  <c r="V24" i="8"/>
  <c r="P25" i="8"/>
  <c r="O25" i="8"/>
  <c r="O51" i="10"/>
  <c r="S51" i="10" s="1"/>
  <c r="E48" i="14"/>
  <c r="F49" i="15"/>
  <c r="R49" i="15" s="1"/>
  <c r="E57" i="9"/>
  <c r="C49" i="14"/>
  <c r="D49" i="14"/>
  <c r="F48" i="14"/>
  <c r="H52" i="10"/>
  <c r="U61" i="20" l="1"/>
  <c r="S62" i="20"/>
  <c r="C63" i="20"/>
  <c r="G62" i="20"/>
  <c r="T62" i="20"/>
  <c r="D63" i="20"/>
  <c r="H62" i="20"/>
  <c r="R62" i="20" s="1"/>
  <c r="F63" i="20" s="1"/>
  <c r="U60" i="19"/>
  <c r="G61" i="19" s="1"/>
  <c r="I61" i="19" s="1"/>
  <c r="P61" i="19"/>
  <c r="O61" i="19"/>
  <c r="AF60" i="25"/>
  <c r="L61" i="25" s="1"/>
  <c r="AE60" i="25"/>
  <c r="K61" i="25" s="1"/>
  <c r="AD60" i="25"/>
  <c r="J61" i="25" s="1"/>
  <c r="Q60" i="25"/>
  <c r="AC60" i="25"/>
  <c r="I61" i="25" s="1"/>
  <c r="J54" i="23"/>
  <c r="P62" i="22"/>
  <c r="O62" i="22"/>
  <c r="U61" i="22"/>
  <c r="V61" i="22"/>
  <c r="H62" i="22" s="1"/>
  <c r="A52" i="23"/>
  <c r="I60" i="21"/>
  <c r="P61" i="21" s="1"/>
  <c r="Q60" i="21"/>
  <c r="R60" i="21"/>
  <c r="O61" i="21"/>
  <c r="G53" i="23"/>
  <c r="G63" i="17"/>
  <c r="B55" i="18" s="1"/>
  <c r="E64" i="16"/>
  <c r="F56" i="18" s="1"/>
  <c r="U63" i="16"/>
  <c r="C65" i="16"/>
  <c r="D57" i="18" s="1"/>
  <c r="S64" i="16"/>
  <c r="E51" i="10"/>
  <c r="T43" i="12" s="1"/>
  <c r="V49" i="15"/>
  <c r="S25" i="8"/>
  <c r="C26" i="8"/>
  <c r="T25" i="8"/>
  <c r="D26" i="8"/>
  <c r="E25" i="8"/>
  <c r="C52" i="10"/>
  <c r="Q44" i="12" s="1"/>
  <c r="U49" i="12"/>
  <c r="D53" i="10"/>
  <c r="P53" i="10" s="1"/>
  <c r="H49" i="15"/>
  <c r="D50" i="15"/>
  <c r="P50" i="15" s="1"/>
  <c r="G51" i="10"/>
  <c r="G57" i="9"/>
  <c r="Q57" i="9" s="1"/>
  <c r="H48" i="14"/>
  <c r="Q48" i="14" s="1"/>
  <c r="Q62" i="20" l="1"/>
  <c r="R61" i="19"/>
  <c r="F62" i="19" s="1"/>
  <c r="Q61" i="19"/>
  <c r="E62" i="19" s="1"/>
  <c r="V62" i="20"/>
  <c r="I62" i="20"/>
  <c r="E63" i="20"/>
  <c r="D62" i="19"/>
  <c r="T61" i="19"/>
  <c r="V61" i="19" s="1"/>
  <c r="C62" i="19"/>
  <c r="S61" i="19"/>
  <c r="P62" i="19"/>
  <c r="O62" i="19"/>
  <c r="AN60" i="25"/>
  <c r="P61" i="25" s="1"/>
  <c r="AM60" i="25"/>
  <c r="Y61" i="25"/>
  <c r="Z61" i="25"/>
  <c r="AA61" i="25"/>
  <c r="AB61" i="25"/>
  <c r="AL60" i="25"/>
  <c r="AK60" i="25"/>
  <c r="D54" i="23"/>
  <c r="G62" i="22"/>
  <c r="C63" i="22"/>
  <c r="H55" i="23" s="1"/>
  <c r="S62" i="22"/>
  <c r="T62" i="22"/>
  <c r="D63" i="22"/>
  <c r="F61" i="21"/>
  <c r="V60" i="21"/>
  <c r="S61" i="21"/>
  <c r="C62" i="21"/>
  <c r="G54" i="23" s="1"/>
  <c r="T61" i="21"/>
  <c r="D62" i="21"/>
  <c r="E61" i="21"/>
  <c r="U60" i="21"/>
  <c r="I63" i="17"/>
  <c r="O64" i="17" s="1"/>
  <c r="Q63" i="17"/>
  <c r="G64" i="16"/>
  <c r="Q64" i="16" s="1"/>
  <c r="E65" i="16" s="1"/>
  <c r="F57" i="18" s="1"/>
  <c r="Q51" i="10"/>
  <c r="R48" i="14"/>
  <c r="G25" i="8"/>
  <c r="H25" i="8"/>
  <c r="I57" i="9"/>
  <c r="I51" i="10"/>
  <c r="B23" i="12"/>
  <c r="I48" i="14"/>
  <c r="H53" i="10"/>
  <c r="F53" i="10"/>
  <c r="R53" i="10" s="1"/>
  <c r="U61" i="19" l="1"/>
  <c r="U62" i="20"/>
  <c r="H63" i="20"/>
  <c r="P63" i="20"/>
  <c r="O63" i="20"/>
  <c r="S62" i="19"/>
  <c r="C63" i="19"/>
  <c r="D63" i="19"/>
  <c r="T62" i="19"/>
  <c r="G62" i="19"/>
  <c r="H62" i="19"/>
  <c r="R62" i="19" s="1"/>
  <c r="F63" i="19" s="1"/>
  <c r="O61" i="25"/>
  <c r="AP60" i="25"/>
  <c r="AP61" i="25" s="1"/>
  <c r="AP62" i="25" s="1"/>
  <c r="M61" i="25"/>
  <c r="H62" i="25"/>
  <c r="AJ61" i="25"/>
  <c r="AH61" i="25"/>
  <c r="F62" i="25"/>
  <c r="N61" i="25"/>
  <c r="AD61" i="25" s="1"/>
  <c r="J62" i="25" s="1"/>
  <c r="AI61" i="25"/>
  <c r="G62" i="25"/>
  <c r="E62" i="25"/>
  <c r="AG61" i="25"/>
  <c r="B54" i="23"/>
  <c r="I62" i="22"/>
  <c r="Q62" i="22"/>
  <c r="E63" i="22" s="1"/>
  <c r="R62" i="22"/>
  <c r="F63" i="22" s="1"/>
  <c r="G61" i="21"/>
  <c r="I53" i="23"/>
  <c r="H61" i="21"/>
  <c r="I64" i="16"/>
  <c r="O65" i="16" s="1"/>
  <c r="S65" i="16" s="1"/>
  <c r="A56" i="18"/>
  <c r="E64" i="17"/>
  <c r="G56" i="18" s="1"/>
  <c r="U63" i="17"/>
  <c r="C65" i="17"/>
  <c r="E57" i="18" s="1"/>
  <c r="S64" i="17"/>
  <c r="U64" i="16"/>
  <c r="R25" i="8"/>
  <c r="Q25" i="8"/>
  <c r="V53" i="10"/>
  <c r="U51" i="10"/>
  <c r="U57" i="9"/>
  <c r="V48" i="14"/>
  <c r="U48" i="14"/>
  <c r="I25" i="8"/>
  <c r="E49" i="14"/>
  <c r="O52" i="10"/>
  <c r="S52" i="10" s="1"/>
  <c r="O49" i="14"/>
  <c r="S49" i="14" s="1"/>
  <c r="P49" i="14"/>
  <c r="T49" i="14" s="1"/>
  <c r="D54" i="10"/>
  <c r="P54" i="10" s="1"/>
  <c r="Q62" i="19" l="1"/>
  <c r="D64" i="20"/>
  <c r="T63" i="20"/>
  <c r="G63" i="20"/>
  <c r="C64" i="20"/>
  <c r="S63" i="20"/>
  <c r="V62" i="19"/>
  <c r="I62" i="19"/>
  <c r="AL61" i="25"/>
  <c r="N62" i="25" s="1"/>
  <c r="AF61" i="25"/>
  <c r="L62" i="25" s="1"/>
  <c r="Q61" i="25"/>
  <c r="AE61" i="25"/>
  <c r="K62" i="25" s="1"/>
  <c r="AC61" i="25"/>
  <c r="C66" i="16"/>
  <c r="D58" i="18" s="1"/>
  <c r="V62" i="22"/>
  <c r="J55" i="23"/>
  <c r="P63" i="22"/>
  <c r="O63" i="22"/>
  <c r="U62" i="22"/>
  <c r="R61" i="21"/>
  <c r="C53" i="23"/>
  <c r="Q61" i="21"/>
  <c r="I61" i="21"/>
  <c r="A53" i="23"/>
  <c r="G64" i="17"/>
  <c r="Q64" i="17" s="1"/>
  <c r="E65" i="17" s="1"/>
  <c r="G57" i="18" s="1"/>
  <c r="G65" i="16"/>
  <c r="A57" i="18" s="1"/>
  <c r="U25" i="8"/>
  <c r="O26" i="8"/>
  <c r="P26" i="8"/>
  <c r="V25" i="8"/>
  <c r="G49" i="14"/>
  <c r="F50" i="15"/>
  <c r="R50" i="15" s="1"/>
  <c r="D51" i="15"/>
  <c r="P51" i="15" s="1"/>
  <c r="E52" i="10"/>
  <c r="F54" i="10"/>
  <c r="R54" i="10" s="1"/>
  <c r="H49" i="14"/>
  <c r="F49" i="14"/>
  <c r="D50" i="14"/>
  <c r="C50" i="14"/>
  <c r="I63" i="20" l="1"/>
  <c r="Q63" i="20"/>
  <c r="E64" i="20" s="1"/>
  <c r="P64" i="20"/>
  <c r="O64" i="20"/>
  <c r="R63" i="20"/>
  <c r="F64" i="20" s="1"/>
  <c r="E63" i="19"/>
  <c r="U62" i="19"/>
  <c r="G63" i="19" s="1"/>
  <c r="O63" i="19"/>
  <c r="P63" i="19"/>
  <c r="H63" i="19"/>
  <c r="R63" i="19" s="1"/>
  <c r="F64" i="19" s="1"/>
  <c r="I62" i="25"/>
  <c r="AK61" i="25"/>
  <c r="AM61" i="25"/>
  <c r="AA62" i="25"/>
  <c r="Y62" i="25"/>
  <c r="Z62" i="25"/>
  <c r="AB62" i="25"/>
  <c r="AN61" i="25"/>
  <c r="G63" i="22"/>
  <c r="S63" i="22"/>
  <c r="C64" i="22"/>
  <c r="H56" i="23" s="1"/>
  <c r="T63" i="22"/>
  <c r="D64" i="22"/>
  <c r="H63" i="22"/>
  <c r="P62" i="21"/>
  <c r="O62" i="21"/>
  <c r="E62" i="21"/>
  <c r="U61" i="21"/>
  <c r="F62" i="21"/>
  <c r="V61" i="21"/>
  <c r="I64" i="17"/>
  <c r="O65" i="17" s="1"/>
  <c r="S65" i="17" s="1"/>
  <c r="B56" i="18"/>
  <c r="U64" i="17"/>
  <c r="I65" i="16"/>
  <c r="O66" i="16" s="1"/>
  <c r="Q65" i="16"/>
  <c r="Q49" i="14"/>
  <c r="R49" i="14"/>
  <c r="E26" i="8"/>
  <c r="V54" i="10"/>
  <c r="V50" i="15"/>
  <c r="T26" i="8"/>
  <c r="D27" i="8"/>
  <c r="F26" i="8"/>
  <c r="S26" i="8"/>
  <c r="C27" i="8"/>
  <c r="G26" i="8"/>
  <c r="T44" i="12"/>
  <c r="C53" i="10"/>
  <c r="Q45" i="12" s="1"/>
  <c r="H50" i="15"/>
  <c r="I49" i="14"/>
  <c r="G52" i="10"/>
  <c r="Q52" i="10" s="1"/>
  <c r="H54" i="10"/>
  <c r="U63" i="20" l="1"/>
  <c r="G64" i="20" s="1"/>
  <c r="Q63" i="19"/>
  <c r="E64" i="19" s="1"/>
  <c r="S64" i="20"/>
  <c r="C65" i="20"/>
  <c r="V63" i="20"/>
  <c r="T64" i="20"/>
  <c r="D65" i="20"/>
  <c r="D64" i="19"/>
  <c r="T63" i="19"/>
  <c r="V63" i="19" s="1"/>
  <c r="C64" i="19"/>
  <c r="S63" i="19"/>
  <c r="I63" i="19"/>
  <c r="C66" i="17"/>
  <c r="E58" i="18" s="1"/>
  <c r="M62" i="25"/>
  <c r="Q62" i="25" s="1"/>
  <c r="AO61" i="25"/>
  <c r="P62" i="25"/>
  <c r="AG62" i="25"/>
  <c r="E63" i="25"/>
  <c r="Y63" i="25" s="1"/>
  <c r="AJ62" i="25"/>
  <c r="H63" i="25"/>
  <c r="AH62" i="25"/>
  <c r="F63" i="25"/>
  <c r="Z63" i="25" s="1"/>
  <c r="G63" i="25"/>
  <c r="AI62" i="25"/>
  <c r="O62" i="25"/>
  <c r="AE62" i="25" s="1"/>
  <c r="K63" i="25" s="1"/>
  <c r="D55" i="23"/>
  <c r="R63" i="22"/>
  <c r="B55" i="23"/>
  <c r="I63" i="22"/>
  <c r="Q63" i="22"/>
  <c r="E64" i="22" s="1"/>
  <c r="J56" i="23" s="1"/>
  <c r="H62" i="21"/>
  <c r="C54" i="23" s="1"/>
  <c r="C63" i="21"/>
  <c r="G55" i="23" s="1"/>
  <c r="S62" i="21"/>
  <c r="G62" i="21"/>
  <c r="R62" i="21" s="1"/>
  <c r="F63" i="21" s="1"/>
  <c r="I54" i="23"/>
  <c r="Q62" i="21"/>
  <c r="E63" i="21" s="1"/>
  <c r="D63" i="21"/>
  <c r="T62" i="21"/>
  <c r="G65" i="17"/>
  <c r="B57" i="18" s="1"/>
  <c r="E66" i="16"/>
  <c r="F58" i="18" s="1"/>
  <c r="U65" i="16"/>
  <c r="S66" i="16"/>
  <c r="C67" i="16"/>
  <c r="D59" i="18" s="1"/>
  <c r="U49" i="14"/>
  <c r="H26" i="8"/>
  <c r="Q26" i="8" s="1"/>
  <c r="V49" i="14"/>
  <c r="O50" i="14"/>
  <c r="S50" i="14" s="1"/>
  <c r="P50" i="14"/>
  <c r="T50" i="14" s="1"/>
  <c r="D55" i="10"/>
  <c r="P55" i="10" s="1"/>
  <c r="B24" i="12"/>
  <c r="I52" i="10"/>
  <c r="E50" i="14"/>
  <c r="H64" i="20" l="1"/>
  <c r="Q64" i="20" s="1"/>
  <c r="H64" i="19"/>
  <c r="U63" i="19"/>
  <c r="O64" i="19"/>
  <c r="P64" i="19"/>
  <c r="AA63" i="25"/>
  <c r="G64" i="25" s="1"/>
  <c r="AB63" i="25"/>
  <c r="H64" i="25" s="1"/>
  <c r="AI63" i="25"/>
  <c r="AH63" i="25"/>
  <c r="F64" i="25"/>
  <c r="AD62" i="25"/>
  <c r="J63" i="25" s="1"/>
  <c r="AM62" i="25"/>
  <c r="AC62" i="25"/>
  <c r="I63" i="25" s="1"/>
  <c r="AG63" i="25"/>
  <c r="E64" i="25"/>
  <c r="AF62" i="25"/>
  <c r="L63" i="25" s="1"/>
  <c r="V62" i="21"/>
  <c r="P64" i="22"/>
  <c r="O64" i="22"/>
  <c r="F64" i="22"/>
  <c r="V63" i="22"/>
  <c r="U63" i="22"/>
  <c r="G64" i="22" s="1"/>
  <c r="H63" i="21"/>
  <c r="U62" i="21"/>
  <c r="G63" i="21" s="1"/>
  <c r="A54" i="23"/>
  <c r="I62" i="21"/>
  <c r="I55" i="23"/>
  <c r="Q63" i="21"/>
  <c r="E64" i="21" s="1"/>
  <c r="I56" i="23" s="1"/>
  <c r="I65" i="17"/>
  <c r="O66" i="17" s="1"/>
  <c r="Q65" i="17"/>
  <c r="G66" i="16"/>
  <c r="Q66" i="16" s="1"/>
  <c r="E67" i="16" s="1"/>
  <c r="F59" i="18" s="1"/>
  <c r="R26" i="8"/>
  <c r="U52" i="10"/>
  <c r="I26" i="8"/>
  <c r="F50" i="14"/>
  <c r="O53" i="10"/>
  <c r="S53" i="10" s="1"/>
  <c r="E53" i="10"/>
  <c r="D51" i="14"/>
  <c r="H50" i="14"/>
  <c r="C51" i="14"/>
  <c r="F51" i="15"/>
  <c r="R51" i="15" s="1"/>
  <c r="G50" i="14"/>
  <c r="F55" i="10"/>
  <c r="R55" i="10" s="1"/>
  <c r="E65" i="20" l="1"/>
  <c r="R64" i="20"/>
  <c r="I64" i="20"/>
  <c r="G64" i="19"/>
  <c r="Q64" i="19" s="1"/>
  <c r="S64" i="19"/>
  <c r="C65" i="19"/>
  <c r="D65" i="19"/>
  <c r="T64" i="19"/>
  <c r="R64" i="19"/>
  <c r="F65" i="19" s="1"/>
  <c r="AJ63" i="25"/>
  <c r="AN62" i="25"/>
  <c r="AK62" i="25"/>
  <c r="O63" i="25"/>
  <c r="P63" i="25"/>
  <c r="AL62" i="25"/>
  <c r="B56" i="23"/>
  <c r="H64" i="22"/>
  <c r="D56" i="23" s="1"/>
  <c r="S64" i="22"/>
  <c r="C65" i="22"/>
  <c r="H57" i="23" s="1"/>
  <c r="D65" i="22"/>
  <c r="T64" i="22"/>
  <c r="P63" i="21"/>
  <c r="O63" i="21"/>
  <c r="A55" i="23"/>
  <c r="I63" i="21"/>
  <c r="R63" i="21"/>
  <c r="F64" i="21" s="1"/>
  <c r="C55" i="23"/>
  <c r="I66" i="16"/>
  <c r="O67" i="16" s="1"/>
  <c r="S67" i="16" s="1"/>
  <c r="A58" i="18"/>
  <c r="E66" i="17"/>
  <c r="G58" i="18" s="1"/>
  <c r="U65" i="17"/>
  <c r="C67" i="17"/>
  <c r="E59" i="18" s="1"/>
  <c r="S66" i="17"/>
  <c r="U66" i="16"/>
  <c r="G67" i="16" s="1"/>
  <c r="Q67" i="16" s="1"/>
  <c r="R50" i="14"/>
  <c r="Q50" i="14"/>
  <c r="V26" i="8"/>
  <c r="V55" i="10"/>
  <c r="V51" i="15"/>
  <c r="O27" i="8"/>
  <c r="P27" i="8"/>
  <c r="U26" i="8"/>
  <c r="C54" i="10"/>
  <c r="Q46" i="12" s="1"/>
  <c r="T45" i="12"/>
  <c r="D52" i="15"/>
  <c r="P52" i="15" s="1"/>
  <c r="H51" i="15"/>
  <c r="G53" i="10"/>
  <c r="Q53" i="10" s="1"/>
  <c r="I50" i="14"/>
  <c r="H55" i="10"/>
  <c r="P65" i="20" l="1"/>
  <c r="O65" i="20"/>
  <c r="F65" i="20"/>
  <c r="V64" i="20"/>
  <c r="U64" i="20"/>
  <c r="V64" i="19"/>
  <c r="H65" i="19" s="1"/>
  <c r="I64" i="19"/>
  <c r="E65" i="19"/>
  <c r="C68" i="16"/>
  <c r="D60" i="18" s="1"/>
  <c r="AO62" i="25"/>
  <c r="AO63" i="25" s="1"/>
  <c r="AO64" i="25" s="1"/>
  <c r="N63" i="25"/>
  <c r="M63" i="25"/>
  <c r="R64" i="22"/>
  <c r="F65" i="22" s="1"/>
  <c r="I64" i="22"/>
  <c r="Q64" i="22"/>
  <c r="E65" i="22" s="1"/>
  <c r="C64" i="21"/>
  <c r="G56" i="23" s="1"/>
  <c r="S63" i="21"/>
  <c r="U63" i="21" s="1"/>
  <c r="G64" i="21" s="1"/>
  <c r="O64" i="21"/>
  <c r="D64" i="21"/>
  <c r="P64" i="21" s="1"/>
  <c r="T63" i="21"/>
  <c r="V63" i="21" s="1"/>
  <c r="H64" i="21" s="1"/>
  <c r="I67" i="16"/>
  <c r="O68" i="16" s="1"/>
  <c r="A59" i="18"/>
  <c r="G66" i="17"/>
  <c r="Q66" i="17"/>
  <c r="E67" i="17" s="1"/>
  <c r="G59" i="18" s="1"/>
  <c r="U67" i="16"/>
  <c r="G68" i="16" s="1"/>
  <c r="E68" i="16"/>
  <c r="V50" i="14"/>
  <c r="U50" i="14"/>
  <c r="T27" i="8"/>
  <c r="D28" i="8"/>
  <c r="E27" i="8"/>
  <c r="F27" i="8"/>
  <c r="S27" i="8"/>
  <c r="C28" i="8"/>
  <c r="O51" i="14"/>
  <c r="S51" i="14" s="1"/>
  <c r="P51" i="14"/>
  <c r="T51" i="14" s="1"/>
  <c r="D56" i="10"/>
  <c r="P56" i="10" s="1"/>
  <c r="I53" i="10"/>
  <c r="B25" i="12"/>
  <c r="G65" i="20" l="1"/>
  <c r="H65" i="20"/>
  <c r="S65" i="20"/>
  <c r="C66" i="20"/>
  <c r="R65" i="20"/>
  <c r="F66" i="20" s="1"/>
  <c r="T65" i="20"/>
  <c r="D66" i="20"/>
  <c r="P65" i="19"/>
  <c r="O65" i="19"/>
  <c r="U64" i="19"/>
  <c r="AF63" i="25"/>
  <c r="AD63" i="25"/>
  <c r="Q63" i="25"/>
  <c r="AC63" i="25"/>
  <c r="AE63" i="25"/>
  <c r="J57" i="23"/>
  <c r="U64" i="22"/>
  <c r="P65" i="22"/>
  <c r="O65" i="22"/>
  <c r="V64" i="22"/>
  <c r="T64" i="21"/>
  <c r="V64" i="21" s="1"/>
  <c r="H65" i="21" s="1"/>
  <c r="D65" i="21"/>
  <c r="Q64" i="21"/>
  <c r="E65" i="21" s="1"/>
  <c r="C56" i="23"/>
  <c r="S64" i="21"/>
  <c r="U64" i="21" s="1"/>
  <c r="C65" i="21"/>
  <c r="G57" i="23" s="1"/>
  <c r="A56" i="23"/>
  <c r="I64" i="21"/>
  <c r="R64" i="21"/>
  <c r="F65" i="21" s="1"/>
  <c r="Q68" i="16"/>
  <c r="E69" i="16" s="1"/>
  <c r="F61" i="18" s="1"/>
  <c r="F60" i="18"/>
  <c r="I68" i="16"/>
  <c r="A60" i="18"/>
  <c r="I66" i="17"/>
  <c r="O67" i="17" s="1"/>
  <c r="C68" i="17" s="1"/>
  <c r="E60" i="18" s="1"/>
  <c r="B58" i="18"/>
  <c r="U66" i="17"/>
  <c r="C69" i="16"/>
  <c r="D61" i="18" s="1"/>
  <c r="S68" i="16"/>
  <c r="U53" i="10"/>
  <c r="H27" i="8"/>
  <c r="G27" i="8"/>
  <c r="O54" i="10"/>
  <c r="S54" i="10" s="1"/>
  <c r="F51" i="14"/>
  <c r="H51" i="14"/>
  <c r="D52" i="14"/>
  <c r="C52" i="14"/>
  <c r="E51" i="14"/>
  <c r="F56" i="10"/>
  <c r="R56" i="10" s="1"/>
  <c r="Q65" i="20" l="1"/>
  <c r="E66" i="20" s="1"/>
  <c r="V65" i="20"/>
  <c r="H66" i="20"/>
  <c r="I65" i="20"/>
  <c r="T65" i="19"/>
  <c r="D66" i="19"/>
  <c r="G65" i="19"/>
  <c r="Q65" i="19" s="1"/>
  <c r="S65" i="19"/>
  <c r="C66" i="19"/>
  <c r="U68" i="16"/>
  <c r="G69" i="16" s="1"/>
  <c r="K64" i="25"/>
  <c r="AM63" i="25"/>
  <c r="J64" i="25"/>
  <c r="AL63" i="25"/>
  <c r="I64" i="25"/>
  <c r="AK63" i="25"/>
  <c r="Y64" i="25"/>
  <c r="Z64" i="25"/>
  <c r="AA64" i="25"/>
  <c r="AB64" i="25"/>
  <c r="L64" i="25"/>
  <c r="AN63" i="25"/>
  <c r="H65" i="22"/>
  <c r="S65" i="22"/>
  <c r="C66" i="22"/>
  <c r="H58" i="23" s="1"/>
  <c r="T65" i="22"/>
  <c r="D66" i="22"/>
  <c r="G65" i="22"/>
  <c r="P65" i="21"/>
  <c r="O65" i="21"/>
  <c r="G65" i="21"/>
  <c r="I57" i="23"/>
  <c r="Q65" i="21"/>
  <c r="E66" i="21" s="1"/>
  <c r="R65" i="21"/>
  <c r="F66" i="21" s="1"/>
  <c r="C57" i="23"/>
  <c r="S67" i="17"/>
  <c r="O69" i="16"/>
  <c r="C70" i="16" s="1"/>
  <c r="I69" i="16"/>
  <c r="A61" i="18"/>
  <c r="G67" i="17"/>
  <c r="B59" i="18" s="1"/>
  <c r="Q69" i="16"/>
  <c r="E70" i="16" s="1"/>
  <c r="Q27" i="8"/>
  <c r="R27" i="8"/>
  <c r="V56" i="10"/>
  <c r="I27" i="8"/>
  <c r="F52" i="15"/>
  <c r="R52" i="15" s="1"/>
  <c r="D53" i="15"/>
  <c r="P53" i="15" s="1"/>
  <c r="E54" i="10"/>
  <c r="G51" i="14"/>
  <c r="R51" i="14" s="1"/>
  <c r="H56" i="10"/>
  <c r="U65" i="20" l="1"/>
  <c r="G66" i="20" s="1"/>
  <c r="Q66" i="20" s="1"/>
  <c r="E67" i="20" s="1"/>
  <c r="P66" i="20"/>
  <c r="O66" i="20"/>
  <c r="I65" i="19"/>
  <c r="R65" i="19"/>
  <c r="F66" i="19" s="1"/>
  <c r="E66" i="19"/>
  <c r="V65" i="19"/>
  <c r="AP63" i="25"/>
  <c r="AI64" i="25"/>
  <c r="G65" i="25"/>
  <c r="E65" i="25"/>
  <c r="AG64" i="25"/>
  <c r="P64" i="25"/>
  <c r="H65" i="25"/>
  <c r="AJ64" i="25"/>
  <c r="AH64" i="25"/>
  <c r="F65" i="25"/>
  <c r="M64" i="25"/>
  <c r="N64" i="25"/>
  <c r="O64" i="25"/>
  <c r="B57" i="23"/>
  <c r="I65" i="22"/>
  <c r="Q65" i="22"/>
  <c r="D57" i="23"/>
  <c r="R65" i="22"/>
  <c r="F66" i="22" s="1"/>
  <c r="I58" i="23"/>
  <c r="C66" i="21"/>
  <c r="G58" i="23" s="1"/>
  <c r="S65" i="21"/>
  <c r="U65" i="21" s="1"/>
  <c r="A57" i="23"/>
  <c r="I65" i="21"/>
  <c r="T65" i="21"/>
  <c r="V65" i="21" s="1"/>
  <c r="D66" i="21"/>
  <c r="F62" i="18"/>
  <c r="O70" i="16"/>
  <c r="D62" i="18"/>
  <c r="S69" i="16"/>
  <c r="U69" i="16" s="1"/>
  <c r="I67" i="17"/>
  <c r="O68" i="17" s="1"/>
  <c r="Q67" i="17"/>
  <c r="Q51" i="14"/>
  <c r="V52" i="15"/>
  <c r="U27" i="8"/>
  <c r="O28" i="8"/>
  <c r="P28" i="8"/>
  <c r="V27" i="8"/>
  <c r="T46" i="12"/>
  <c r="D57" i="10"/>
  <c r="P57" i="10" s="1"/>
  <c r="C55" i="10"/>
  <c r="Q47" i="12" s="1"/>
  <c r="H52" i="15"/>
  <c r="G54" i="10"/>
  <c r="Q54" i="10" s="1"/>
  <c r="I51" i="14"/>
  <c r="I66" i="20" l="1"/>
  <c r="R66" i="20"/>
  <c r="F67" i="20" s="1"/>
  <c r="C67" i="20"/>
  <c r="O67" i="20" s="1"/>
  <c r="S66" i="20"/>
  <c r="U66" i="20" s="1"/>
  <c r="G67" i="20" s="1"/>
  <c r="D67" i="20"/>
  <c r="P67" i="20" s="1"/>
  <c r="T66" i="20"/>
  <c r="V66" i="20" s="1"/>
  <c r="H66" i="19"/>
  <c r="O66" i="19"/>
  <c r="P66" i="19"/>
  <c r="U65" i="19"/>
  <c r="Q64" i="25"/>
  <c r="Y65" i="25" s="1"/>
  <c r="AF64" i="25"/>
  <c r="L65" i="25" s="1"/>
  <c r="AB65" i="25"/>
  <c r="AA65" i="25"/>
  <c r="AE64" i="25"/>
  <c r="AD64" i="25"/>
  <c r="J65" i="25" s="1"/>
  <c r="AC64" i="25"/>
  <c r="I65" i="25" s="1"/>
  <c r="E66" i="22"/>
  <c r="U65" i="22"/>
  <c r="P66" i="22"/>
  <c r="O66" i="22"/>
  <c r="V65" i="22"/>
  <c r="P66" i="21"/>
  <c r="O66" i="21"/>
  <c r="H66" i="21"/>
  <c r="G66" i="21"/>
  <c r="G70" i="16"/>
  <c r="S70" i="16"/>
  <c r="C71" i="16"/>
  <c r="D63" i="18" s="1"/>
  <c r="E68" i="17"/>
  <c r="G60" i="18" s="1"/>
  <c r="U67" i="17"/>
  <c r="C69" i="17"/>
  <c r="E61" i="18" s="1"/>
  <c r="S68" i="17"/>
  <c r="U51" i="14"/>
  <c r="F52" i="14"/>
  <c r="E28" i="8"/>
  <c r="T28" i="8"/>
  <c r="D29" i="8"/>
  <c r="F28" i="8"/>
  <c r="S28" i="8"/>
  <c r="C29" i="8"/>
  <c r="G28" i="8"/>
  <c r="V51" i="14"/>
  <c r="O52" i="14"/>
  <c r="S52" i="14" s="1"/>
  <c r="P52" i="14"/>
  <c r="T52" i="14" s="1"/>
  <c r="I54" i="10"/>
  <c r="T67" i="20" l="1"/>
  <c r="D68" i="20"/>
  <c r="H67" i="20"/>
  <c r="R67" i="20" s="1"/>
  <c r="F68" i="20" s="1"/>
  <c r="S67" i="20"/>
  <c r="C68" i="20"/>
  <c r="G66" i="19"/>
  <c r="Q66" i="19" s="1"/>
  <c r="C67" i="19"/>
  <c r="S66" i="19"/>
  <c r="T66" i="19"/>
  <c r="D67" i="19"/>
  <c r="Z65" i="25"/>
  <c r="AN64" i="25"/>
  <c r="P65" i="25" s="1"/>
  <c r="K65" i="25"/>
  <c r="AM64" i="25"/>
  <c r="AP64" i="25" s="1"/>
  <c r="AP65" i="25" s="1"/>
  <c r="AP66" i="25" s="1"/>
  <c r="AI65" i="25"/>
  <c r="G66" i="25"/>
  <c r="H66" i="25"/>
  <c r="AJ65" i="25"/>
  <c r="AH65" i="25"/>
  <c r="F66" i="25"/>
  <c r="AG65" i="25"/>
  <c r="E66" i="25"/>
  <c r="AK64" i="25"/>
  <c r="AL64" i="25"/>
  <c r="H66" i="22"/>
  <c r="D58" i="23" s="1"/>
  <c r="S66" i="22"/>
  <c r="C67" i="22"/>
  <c r="H59" i="23" s="1"/>
  <c r="D67" i="22"/>
  <c r="T66" i="22"/>
  <c r="G66" i="22"/>
  <c r="J58" i="23"/>
  <c r="Q66" i="22"/>
  <c r="E67" i="22" s="1"/>
  <c r="C67" i="21"/>
  <c r="G59" i="23" s="1"/>
  <c r="S66" i="21"/>
  <c r="A58" i="23"/>
  <c r="I66" i="21"/>
  <c r="Q66" i="21"/>
  <c r="E67" i="21" s="1"/>
  <c r="C58" i="23"/>
  <c r="R66" i="21"/>
  <c r="F67" i="21" s="1"/>
  <c r="D67" i="21"/>
  <c r="T66" i="21"/>
  <c r="A62" i="18"/>
  <c r="I70" i="16"/>
  <c r="O71" i="16" s="1"/>
  <c r="Q70" i="16"/>
  <c r="G68" i="17"/>
  <c r="U54" i="10"/>
  <c r="H28" i="8"/>
  <c r="G52" i="14"/>
  <c r="O55" i="10"/>
  <c r="S55" i="10" s="1"/>
  <c r="D53" i="14"/>
  <c r="C53" i="14"/>
  <c r="F53" i="15"/>
  <c r="R53" i="15" s="1"/>
  <c r="E52" i="14"/>
  <c r="H52" i="14"/>
  <c r="F57" i="10"/>
  <c r="R57" i="10" s="1"/>
  <c r="Q67" i="20" l="1"/>
  <c r="E68" i="20" s="1"/>
  <c r="V67" i="20"/>
  <c r="H68" i="20" s="1"/>
  <c r="I67" i="20"/>
  <c r="I66" i="19"/>
  <c r="E67" i="19"/>
  <c r="R66" i="19"/>
  <c r="F67" i="19" s="1"/>
  <c r="O65" i="25"/>
  <c r="N65" i="25"/>
  <c r="M65" i="25"/>
  <c r="J59" i="23"/>
  <c r="R66" i="22"/>
  <c r="F67" i="22" s="1"/>
  <c r="B58" i="23"/>
  <c r="I66" i="22"/>
  <c r="U66" i="22"/>
  <c r="V66" i="21"/>
  <c r="I59" i="23"/>
  <c r="U66" i="21"/>
  <c r="P67" i="21"/>
  <c r="O67" i="21"/>
  <c r="E71" i="16"/>
  <c r="U70" i="16"/>
  <c r="S71" i="16"/>
  <c r="C72" i="16"/>
  <c r="D64" i="18" s="1"/>
  <c r="I68" i="17"/>
  <c r="O69" i="17" s="1"/>
  <c r="B60" i="18"/>
  <c r="Q68" i="17"/>
  <c r="R52" i="14"/>
  <c r="Q28" i="8"/>
  <c r="R28" i="8"/>
  <c r="Q52" i="14"/>
  <c r="V57" i="10"/>
  <c r="V53" i="15"/>
  <c r="I28" i="8"/>
  <c r="G55" i="10"/>
  <c r="H53" i="15"/>
  <c r="D54" i="15"/>
  <c r="P54" i="15" s="1"/>
  <c r="E55" i="10"/>
  <c r="I52" i="14"/>
  <c r="H57" i="10"/>
  <c r="P68" i="20" l="1"/>
  <c r="O68" i="20"/>
  <c r="U67" i="20"/>
  <c r="P67" i="19"/>
  <c r="O67" i="19"/>
  <c r="V66" i="19"/>
  <c r="H67" i="19" s="1"/>
  <c r="U66" i="19"/>
  <c r="AF65" i="25"/>
  <c r="L66" i="25" s="1"/>
  <c r="AE65" i="25"/>
  <c r="K66" i="25" s="1"/>
  <c r="Q65" i="25"/>
  <c r="AC65" i="25"/>
  <c r="AD65" i="25"/>
  <c r="AN65" i="25"/>
  <c r="G67" i="22"/>
  <c r="P67" i="22"/>
  <c r="O67" i="22"/>
  <c r="V66" i="22"/>
  <c r="C68" i="21"/>
  <c r="G60" i="23" s="1"/>
  <c r="S67" i="21"/>
  <c r="D68" i="21"/>
  <c r="T67" i="21"/>
  <c r="G67" i="21"/>
  <c r="H67" i="21"/>
  <c r="S69" i="17"/>
  <c r="C70" i="17"/>
  <c r="E62" i="18" s="1"/>
  <c r="G71" i="16"/>
  <c r="F63" i="18"/>
  <c r="Q71" i="16"/>
  <c r="E72" i="16" s="1"/>
  <c r="E69" i="17"/>
  <c r="G61" i="18" s="1"/>
  <c r="U68" i="17"/>
  <c r="Q55" i="10"/>
  <c r="V52" i="14"/>
  <c r="U28" i="8"/>
  <c r="P29" i="8"/>
  <c r="O29" i="8"/>
  <c r="V28" i="8"/>
  <c r="U52" i="14"/>
  <c r="T47" i="12"/>
  <c r="O53" i="14"/>
  <c r="S53" i="14" s="1"/>
  <c r="P53" i="14"/>
  <c r="T53" i="14" s="1"/>
  <c r="C56" i="10"/>
  <c r="Q48" i="12" s="1"/>
  <c r="F54" i="15"/>
  <c r="R54" i="15" s="1"/>
  <c r="I55" i="10"/>
  <c r="G68" i="20" l="1"/>
  <c r="Q68" i="20" s="1"/>
  <c r="S68" i="20"/>
  <c r="C69" i="20"/>
  <c r="T68" i="20"/>
  <c r="D69" i="20"/>
  <c r="G67" i="19"/>
  <c r="Q67" i="19" s="1"/>
  <c r="T67" i="19"/>
  <c r="D68" i="19"/>
  <c r="R67" i="19"/>
  <c r="F68" i="19" s="1"/>
  <c r="S67" i="19"/>
  <c r="C68" i="19"/>
  <c r="AM65" i="25"/>
  <c r="O66" i="25" s="1"/>
  <c r="P66" i="25"/>
  <c r="J66" i="25"/>
  <c r="AL65" i="25"/>
  <c r="N66" i="25" s="1"/>
  <c r="I66" i="25"/>
  <c r="AK65" i="25"/>
  <c r="Z66" i="25"/>
  <c r="AB66" i="25"/>
  <c r="AA66" i="25"/>
  <c r="Y66" i="25"/>
  <c r="H67" i="22"/>
  <c r="C68" i="22"/>
  <c r="H60" i="23" s="1"/>
  <c r="S67" i="22"/>
  <c r="T67" i="22"/>
  <c r="D68" i="22"/>
  <c r="B59" i="23"/>
  <c r="I67" i="22"/>
  <c r="Q67" i="22"/>
  <c r="E68" i="22" s="1"/>
  <c r="R67" i="21"/>
  <c r="C59" i="23"/>
  <c r="A59" i="23"/>
  <c r="I67" i="21"/>
  <c r="Q67" i="21"/>
  <c r="U71" i="16"/>
  <c r="A63" i="18"/>
  <c r="I71" i="16"/>
  <c r="O72" i="16" s="1"/>
  <c r="F64" i="18"/>
  <c r="G69" i="17"/>
  <c r="Q69" i="17" s="1"/>
  <c r="U55" i="10"/>
  <c r="V54" i="15"/>
  <c r="G53" i="14"/>
  <c r="F29" i="8"/>
  <c r="S29" i="8"/>
  <c r="C30" i="8"/>
  <c r="T29" i="8"/>
  <c r="D30" i="8"/>
  <c r="E29" i="8"/>
  <c r="H53" i="14"/>
  <c r="O56" i="10"/>
  <c r="S56" i="10" s="1"/>
  <c r="E53" i="14"/>
  <c r="C54" i="14"/>
  <c r="D54" i="14"/>
  <c r="F53" i="14"/>
  <c r="I68" i="20" l="1"/>
  <c r="R68" i="20"/>
  <c r="F69" i="20" s="1"/>
  <c r="E69" i="20"/>
  <c r="V67" i="19"/>
  <c r="I67" i="19"/>
  <c r="E68" i="19"/>
  <c r="M66" i="25"/>
  <c r="Q66" i="25" s="1"/>
  <c r="AO65" i="25"/>
  <c r="AE66" i="25"/>
  <c r="K67" i="25" s="1"/>
  <c r="AI66" i="25"/>
  <c r="G67" i="25"/>
  <c r="AJ66" i="25"/>
  <c r="H67" i="25"/>
  <c r="AC66" i="25"/>
  <c r="I67" i="25" s="1"/>
  <c r="AG66" i="25"/>
  <c r="E67" i="25"/>
  <c r="Y67" i="25" s="1"/>
  <c r="F67" i="25"/>
  <c r="Z67" i="25" s="1"/>
  <c r="AH66" i="25"/>
  <c r="AF66" i="25"/>
  <c r="L67" i="25" s="1"/>
  <c r="J60" i="23"/>
  <c r="U67" i="22"/>
  <c r="P68" i="22"/>
  <c r="O68" i="22"/>
  <c r="D59" i="23"/>
  <c r="R67" i="22"/>
  <c r="F68" i="22" s="1"/>
  <c r="E68" i="21"/>
  <c r="U67" i="21"/>
  <c r="P68" i="21"/>
  <c r="O68" i="21"/>
  <c r="F68" i="21"/>
  <c r="V67" i="21"/>
  <c r="U69" i="17"/>
  <c r="E70" i="17"/>
  <c r="C73" i="16"/>
  <c r="D65" i="18" s="1"/>
  <c r="S72" i="16"/>
  <c r="G72" i="16"/>
  <c r="I69" i="17"/>
  <c r="O70" i="17" s="1"/>
  <c r="B61" i="18"/>
  <c r="R53" i="14"/>
  <c r="Q53" i="14"/>
  <c r="E56" i="10"/>
  <c r="G29" i="8"/>
  <c r="H29" i="8"/>
  <c r="C57" i="10"/>
  <c r="Q49" i="12" s="1"/>
  <c r="G56" i="10"/>
  <c r="D55" i="15"/>
  <c r="P55" i="15" s="1"/>
  <c r="H54" i="15"/>
  <c r="I53" i="14"/>
  <c r="V68" i="20" l="1"/>
  <c r="H69" i="20" s="1"/>
  <c r="P69" i="20"/>
  <c r="T69" i="20" s="1"/>
  <c r="O69" i="20"/>
  <c r="S69" i="20" s="1"/>
  <c r="U68" i="20"/>
  <c r="G69" i="20" s="1"/>
  <c r="I69" i="20" s="1"/>
  <c r="H68" i="19"/>
  <c r="O68" i="19"/>
  <c r="P68" i="19"/>
  <c r="U67" i="19"/>
  <c r="AA67" i="25"/>
  <c r="G68" i="25" s="1"/>
  <c r="AB67" i="25"/>
  <c r="AD66" i="25"/>
  <c r="J67" i="25" s="1"/>
  <c r="AM66" i="25"/>
  <c r="O67" i="25" s="1"/>
  <c r="AN66" i="25"/>
  <c r="P67" i="25" s="1"/>
  <c r="E68" i="25"/>
  <c r="AG67" i="25"/>
  <c r="AJ67" i="25"/>
  <c r="H68" i="25"/>
  <c r="F68" i="25"/>
  <c r="AH67" i="25"/>
  <c r="AK66" i="25"/>
  <c r="D69" i="22"/>
  <c r="T68" i="22"/>
  <c r="C69" i="22"/>
  <c r="H61" i="23" s="1"/>
  <c r="S68" i="22"/>
  <c r="G68" i="22"/>
  <c r="V67" i="22"/>
  <c r="H68" i="22" s="1"/>
  <c r="T68" i="21"/>
  <c r="D69" i="21"/>
  <c r="I60" i="23"/>
  <c r="H68" i="21"/>
  <c r="C60" i="23" s="1"/>
  <c r="S68" i="21"/>
  <c r="C69" i="21"/>
  <c r="G61" i="23" s="1"/>
  <c r="G68" i="21"/>
  <c r="Q68" i="21" s="1"/>
  <c r="S70" i="17"/>
  <c r="C71" i="17"/>
  <c r="E63" i="18" s="1"/>
  <c r="A64" i="18"/>
  <c r="I72" i="16"/>
  <c r="O73" i="16" s="1"/>
  <c r="Q72" i="16"/>
  <c r="G62" i="18"/>
  <c r="G70" i="17"/>
  <c r="R29" i="8"/>
  <c r="Q29" i="8"/>
  <c r="Q56" i="10"/>
  <c r="T48" i="12"/>
  <c r="V53" i="14"/>
  <c r="I29" i="8"/>
  <c r="U53" i="14"/>
  <c r="O54" i="14"/>
  <c r="S54" i="14" s="1"/>
  <c r="P54" i="14"/>
  <c r="T54" i="14" s="1"/>
  <c r="I56" i="10"/>
  <c r="Q69" i="20" l="1"/>
  <c r="R69" i="20"/>
  <c r="V69" i="20" s="1"/>
  <c r="U69" i="20"/>
  <c r="G68" i="19"/>
  <c r="Q68" i="19" s="1"/>
  <c r="S68" i="19"/>
  <c r="C69" i="19"/>
  <c r="D69" i="19"/>
  <c r="T68" i="19"/>
  <c r="R68" i="19"/>
  <c r="F69" i="19" s="1"/>
  <c r="AL66" i="25"/>
  <c r="N67" i="25" s="1"/>
  <c r="AI67" i="25"/>
  <c r="M67" i="25"/>
  <c r="AD67" i="25"/>
  <c r="J68" i="25" s="1"/>
  <c r="Z68" i="25"/>
  <c r="AC67" i="25"/>
  <c r="I68" i="25" s="1"/>
  <c r="Y68" i="25"/>
  <c r="R68" i="22"/>
  <c r="F69" i="22" s="1"/>
  <c r="D60" i="23"/>
  <c r="B60" i="23"/>
  <c r="I68" i="22"/>
  <c r="Q68" i="22"/>
  <c r="V68" i="22"/>
  <c r="E69" i="21"/>
  <c r="U68" i="21"/>
  <c r="I68" i="21"/>
  <c r="A60" i="23"/>
  <c r="R68" i="21"/>
  <c r="I70" i="17"/>
  <c r="O71" i="17" s="1"/>
  <c r="B62" i="18"/>
  <c r="C74" i="16"/>
  <c r="D66" i="18" s="1"/>
  <c r="S73" i="16"/>
  <c r="Q70" i="17"/>
  <c r="E73" i="16"/>
  <c r="U72" i="16"/>
  <c r="U29" i="8"/>
  <c r="U56" i="10"/>
  <c r="O30" i="8"/>
  <c r="P30" i="8"/>
  <c r="V29" i="8"/>
  <c r="E57" i="10"/>
  <c r="O57" i="10"/>
  <c r="S57" i="10" s="1"/>
  <c r="F55" i="15"/>
  <c r="R55" i="15" s="1"/>
  <c r="G54" i="14"/>
  <c r="E54" i="14"/>
  <c r="F54" i="14"/>
  <c r="D55" i="14"/>
  <c r="C55" i="14"/>
  <c r="V68" i="19" l="1"/>
  <c r="H69" i="19" s="1"/>
  <c r="I68" i="19"/>
  <c r="E69" i="19"/>
  <c r="AE67" i="25"/>
  <c r="K68" i="25" s="1"/>
  <c r="AL67" i="25"/>
  <c r="Q67" i="25"/>
  <c r="AA68" i="25" s="1"/>
  <c r="AO66" i="25"/>
  <c r="AO67" i="25" s="1"/>
  <c r="AO68" i="25" s="1"/>
  <c r="AB68" i="25"/>
  <c r="AJ68" i="25" s="1"/>
  <c r="AF67" i="25"/>
  <c r="L68" i="25" s="1"/>
  <c r="AH68" i="25"/>
  <c r="F69" i="25"/>
  <c r="N68" i="25"/>
  <c r="AK67" i="25"/>
  <c r="AG68" i="25"/>
  <c r="E69" i="25"/>
  <c r="AM67" i="25"/>
  <c r="H69" i="22"/>
  <c r="D61" i="23" s="1"/>
  <c r="E69" i="22"/>
  <c r="U68" i="22"/>
  <c r="P69" i="22"/>
  <c r="O69" i="22"/>
  <c r="F69" i="21"/>
  <c r="V68" i="21"/>
  <c r="P69" i="21"/>
  <c r="O69" i="21"/>
  <c r="G69" i="21"/>
  <c r="I61" i="23"/>
  <c r="G73" i="16"/>
  <c r="Q73" i="16" s="1"/>
  <c r="E74" i="16" s="1"/>
  <c r="F65" i="18"/>
  <c r="E71" i="17"/>
  <c r="U70" i="17"/>
  <c r="S71" i="17"/>
  <c r="C72" i="17"/>
  <c r="E64" i="18" s="1"/>
  <c r="V55" i="15"/>
  <c r="T30" i="8"/>
  <c r="D31" i="8"/>
  <c r="S30" i="8"/>
  <c r="C31" i="8"/>
  <c r="F30" i="8"/>
  <c r="E30" i="8"/>
  <c r="T49" i="12"/>
  <c r="D56" i="15"/>
  <c r="P56" i="15" s="1"/>
  <c r="H55" i="15"/>
  <c r="G57" i="10"/>
  <c r="Q57" i="10" s="1"/>
  <c r="H54" i="14"/>
  <c r="R54" i="14" s="1"/>
  <c r="P69" i="19" l="1"/>
  <c r="T69" i="19" s="1"/>
  <c r="O69" i="19"/>
  <c r="S69" i="19" s="1"/>
  <c r="U68" i="19"/>
  <c r="G69" i="19" s="1"/>
  <c r="I69" i="19" s="1"/>
  <c r="AI68" i="25"/>
  <c r="G69" i="25"/>
  <c r="H69" i="25"/>
  <c r="AN67" i="25"/>
  <c r="P68" i="25" s="1"/>
  <c r="M68" i="25"/>
  <c r="O68" i="25"/>
  <c r="J61" i="23"/>
  <c r="S69" i="22"/>
  <c r="C70" i="22"/>
  <c r="H62" i="23" s="1"/>
  <c r="G69" i="22"/>
  <c r="T69" i="22"/>
  <c r="D70" i="22"/>
  <c r="A61" i="23"/>
  <c r="C70" i="21"/>
  <c r="G62" i="23" s="1"/>
  <c r="S69" i="21"/>
  <c r="D70" i="21"/>
  <c r="T69" i="21"/>
  <c r="H69" i="21"/>
  <c r="R69" i="21" s="1"/>
  <c r="F70" i="21" s="1"/>
  <c r="G71" i="17"/>
  <c r="G63" i="18"/>
  <c r="Q71" i="17"/>
  <c r="E72" i="17" s="1"/>
  <c r="U73" i="16"/>
  <c r="F66" i="18"/>
  <c r="I73" i="16"/>
  <c r="O74" i="16" s="1"/>
  <c r="A65" i="18"/>
  <c r="Q54" i="14"/>
  <c r="G30" i="8"/>
  <c r="H30" i="8"/>
  <c r="I57" i="10"/>
  <c r="I54" i="14"/>
  <c r="Q69" i="19" l="1"/>
  <c r="R69" i="19"/>
  <c r="V69" i="19" s="1"/>
  <c r="U69" i="19"/>
  <c r="AP67" i="25"/>
  <c r="AE68" i="25"/>
  <c r="K69" i="25" s="1"/>
  <c r="Q68" i="25"/>
  <c r="AC68" i="25"/>
  <c r="AD68" i="25"/>
  <c r="AF68" i="25"/>
  <c r="B61" i="23"/>
  <c r="I69" i="22"/>
  <c r="R69" i="22"/>
  <c r="F70" i="22" s="1"/>
  <c r="Q69" i="22"/>
  <c r="V69" i="21"/>
  <c r="C61" i="23"/>
  <c r="Q69" i="21"/>
  <c r="E70" i="21" s="1"/>
  <c r="I69" i="21"/>
  <c r="G64" i="18"/>
  <c r="S74" i="16"/>
  <c r="C75" i="16"/>
  <c r="D67" i="18" s="1"/>
  <c r="G74" i="16"/>
  <c r="U71" i="17"/>
  <c r="B63" i="18"/>
  <c r="I71" i="17"/>
  <c r="O72" i="17" s="1"/>
  <c r="R30" i="8"/>
  <c r="Q30" i="8"/>
  <c r="U57" i="10"/>
  <c r="V54" i="14"/>
  <c r="I30" i="8"/>
  <c r="U54" i="14"/>
  <c r="O55" i="14"/>
  <c r="S55" i="14" s="1"/>
  <c r="P55" i="14"/>
  <c r="T55" i="14" s="1"/>
  <c r="AM68" i="25" l="1"/>
  <c r="L69" i="25"/>
  <c r="AN68" i="25"/>
  <c r="I69" i="25"/>
  <c r="AK68" i="25"/>
  <c r="Y69" i="25"/>
  <c r="Z69" i="25"/>
  <c r="AB69" i="25"/>
  <c r="AA69" i="25"/>
  <c r="J69" i="25"/>
  <c r="AL68" i="25"/>
  <c r="U69" i="21"/>
  <c r="E70" i="22"/>
  <c r="U69" i="22"/>
  <c r="P70" i="22"/>
  <c r="O70" i="22"/>
  <c r="V69" i="22"/>
  <c r="P70" i="21"/>
  <c r="O70" i="21"/>
  <c r="I62" i="23"/>
  <c r="H70" i="21"/>
  <c r="G70" i="21"/>
  <c r="I74" i="16"/>
  <c r="O75" i="16" s="1"/>
  <c r="A66" i="18"/>
  <c r="Q74" i="16"/>
  <c r="E75" i="16" s="1"/>
  <c r="C73" i="17"/>
  <c r="E65" i="18" s="1"/>
  <c r="S72" i="17"/>
  <c r="G72" i="17"/>
  <c r="U30" i="8"/>
  <c r="P31" i="8"/>
  <c r="O31" i="8"/>
  <c r="V30" i="8"/>
  <c r="D57" i="15"/>
  <c r="P57" i="15" s="1"/>
  <c r="F56" i="15"/>
  <c r="R56" i="15" s="1"/>
  <c r="E55" i="14"/>
  <c r="D56" i="14"/>
  <c r="F55" i="14"/>
  <c r="C56" i="14"/>
  <c r="O69" i="25" l="1"/>
  <c r="AP68" i="25"/>
  <c r="AP69" i="25" s="1"/>
  <c r="AP70" i="25" s="1"/>
  <c r="N69" i="25"/>
  <c r="F70" i="25"/>
  <c r="AH69" i="25"/>
  <c r="E70" i="25"/>
  <c r="AG69" i="25"/>
  <c r="M69" i="25"/>
  <c r="H70" i="25"/>
  <c r="AJ69" i="25"/>
  <c r="G70" i="25"/>
  <c r="AI69" i="25"/>
  <c r="P69" i="25"/>
  <c r="H70" i="22"/>
  <c r="D71" i="22"/>
  <c r="T70" i="22"/>
  <c r="G70" i="22"/>
  <c r="C71" i="22"/>
  <c r="H63" i="23" s="1"/>
  <c r="S70" i="22"/>
  <c r="J62" i="23"/>
  <c r="Q70" i="22"/>
  <c r="E71" i="22" s="1"/>
  <c r="A62" i="23"/>
  <c r="I70" i="21"/>
  <c r="S70" i="21"/>
  <c r="C71" i="21"/>
  <c r="G63" i="23" s="1"/>
  <c r="C62" i="23"/>
  <c r="R70" i="21"/>
  <c r="F71" i="21" s="1"/>
  <c r="Q70" i="21"/>
  <c r="E71" i="21" s="1"/>
  <c r="D71" i="21"/>
  <c r="T70" i="21"/>
  <c r="V70" i="21" s="1"/>
  <c r="H71" i="21" s="1"/>
  <c r="C63" i="23" s="1"/>
  <c r="I72" i="17"/>
  <c r="O73" i="17" s="1"/>
  <c r="B64" i="18"/>
  <c r="Q72" i="17"/>
  <c r="C76" i="16"/>
  <c r="D68" i="18" s="1"/>
  <c r="S75" i="16"/>
  <c r="F67" i="18"/>
  <c r="U74" i="16"/>
  <c r="E31" i="8"/>
  <c r="V56" i="15"/>
  <c r="F31" i="8"/>
  <c r="S31" i="8"/>
  <c r="C32" i="8"/>
  <c r="T31" i="8"/>
  <c r="D32" i="8"/>
  <c r="G31" i="8"/>
  <c r="H56" i="15"/>
  <c r="G55" i="14"/>
  <c r="H55" i="14"/>
  <c r="AF69" i="25" l="1"/>
  <c r="L70" i="25" s="1"/>
  <c r="Q69" i="25"/>
  <c r="AE69" i="25"/>
  <c r="K70" i="25" s="1"/>
  <c r="AD69" i="25"/>
  <c r="J70" i="25" s="1"/>
  <c r="AC69" i="25"/>
  <c r="U70" i="22"/>
  <c r="G71" i="22" s="1"/>
  <c r="I70" i="22"/>
  <c r="B62" i="23"/>
  <c r="J63" i="23"/>
  <c r="D62" i="23"/>
  <c r="R70" i="22"/>
  <c r="F71" i="22" s="1"/>
  <c r="U70" i="21"/>
  <c r="I63" i="23"/>
  <c r="P71" i="21"/>
  <c r="O71" i="21"/>
  <c r="G75" i="16"/>
  <c r="E73" i="17"/>
  <c r="U72" i="17"/>
  <c r="S73" i="17"/>
  <c r="C74" i="17"/>
  <c r="E66" i="18" s="1"/>
  <c r="R55" i="14"/>
  <c r="Q55" i="14"/>
  <c r="H31" i="8"/>
  <c r="I31" i="8" s="1"/>
  <c r="I55" i="14"/>
  <c r="AN69" i="25" l="1"/>
  <c r="P70" i="25" s="1"/>
  <c r="AM69" i="25"/>
  <c r="O70" i="25" s="1"/>
  <c r="I70" i="25"/>
  <c r="AK69" i="25"/>
  <c r="Z70" i="25"/>
  <c r="Y70" i="25"/>
  <c r="AA70" i="25"/>
  <c r="AB70" i="25"/>
  <c r="AL69" i="25"/>
  <c r="P71" i="22"/>
  <c r="O71" i="22"/>
  <c r="V70" i="22"/>
  <c r="B63" i="23"/>
  <c r="C72" i="21"/>
  <c r="G64" i="23" s="1"/>
  <c r="S71" i="21"/>
  <c r="G71" i="21"/>
  <c r="D72" i="21"/>
  <c r="T71" i="21"/>
  <c r="G73" i="17"/>
  <c r="Q73" i="17" s="1"/>
  <c r="E74" i="17" s="1"/>
  <c r="G65" i="18"/>
  <c r="A67" i="18"/>
  <c r="I75" i="16"/>
  <c r="O76" i="16" s="1"/>
  <c r="Q75" i="16"/>
  <c r="Q31" i="8"/>
  <c r="U31" i="8" s="1"/>
  <c r="R31" i="8"/>
  <c r="F32" i="8" s="1"/>
  <c r="V55" i="14"/>
  <c r="O32" i="8"/>
  <c r="P32" i="8"/>
  <c r="U55" i="14"/>
  <c r="O56" i="14"/>
  <c r="S56" i="14" s="1"/>
  <c r="P56" i="14"/>
  <c r="T56" i="14" s="1"/>
  <c r="AO69" i="25" l="1"/>
  <c r="N70" i="25"/>
  <c r="G71" i="25"/>
  <c r="AI70" i="25"/>
  <c r="AH70" i="25"/>
  <c r="F71" i="25"/>
  <c r="M70" i="25"/>
  <c r="H71" i="25"/>
  <c r="AJ70" i="25"/>
  <c r="AG70" i="25"/>
  <c r="E71" i="25"/>
  <c r="C72" i="22"/>
  <c r="H64" i="23" s="1"/>
  <c r="S71" i="22"/>
  <c r="H71" i="22"/>
  <c r="T71" i="22"/>
  <c r="D72" i="22"/>
  <c r="A63" i="23"/>
  <c r="I71" i="21"/>
  <c r="R71" i="21"/>
  <c r="F72" i="21" s="1"/>
  <c r="Q71" i="21"/>
  <c r="U73" i="17"/>
  <c r="G74" i="17" s="1"/>
  <c r="Q74" i="17" s="1"/>
  <c r="E75" i="17" s="1"/>
  <c r="C77" i="16"/>
  <c r="D69" i="18" s="1"/>
  <c r="S76" i="16"/>
  <c r="E76" i="16"/>
  <c r="U75" i="16"/>
  <c r="G66" i="18"/>
  <c r="B65" i="18"/>
  <c r="I73" i="17"/>
  <c r="O74" i="17" s="1"/>
  <c r="V31" i="8"/>
  <c r="H32" i="8" s="1"/>
  <c r="T32" i="8"/>
  <c r="D33" i="8"/>
  <c r="E32" i="8"/>
  <c r="S32" i="8"/>
  <c r="C33" i="8"/>
  <c r="F57" i="15"/>
  <c r="R57" i="15" s="1"/>
  <c r="E56" i="14"/>
  <c r="G56" i="14"/>
  <c r="D57" i="14"/>
  <c r="F56" i="14"/>
  <c r="C57" i="14"/>
  <c r="Q70" i="25" l="1"/>
  <c r="AF70" i="25"/>
  <c r="L71" i="25" s="1"/>
  <c r="AD70" i="25"/>
  <c r="J71" i="25" s="1"/>
  <c r="AC70" i="25"/>
  <c r="I71" i="25" s="1"/>
  <c r="AE70" i="25"/>
  <c r="K71" i="25" s="1"/>
  <c r="R71" i="22"/>
  <c r="F72" i="22" s="1"/>
  <c r="D63" i="23"/>
  <c r="Q71" i="22"/>
  <c r="E72" i="22" s="1"/>
  <c r="I71" i="22"/>
  <c r="E72" i="21"/>
  <c r="U71" i="21"/>
  <c r="P72" i="21"/>
  <c r="O72" i="21"/>
  <c r="V71" i="21"/>
  <c r="G67" i="18"/>
  <c r="S74" i="17"/>
  <c r="U74" i="17" s="1"/>
  <c r="C75" i="17"/>
  <c r="E67" i="18" s="1"/>
  <c r="F68" i="18"/>
  <c r="I74" i="17"/>
  <c r="B66" i="18"/>
  <c r="G76" i="16"/>
  <c r="V57" i="15"/>
  <c r="G32" i="8"/>
  <c r="I32" i="8" s="1"/>
  <c r="H57" i="15"/>
  <c r="H56" i="14"/>
  <c r="R56" i="14" s="1"/>
  <c r="AM70" i="25" l="1"/>
  <c r="Z71" i="25"/>
  <c r="AA71" i="25"/>
  <c r="AB71" i="25"/>
  <c r="Y71" i="25"/>
  <c r="AN70" i="25"/>
  <c r="AL70" i="25"/>
  <c r="AK70" i="25"/>
  <c r="AO70" i="25" s="1"/>
  <c r="AO71" i="25" s="1"/>
  <c r="AO72" i="25" s="1"/>
  <c r="U71" i="22"/>
  <c r="P72" i="22"/>
  <c r="O72" i="22"/>
  <c r="J64" i="23"/>
  <c r="V71" i="22"/>
  <c r="H72" i="21"/>
  <c r="S72" i="21"/>
  <c r="C73" i="21"/>
  <c r="G65" i="23" s="1"/>
  <c r="D73" i="21"/>
  <c r="T72" i="21"/>
  <c r="G72" i="21"/>
  <c r="Q72" i="21" s="1"/>
  <c r="E73" i="21" s="1"/>
  <c r="I64" i="23"/>
  <c r="O75" i="17"/>
  <c r="S75" i="17" s="1"/>
  <c r="I76" i="16"/>
  <c r="O77" i="16" s="1"/>
  <c r="A68" i="18"/>
  <c r="Q76" i="16"/>
  <c r="G75" i="17"/>
  <c r="Q32" i="8"/>
  <c r="E33" i="8" s="1"/>
  <c r="R32" i="8"/>
  <c r="V32" i="8" s="1"/>
  <c r="Q56" i="14"/>
  <c r="P33" i="8"/>
  <c r="O33" i="8"/>
  <c r="I56" i="14"/>
  <c r="C76" i="17" l="1"/>
  <c r="E68" i="18" s="1"/>
  <c r="N71" i="25"/>
  <c r="P71" i="25"/>
  <c r="AJ71" i="25"/>
  <c r="H72" i="25"/>
  <c r="AI71" i="25"/>
  <c r="G72" i="25"/>
  <c r="O71" i="25"/>
  <c r="M71" i="25"/>
  <c r="E72" i="25"/>
  <c r="AG71" i="25"/>
  <c r="AH71" i="25"/>
  <c r="F72" i="25"/>
  <c r="H72" i="22"/>
  <c r="T72" i="22"/>
  <c r="D73" i="22"/>
  <c r="C73" i="22"/>
  <c r="H65" i="23" s="1"/>
  <c r="S72" i="22"/>
  <c r="G72" i="22"/>
  <c r="I65" i="23"/>
  <c r="U72" i="21"/>
  <c r="A64" i="23"/>
  <c r="I72" i="21"/>
  <c r="C64" i="23"/>
  <c r="R72" i="21"/>
  <c r="F73" i="21" s="1"/>
  <c r="B67" i="18"/>
  <c r="I75" i="17"/>
  <c r="O76" i="17" s="1"/>
  <c r="Q75" i="17"/>
  <c r="E76" i="17" s="1"/>
  <c r="E77" i="16"/>
  <c r="U76" i="16"/>
  <c r="S77" i="16"/>
  <c r="C78" i="16"/>
  <c r="D70" i="18" s="1"/>
  <c r="U32" i="8"/>
  <c r="G33" i="8" s="1"/>
  <c r="V56" i="14"/>
  <c r="S33" i="8"/>
  <c r="C34" i="8"/>
  <c r="F33" i="8"/>
  <c r="T33" i="8"/>
  <c r="D34" i="8"/>
  <c r="U56" i="14"/>
  <c r="F57" i="14"/>
  <c r="O57" i="14"/>
  <c r="S57" i="14" s="1"/>
  <c r="P57" i="14"/>
  <c r="T57" i="14" s="1"/>
  <c r="Q71" i="25" l="1"/>
  <c r="AC71" i="25"/>
  <c r="AF71" i="25"/>
  <c r="L72" i="25" s="1"/>
  <c r="AE71" i="25"/>
  <c r="AD71" i="25"/>
  <c r="J72" i="25" s="1"/>
  <c r="B64" i="23"/>
  <c r="I72" i="22"/>
  <c r="Q72" i="22"/>
  <c r="D64" i="23"/>
  <c r="R72" i="22"/>
  <c r="F73" i="22" s="1"/>
  <c r="P73" i="21"/>
  <c r="O73" i="21"/>
  <c r="G73" i="21"/>
  <c r="V72" i="21"/>
  <c r="G77" i="16"/>
  <c r="F69" i="18"/>
  <c r="Q77" i="16"/>
  <c r="E78" i="16" s="1"/>
  <c r="G68" i="18"/>
  <c r="C77" i="17"/>
  <c r="E69" i="18" s="1"/>
  <c r="S76" i="17"/>
  <c r="U75" i="17"/>
  <c r="E57" i="14"/>
  <c r="H33" i="8"/>
  <c r="I33" i="8" s="1"/>
  <c r="H57" i="14"/>
  <c r="G57" i="14"/>
  <c r="K72" i="25" l="1"/>
  <c r="AM71" i="25"/>
  <c r="I72" i="25"/>
  <c r="AK71" i="25"/>
  <c r="Y72" i="25"/>
  <c r="AA72" i="25"/>
  <c r="Z72" i="25"/>
  <c r="AB72" i="25"/>
  <c r="AN71" i="25"/>
  <c r="AL71" i="25"/>
  <c r="E73" i="22"/>
  <c r="U72" i="22"/>
  <c r="P73" i="22"/>
  <c r="O73" i="22"/>
  <c r="V72" i="22"/>
  <c r="S73" i="21"/>
  <c r="C74" i="21"/>
  <c r="G66" i="23" s="1"/>
  <c r="H73" i="21"/>
  <c r="A65" i="23"/>
  <c r="I73" i="21"/>
  <c r="Q73" i="21"/>
  <c r="E74" i="21" s="1"/>
  <c r="T73" i="21"/>
  <c r="D74" i="21"/>
  <c r="G76" i="17"/>
  <c r="U77" i="16"/>
  <c r="F70" i="18"/>
  <c r="A69" i="18"/>
  <c r="I77" i="16"/>
  <c r="O78" i="16" s="1"/>
  <c r="R57" i="14"/>
  <c r="Q57" i="14"/>
  <c r="R33" i="8"/>
  <c r="F34" i="8" s="1"/>
  <c r="Q33" i="8"/>
  <c r="U33" i="8" s="1"/>
  <c r="O34" i="8"/>
  <c r="P34" i="8"/>
  <c r="I57" i="14"/>
  <c r="AP71" i="25" l="1"/>
  <c r="N72" i="25"/>
  <c r="P72" i="25"/>
  <c r="H73" i="25"/>
  <c r="AJ72" i="25"/>
  <c r="F73" i="25"/>
  <c r="AH72" i="25"/>
  <c r="AI72" i="25"/>
  <c r="G73" i="25"/>
  <c r="E73" i="25"/>
  <c r="AG72" i="25"/>
  <c r="M72" i="25"/>
  <c r="O72" i="25"/>
  <c r="C74" i="22"/>
  <c r="H66" i="23" s="1"/>
  <c r="S73" i="22"/>
  <c r="H73" i="22"/>
  <c r="T73" i="22"/>
  <c r="D74" i="22"/>
  <c r="G73" i="22"/>
  <c r="J65" i="23"/>
  <c r="Q73" i="22"/>
  <c r="E74" i="22" s="1"/>
  <c r="P74" i="21"/>
  <c r="T74" i="21" s="1"/>
  <c r="O74" i="21"/>
  <c r="S74" i="21" s="1"/>
  <c r="I66" i="23"/>
  <c r="R73" i="21"/>
  <c r="F74" i="21" s="1"/>
  <c r="C65" i="23"/>
  <c r="U73" i="21"/>
  <c r="G74" i="21" s="1"/>
  <c r="G78" i="16"/>
  <c r="S78" i="16"/>
  <c r="C79" i="16"/>
  <c r="D71" i="18" s="1"/>
  <c r="I76" i="17"/>
  <c r="O77" i="17" s="1"/>
  <c r="B68" i="18"/>
  <c r="Q76" i="17"/>
  <c r="U57" i="14"/>
  <c r="E34" i="8"/>
  <c r="V33" i="8"/>
  <c r="H34" i="8" s="1"/>
  <c r="T34" i="8"/>
  <c r="D35" i="8"/>
  <c r="S34" i="8"/>
  <c r="C35" i="8"/>
  <c r="G34" i="8"/>
  <c r="V57" i="14"/>
  <c r="Q72" i="25" l="1"/>
  <c r="AC72" i="25"/>
  <c r="I73" i="25" s="1"/>
  <c r="AE72" i="25"/>
  <c r="K73" i="25" s="1"/>
  <c r="AK72" i="25"/>
  <c r="AF72" i="25"/>
  <c r="L73" i="25" s="1"/>
  <c r="AA73" i="25"/>
  <c r="Z73" i="25"/>
  <c r="Y73" i="25"/>
  <c r="AB73" i="25"/>
  <c r="AD72" i="25"/>
  <c r="J73" i="25" s="1"/>
  <c r="B65" i="23"/>
  <c r="I73" i="22"/>
  <c r="U73" i="22"/>
  <c r="G74" i="22" s="1"/>
  <c r="R73" i="22"/>
  <c r="D65" i="23"/>
  <c r="J66" i="23"/>
  <c r="A66" i="23"/>
  <c r="V73" i="21"/>
  <c r="H74" i="21" s="1"/>
  <c r="C66" i="23" s="1"/>
  <c r="E77" i="17"/>
  <c r="U76" i="17"/>
  <c r="C78" i="17"/>
  <c r="E70" i="18" s="1"/>
  <c r="S77" i="17"/>
  <c r="I78" i="16"/>
  <c r="O79" i="16" s="1"/>
  <c r="A70" i="18"/>
  <c r="Q78" i="16"/>
  <c r="E79" i="16" s="1"/>
  <c r="R34" i="8"/>
  <c r="Q34" i="8"/>
  <c r="I34" i="8"/>
  <c r="AM72" i="25" l="1"/>
  <c r="H74" i="25"/>
  <c r="AJ73" i="25"/>
  <c r="F74" i="25"/>
  <c r="AH73" i="25"/>
  <c r="E74" i="25"/>
  <c r="AG73" i="25"/>
  <c r="G74" i="25"/>
  <c r="AI73" i="25"/>
  <c r="AN72" i="25"/>
  <c r="AL72" i="25"/>
  <c r="M73" i="25"/>
  <c r="F74" i="22"/>
  <c r="V73" i="22"/>
  <c r="H74" i="22" s="1"/>
  <c r="P74" i="22"/>
  <c r="T74" i="22" s="1"/>
  <c r="O74" i="22"/>
  <c r="S74" i="22" s="1"/>
  <c r="B66" i="23"/>
  <c r="I74" i="21"/>
  <c r="R74" i="21"/>
  <c r="V74" i="21" s="1"/>
  <c r="Q74" i="21"/>
  <c r="U74" i="21" s="1"/>
  <c r="S79" i="16"/>
  <c r="C80" i="16"/>
  <c r="D72" i="18" s="1"/>
  <c r="G77" i="17"/>
  <c r="Q77" i="17" s="1"/>
  <c r="E78" i="17" s="1"/>
  <c r="F71" i="18"/>
  <c r="G69" i="18"/>
  <c r="U78" i="16"/>
  <c r="O35" i="8"/>
  <c r="S35" i="8" s="1"/>
  <c r="P35" i="8"/>
  <c r="T35" i="8" s="1"/>
  <c r="E35" i="8"/>
  <c r="F35" i="8"/>
  <c r="V34" i="8"/>
  <c r="O73" i="25" l="1"/>
  <c r="AP72" i="25"/>
  <c r="AP73" i="25" s="1"/>
  <c r="AP74" i="25" s="1"/>
  <c r="N73" i="25"/>
  <c r="Q73" i="25" s="1"/>
  <c r="P73" i="25"/>
  <c r="D66" i="23"/>
  <c r="Q74" i="22"/>
  <c r="U74" i="22" s="1"/>
  <c r="I74" i="22"/>
  <c r="R74" i="22"/>
  <c r="V74" i="22" s="1"/>
  <c r="C36" i="8"/>
  <c r="G70" i="18"/>
  <c r="G79" i="16"/>
  <c r="U77" i="17"/>
  <c r="B69" i="18"/>
  <c r="I77" i="17"/>
  <c r="O78" i="17" s="1"/>
  <c r="D36" i="8"/>
  <c r="U34" i="8"/>
  <c r="G35" i="8" s="1"/>
  <c r="H35" i="8"/>
  <c r="Z74" i="25" l="1"/>
  <c r="AA74" i="25"/>
  <c r="Y74" i="25"/>
  <c r="AB74" i="25"/>
  <c r="AE73" i="25"/>
  <c r="AF73" i="25"/>
  <c r="AD73" i="25"/>
  <c r="AC73" i="25"/>
  <c r="R35" i="8"/>
  <c r="C79" i="17"/>
  <c r="E71" i="18" s="1"/>
  <c r="S78" i="17"/>
  <c r="G78" i="17"/>
  <c r="A71" i="18"/>
  <c r="I79" i="16"/>
  <c r="O80" i="16" s="1"/>
  <c r="Q79" i="16"/>
  <c r="Q35" i="8"/>
  <c r="I35" i="8"/>
  <c r="P36" i="8"/>
  <c r="V35" i="8" l="1"/>
  <c r="L74" i="25"/>
  <c r="AN73" i="25"/>
  <c r="J74" i="25"/>
  <c r="AL73" i="25"/>
  <c r="AJ74" i="25"/>
  <c r="H75" i="25"/>
  <c r="I74" i="25"/>
  <c r="AK73" i="25"/>
  <c r="AO73" i="25" s="1"/>
  <c r="K74" i="25"/>
  <c r="AM73" i="25"/>
  <c r="E75" i="25"/>
  <c r="AG74" i="25"/>
  <c r="G75" i="25"/>
  <c r="AI74" i="25"/>
  <c r="F75" i="25"/>
  <c r="AH74" i="25"/>
  <c r="C81" i="16"/>
  <c r="D73" i="18" s="1"/>
  <c r="S80" i="16"/>
  <c r="E80" i="16"/>
  <c r="U79" i="16"/>
  <c r="I78" i="17"/>
  <c r="O79" i="17" s="1"/>
  <c r="B70" i="18"/>
  <c r="Q78" i="17"/>
  <c r="E79" i="17" s="1"/>
  <c r="O36" i="8"/>
  <c r="S36" i="8" s="1"/>
  <c r="T36" i="8"/>
  <c r="D37" i="8"/>
  <c r="F36" i="8"/>
  <c r="P74" i="25" l="1"/>
  <c r="O74" i="25"/>
  <c r="M74" i="25"/>
  <c r="N74" i="25"/>
  <c r="G71" i="18"/>
  <c r="C80" i="17"/>
  <c r="E72" i="18" s="1"/>
  <c r="S79" i="17"/>
  <c r="G80" i="16"/>
  <c r="F72" i="18"/>
  <c r="Q80" i="16"/>
  <c r="E81" i="16" s="1"/>
  <c r="C37" i="8"/>
  <c r="U78" i="17"/>
  <c r="U35" i="8"/>
  <c r="G36" i="8" s="1"/>
  <c r="E36" i="8"/>
  <c r="H36" i="8"/>
  <c r="AF74" i="25" l="1"/>
  <c r="L75" i="25" s="1"/>
  <c r="AE74" i="25"/>
  <c r="K75" i="25" s="1"/>
  <c r="Q74" i="25"/>
  <c r="AN74" i="25"/>
  <c r="AD74" i="25"/>
  <c r="AC74" i="25"/>
  <c r="G79" i="17"/>
  <c r="F73" i="18"/>
  <c r="U80" i="16"/>
  <c r="I80" i="16"/>
  <c r="O81" i="16" s="1"/>
  <c r="A72" i="18"/>
  <c r="R36" i="8"/>
  <c r="Q36" i="8"/>
  <c r="I36" i="8"/>
  <c r="AM74" i="25" l="1"/>
  <c r="O75" i="25" s="1"/>
  <c r="J75" i="25"/>
  <c r="AL74" i="25"/>
  <c r="P75" i="25"/>
  <c r="I75" i="25"/>
  <c r="AK74" i="25"/>
  <c r="AO74" i="25" s="1"/>
  <c r="AO75" i="25" s="1"/>
  <c r="AO76" i="25" s="1"/>
  <c r="AA75" i="25"/>
  <c r="Y75" i="25"/>
  <c r="Z75" i="25"/>
  <c r="AB75" i="25"/>
  <c r="G81" i="16"/>
  <c r="C82" i="16"/>
  <c r="D74" i="18" s="1"/>
  <c r="S81" i="16"/>
  <c r="B71" i="18"/>
  <c r="I79" i="17"/>
  <c r="O80" i="17" s="1"/>
  <c r="Q79" i="17"/>
  <c r="U36" i="8"/>
  <c r="V36" i="8"/>
  <c r="P37" i="8"/>
  <c r="O37" i="8"/>
  <c r="AJ75" i="25" l="1"/>
  <c r="H76" i="25"/>
  <c r="AI75" i="25"/>
  <c r="G76" i="25"/>
  <c r="N75" i="25"/>
  <c r="F76" i="25"/>
  <c r="AH75" i="25"/>
  <c r="E76" i="25"/>
  <c r="AG75" i="25"/>
  <c r="M75" i="25"/>
  <c r="Q75" i="25" s="1"/>
  <c r="E80" i="17"/>
  <c r="U79" i="17"/>
  <c r="S80" i="17"/>
  <c r="C81" i="17"/>
  <c r="E73" i="18" s="1"/>
  <c r="A73" i="18"/>
  <c r="I81" i="16"/>
  <c r="O82" i="16" s="1"/>
  <c r="Q81" i="16"/>
  <c r="E82" i="16" s="1"/>
  <c r="E37" i="8"/>
  <c r="T37" i="8"/>
  <c r="D38" i="8"/>
  <c r="S37" i="8"/>
  <c r="C38" i="8"/>
  <c r="F37" i="8"/>
  <c r="G37" i="8"/>
  <c r="AD75" i="25" l="1"/>
  <c r="J76" i="25" s="1"/>
  <c r="Y76" i="25"/>
  <c r="Z76" i="25"/>
  <c r="AA76" i="25"/>
  <c r="AB76" i="25"/>
  <c r="AE75" i="25"/>
  <c r="K76" i="25" s="1"/>
  <c r="AF75" i="25"/>
  <c r="L76" i="25" s="1"/>
  <c r="AC75" i="25"/>
  <c r="S82" i="16"/>
  <c r="C83" i="16"/>
  <c r="D75" i="18" s="1"/>
  <c r="G72" i="18"/>
  <c r="F74" i="18"/>
  <c r="G80" i="17"/>
  <c r="U81" i="16"/>
  <c r="H37" i="8"/>
  <c r="I37" i="8" s="1"/>
  <c r="AN75" i="25" l="1"/>
  <c r="P76" i="25" s="1"/>
  <c r="AL75" i="25"/>
  <c r="N76" i="25" s="1"/>
  <c r="I76" i="25"/>
  <c r="AK75" i="25"/>
  <c r="AJ76" i="25"/>
  <c r="H77" i="25"/>
  <c r="AM75" i="25"/>
  <c r="AI76" i="25"/>
  <c r="G77" i="25"/>
  <c r="AG76" i="25"/>
  <c r="E77" i="25"/>
  <c r="F77" i="25"/>
  <c r="AH76" i="25"/>
  <c r="G82" i="16"/>
  <c r="I80" i="17"/>
  <c r="O81" i="17" s="1"/>
  <c r="B72" i="18"/>
  <c r="Q80" i="17"/>
  <c r="Q37" i="8"/>
  <c r="U37" i="8" s="1"/>
  <c r="R37" i="8"/>
  <c r="V37" i="8" s="1"/>
  <c r="P38" i="8"/>
  <c r="O38" i="8"/>
  <c r="AP75" i="25" l="1"/>
  <c r="O76" i="25"/>
  <c r="M76" i="25"/>
  <c r="AC76" i="25" s="1"/>
  <c r="I77" i="25" s="1"/>
  <c r="E81" i="17"/>
  <c r="U80" i="17"/>
  <c r="S81" i="17"/>
  <c r="C82" i="17"/>
  <c r="E74" i="18" s="1"/>
  <c r="I82" i="16"/>
  <c r="O83" i="16" s="1"/>
  <c r="A74" i="18"/>
  <c r="Q82" i="16"/>
  <c r="F38" i="8"/>
  <c r="T38" i="8"/>
  <c r="D39" i="8"/>
  <c r="S38" i="8"/>
  <c r="C39" i="8"/>
  <c r="E38" i="8"/>
  <c r="AK76" i="25" l="1"/>
  <c r="M77" i="25" s="1"/>
  <c r="AD76" i="25"/>
  <c r="AF76" i="25"/>
  <c r="Q76" i="25"/>
  <c r="AE76" i="25"/>
  <c r="E83" i="16"/>
  <c r="U82" i="16"/>
  <c r="G81" i="17"/>
  <c r="S83" i="16"/>
  <c r="C84" i="16"/>
  <c r="D76" i="18" s="1"/>
  <c r="G73" i="18"/>
  <c r="Q81" i="17"/>
  <c r="E82" i="17" s="1"/>
  <c r="G38" i="8"/>
  <c r="H38" i="8"/>
  <c r="K77" i="25" l="1"/>
  <c r="AM76" i="25"/>
  <c r="AA77" i="25"/>
  <c r="Y77" i="25"/>
  <c r="AB77" i="25"/>
  <c r="Z77" i="25"/>
  <c r="L77" i="25"/>
  <c r="AN76" i="25"/>
  <c r="J77" i="25"/>
  <c r="AL76" i="25"/>
  <c r="G74" i="18"/>
  <c r="U81" i="17"/>
  <c r="B73" i="18"/>
  <c r="I81" i="17"/>
  <c r="O82" i="17" s="1"/>
  <c r="G83" i="16"/>
  <c r="Q83" i="16" s="1"/>
  <c r="E84" i="16" s="1"/>
  <c r="F75" i="18"/>
  <c r="R38" i="8"/>
  <c r="Q38" i="8"/>
  <c r="I38" i="8"/>
  <c r="AP76" i="25" l="1"/>
  <c r="AP77" i="25" s="1"/>
  <c r="AP78" i="25" s="1"/>
  <c r="N77" i="25"/>
  <c r="P77" i="25"/>
  <c r="E78" i="25"/>
  <c r="AG77" i="25"/>
  <c r="O77" i="25"/>
  <c r="AH77" i="25"/>
  <c r="F78" i="25"/>
  <c r="AJ77" i="25"/>
  <c r="H78" i="25"/>
  <c r="G78" i="25"/>
  <c r="AI77" i="25"/>
  <c r="F76" i="18"/>
  <c r="U83" i="16"/>
  <c r="A75" i="18"/>
  <c r="I83" i="16"/>
  <c r="O84" i="16" s="1"/>
  <c r="C83" i="17"/>
  <c r="E75" i="18" s="1"/>
  <c r="S82" i="17"/>
  <c r="G82" i="17"/>
  <c r="U38" i="8"/>
  <c r="O39" i="8"/>
  <c r="P39" i="8"/>
  <c r="V38" i="8"/>
  <c r="AD77" i="25" l="1"/>
  <c r="J78" i="25" s="1"/>
  <c r="AE77" i="25"/>
  <c r="K78" i="25" s="1"/>
  <c r="AF77" i="25"/>
  <c r="AC77" i="25"/>
  <c r="I78" i="25" s="1"/>
  <c r="Q77" i="25"/>
  <c r="G84" i="16"/>
  <c r="C85" i="16"/>
  <c r="D77" i="18" s="1"/>
  <c r="S84" i="16"/>
  <c r="I82" i="17"/>
  <c r="O83" i="17" s="1"/>
  <c r="B74" i="18"/>
  <c r="Q82" i="17"/>
  <c r="S39" i="8"/>
  <c r="C40" i="8"/>
  <c r="F39" i="8"/>
  <c r="T39" i="8"/>
  <c r="D40" i="8"/>
  <c r="E39" i="8"/>
  <c r="AM77" i="25" l="1"/>
  <c r="AL77" i="25"/>
  <c r="N78" i="25" s="1"/>
  <c r="AA78" i="25"/>
  <c r="AB78" i="25"/>
  <c r="Y78" i="25"/>
  <c r="Z78" i="25"/>
  <c r="L78" i="25"/>
  <c r="AN77" i="25"/>
  <c r="AK77" i="25"/>
  <c r="AO77" i="25" s="1"/>
  <c r="O78" i="25"/>
  <c r="E83" i="17"/>
  <c r="U82" i="17"/>
  <c r="C84" i="17"/>
  <c r="E76" i="18" s="1"/>
  <c r="S83" i="17"/>
  <c r="I84" i="16"/>
  <c r="O85" i="16" s="1"/>
  <c r="A76" i="18"/>
  <c r="Q84" i="16"/>
  <c r="E85" i="16" s="1"/>
  <c r="G39" i="8"/>
  <c r="H39" i="8"/>
  <c r="M78" i="25" l="1"/>
  <c r="P78" i="25"/>
  <c r="AF78" i="25"/>
  <c r="L79" i="25" s="1"/>
  <c r="F79" i="25"/>
  <c r="AH78" i="25"/>
  <c r="E79" i="25"/>
  <c r="AG78" i="25"/>
  <c r="H79" i="25"/>
  <c r="AJ78" i="25"/>
  <c r="AN78" i="25" s="1"/>
  <c r="AI78" i="25"/>
  <c r="G79" i="25"/>
  <c r="C86" i="16"/>
  <c r="D78" i="18" s="1"/>
  <c r="S85" i="16"/>
  <c r="G83" i="17"/>
  <c r="F77" i="18"/>
  <c r="G75" i="18"/>
  <c r="Q83" i="17"/>
  <c r="E84" i="17" s="1"/>
  <c r="U84" i="16"/>
  <c r="R39" i="8"/>
  <c r="Q39" i="8"/>
  <c r="I39" i="8"/>
  <c r="AD78" i="25" l="1"/>
  <c r="J79" i="25" s="1"/>
  <c r="P79" i="25"/>
  <c r="Q78" i="25"/>
  <c r="AC78" i="25"/>
  <c r="I79" i="25" s="1"/>
  <c r="AE78" i="25"/>
  <c r="K79" i="25" s="1"/>
  <c r="G76" i="18"/>
  <c r="U83" i="17"/>
  <c r="G85" i="16"/>
  <c r="B75" i="18"/>
  <c r="I83" i="17"/>
  <c r="O84" i="17" s="1"/>
  <c r="U39" i="8"/>
  <c r="V39" i="8"/>
  <c r="O40" i="8"/>
  <c r="P40" i="8"/>
  <c r="AL78" i="25" l="1"/>
  <c r="N79" i="25" s="1"/>
  <c r="Z79" i="25"/>
  <c r="AA79" i="25"/>
  <c r="Y79" i="25"/>
  <c r="AB79" i="25"/>
  <c r="AK78" i="25"/>
  <c r="AM78" i="25"/>
  <c r="S84" i="17"/>
  <c r="C85" i="17"/>
  <c r="E77" i="18" s="1"/>
  <c r="A77" i="18"/>
  <c r="I85" i="16"/>
  <c r="O86" i="16" s="1"/>
  <c r="Q85" i="16"/>
  <c r="G84" i="17"/>
  <c r="E40" i="8"/>
  <c r="T40" i="8"/>
  <c r="D41" i="8"/>
  <c r="S40" i="8"/>
  <c r="C41" i="8"/>
  <c r="F40" i="8"/>
  <c r="G40" i="8"/>
  <c r="AO78" i="25" l="1"/>
  <c r="AO79" i="25" s="1"/>
  <c r="AO80" i="25" s="1"/>
  <c r="H80" i="25"/>
  <c r="AJ79" i="25"/>
  <c r="O79" i="25"/>
  <c r="M79" i="25"/>
  <c r="E80" i="25"/>
  <c r="AG79" i="25"/>
  <c r="G80" i="25"/>
  <c r="AI79" i="25"/>
  <c r="AH79" i="25"/>
  <c r="F80" i="25"/>
  <c r="I84" i="17"/>
  <c r="O85" i="17" s="1"/>
  <c r="B76" i="18"/>
  <c r="Q84" i="17"/>
  <c r="E86" i="16"/>
  <c r="U85" i="16"/>
  <c r="S86" i="16"/>
  <c r="C87" i="16"/>
  <c r="D79" i="18" s="1"/>
  <c r="H40" i="8"/>
  <c r="I40" i="8" s="1"/>
  <c r="Q79" i="25" l="1"/>
  <c r="AD79" i="25"/>
  <c r="J80" i="25" s="1"/>
  <c r="AF79" i="25"/>
  <c r="L80" i="25" s="1"/>
  <c r="AC79" i="25"/>
  <c r="I80" i="25" s="1"/>
  <c r="AE79" i="25"/>
  <c r="K80" i="25" s="1"/>
  <c r="F78" i="18"/>
  <c r="E85" i="17"/>
  <c r="U84" i="17"/>
  <c r="G86" i="16"/>
  <c r="Q86" i="16" s="1"/>
  <c r="S85" i="17"/>
  <c r="C86" i="17"/>
  <c r="E78" i="18" s="1"/>
  <c r="Q40" i="8"/>
  <c r="U40" i="8" s="1"/>
  <c r="R40" i="8"/>
  <c r="V40" i="8" s="1"/>
  <c r="O41" i="8"/>
  <c r="P41" i="8"/>
  <c r="AN79" i="25" l="1"/>
  <c r="P80" i="25" s="1"/>
  <c r="AK79" i="25"/>
  <c r="Y80" i="25"/>
  <c r="AB80" i="25"/>
  <c r="AA80" i="25"/>
  <c r="Z80" i="25"/>
  <c r="AL79" i="25"/>
  <c r="AM79" i="25"/>
  <c r="AP79" i="25" s="1"/>
  <c r="E87" i="16"/>
  <c r="U86" i="16"/>
  <c r="G87" i="16" s="1"/>
  <c r="F79" i="18"/>
  <c r="I86" i="16"/>
  <c r="O87" i="16" s="1"/>
  <c r="A78" i="18"/>
  <c r="G85" i="17"/>
  <c r="G77" i="18"/>
  <c r="Q85" i="17"/>
  <c r="E86" i="17" s="1"/>
  <c r="T41" i="8"/>
  <c r="D42" i="8"/>
  <c r="S41" i="8"/>
  <c r="C42" i="8"/>
  <c r="F41" i="8"/>
  <c r="E41" i="8"/>
  <c r="Q87" i="16" l="1"/>
  <c r="E88" i="16" s="1"/>
  <c r="O80" i="25"/>
  <c r="G81" i="25"/>
  <c r="AI80" i="25"/>
  <c r="N80" i="25"/>
  <c r="F81" i="25"/>
  <c r="AH80" i="25"/>
  <c r="H81" i="25"/>
  <c r="AJ80" i="25"/>
  <c r="E81" i="25"/>
  <c r="AG80" i="25"/>
  <c r="M80" i="25"/>
  <c r="G78" i="18"/>
  <c r="S87" i="16"/>
  <c r="U87" i="16" s="1"/>
  <c r="C88" i="16"/>
  <c r="D80" i="18" s="1"/>
  <c r="B77" i="18"/>
  <c r="I85" i="17"/>
  <c r="O86" i="17" s="1"/>
  <c r="U85" i="17"/>
  <c r="F80" i="18"/>
  <c r="A79" i="18"/>
  <c r="I87" i="16"/>
  <c r="O88" i="16" s="1"/>
  <c r="G41" i="8"/>
  <c r="H41" i="8"/>
  <c r="AD80" i="25" l="1"/>
  <c r="J81" i="25" s="1"/>
  <c r="Q80" i="25"/>
  <c r="AC80" i="25"/>
  <c r="I81" i="25" s="1"/>
  <c r="AF80" i="25"/>
  <c r="L81" i="25" s="1"/>
  <c r="AE80" i="25"/>
  <c r="K81" i="25" s="1"/>
  <c r="S88" i="16"/>
  <c r="C89" i="16"/>
  <c r="D81" i="18" s="1"/>
  <c r="G86" i="17"/>
  <c r="S86" i="17"/>
  <c r="C87" i="17"/>
  <c r="E79" i="18" s="1"/>
  <c r="G88" i="16"/>
  <c r="R41" i="8"/>
  <c r="Q41" i="8"/>
  <c r="I41" i="8"/>
  <c r="AL80" i="25" l="1"/>
  <c r="N81" i="25" s="1"/>
  <c r="Z81" i="25"/>
  <c r="AA81" i="25"/>
  <c r="Y81" i="25"/>
  <c r="AB81" i="25"/>
  <c r="AN80" i="25"/>
  <c r="AM80" i="25"/>
  <c r="AK80" i="25"/>
  <c r="I88" i="16"/>
  <c r="O89" i="16" s="1"/>
  <c r="A80" i="18"/>
  <c r="Q88" i="16"/>
  <c r="I86" i="17"/>
  <c r="O87" i="17" s="1"/>
  <c r="B78" i="18"/>
  <c r="Q86" i="17"/>
  <c r="E87" i="17" s="1"/>
  <c r="U41" i="8"/>
  <c r="V41" i="8"/>
  <c r="P42" i="8"/>
  <c r="O42" i="8"/>
  <c r="AP80" i="25" l="1"/>
  <c r="AP81" i="25" s="1"/>
  <c r="AP82" i="25" s="1"/>
  <c r="AJ81" i="25"/>
  <c r="H82" i="25"/>
  <c r="M81" i="25"/>
  <c r="O81" i="25"/>
  <c r="P81" i="25"/>
  <c r="AF81" i="25" s="1"/>
  <c r="L82" i="25" s="1"/>
  <c r="E82" i="25"/>
  <c r="AG81" i="25"/>
  <c r="AI81" i="25"/>
  <c r="G82" i="25"/>
  <c r="AH81" i="25"/>
  <c r="F82" i="25"/>
  <c r="G79" i="18"/>
  <c r="S87" i="17"/>
  <c r="C88" i="17"/>
  <c r="E80" i="18" s="1"/>
  <c r="E89" i="16"/>
  <c r="U88" i="16"/>
  <c r="G89" i="16" s="1"/>
  <c r="S89" i="16"/>
  <c r="C90" i="16"/>
  <c r="U86" i="17"/>
  <c r="E42" i="8"/>
  <c r="T42" i="8"/>
  <c r="D43" i="8"/>
  <c r="S42" i="8"/>
  <c r="C43" i="8"/>
  <c r="F42" i="8"/>
  <c r="G42" i="8"/>
  <c r="AE81" i="25" l="1"/>
  <c r="K82" i="25" s="1"/>
  <c r="Q81" i="25"/>
  <c r="AD81" i="25"/>
  <c r="J82" i="25" s="1"/>
  <c r="AC81" i="25"/>
  <c r="I82" i="25" s="1"/>
  <c r="AN81" i="25"/>
  <c r="G87" i="17"/>
  <c r="D82" i="18"/>
  <c r="A81" i="18"/>
  <c r="I89" i="16"/>
  <c r="O90" i="16" s="1"/>
  <c r="F81" i="18"/>
  <c r="Q89" i="16"/>
  <c r="H42" i="8"/>
  <c r="R42" i="8" s="1"/>
  <c r="AL81" i="25" l="1"/>
  <c r="N82" i="25" s="1"/>
  <c r="AM81" i="25"/>
  <c r="O82" i="25" s="1"/>
  <c r="P82" i="25"/>
  <c r="AA82" i="25"/>
  <c r="Y82" i="25"/>
  <c r="Z82" i="25"/>
  <c r="AB82" i="25"/>
  <c r="AK81" i="25"/>
  <c r="S90" i="16"/>
  <c r="C91" i="16"/>
  <c r="D83" i="18" s="1"/>
  <c r="U89" i="16"/>
  <c r="E90" i="16"/>
  <c r="B79" i="18"/>
  <c r="I87" i="17"/>
  <c r="O88" i="17" s="1"/>
  <c r="Q87" i="17"/>
  <c r="Q42" i="8"/>
  <c r="I42" i="8"/>
  <c r="AO81" i="25" l="1"/>
  <c r="M82" i="25"/>
  <c r="AF82" i="25" s="1"/>
  <c r="L83" i="25" s="1"/>
  <c r="H83" i="25"/>
  <c r="AJ82" i="25"/>
  <c r="F83" i="25"/>
  <c r="AH82" i="25"/>
  <c r="E83" i="25"/>
  <c r="AG82" i="25"/>
  <c r="G83" i="25"/>
  <c r="AI82" i="25"/>
  <c r="C89" i="17"/>
  <c r="E81" i="18" s="1"/>
  <c r="S88" i="17"/>
  <c r="E88" i="17"/>
  <c r="U87" i="17"/>
  <c r="G90" i="16"/>
  <c r="Q90" i="16"/>
  <c r="E91" i="16" s="1"/>
  <c r="F82" i="18"/>
  <c r="U42" i="8"/>
  <c r="O43" i="8"/>
  <c r="P43" i="8"/>
  <c r="V42" i="8"/>
  <c r="AD82" i="25" l="1"/>
  <c r="J83" i="25" s="1"/>
  <c r="AN82" i="25"/>
  <c r="Q82" i="25"/>
  <c r="AE82" i="25"/>
  <c r="K83" i="25" s="1"/>
  <c r="AC82" i="25"/>
  <c r="I83" i="25" s="1"/>
  <c r="A82" i="18"/>
  <c r="I90" i="16"/>
  <c r="O91" i="16" s="1"/>
  <c r="G80" i="18"/>
  <c r="F83" i="18"/>
  <c r="U90" i="16"/>
  <c r="G88" i="17"/>
  <c r="E43" i="8"/>
  <c r="S43" i="8"/>
  <c r="C44" i="8"/>
  <c r="F43" i="8"/>
  <c r="T43" i="8"/>
  <c r="D44" i="8"/>
  <c r="G43" i="8"/>
  <c r="AL82" i="25" l="1"/>
  <c r="N83" i="25" s="1"/>
  <c r="AA83" i="25"/>
  <c r="Y83" i="25"/>
  <c r="Z83" i="25"/>
  <c r="AB83" i="25"/>
  <c r="P83" i="25"/>
  <c r="AM82" i="25"/>
  <c r="AK82" i="25"/>
  <c r="I88" i="17"/>
  <c r="O89" i="17" s="1"/>
  <c r="B80" i="18"/>
  <c r="G91" i="16"/>
  <c r="S91" i="16"/>
  <c r="C92" i="16"/>
  <c r="Q88" i="17"/>
  <c r="H43" i="8"/>
  <c r="I43" i="8" s="1"/>
  <c r="M83" i="25" l="1"/>
  <c r="Q83" i="25" s="1"/>
  <c r="AO82" i="25"/>
  <c r="AO83" i="25" s="1"/>
  <c r="AO84" i="25" s="1"/>
  <c r="H84" i="25"/>
  <c r="AJ83" i="25"/>
  <c r="O83" i="25"/>
  <c r="AE83" i="25" s="1"/>
  <c r="K84" i="25" s="1"/>
  <c r="AH83" i="25"/>
  <c r="F84" i="25"/>
  <c r="Z84" i="25" s="1"/>
  <c r="AI83" i="25"/>
  <c r="G84" i="25"/>
  <c r="AG83" i="25"/>
  <c r="E84" i="25"/>
  <c r="Y84" i="25" s="1"/>
  <c r="D84" i="18"/>
  <c r="E89" i="17"/>
  <c r="U88" i="17"/>
  <c r="G89" i="17" s="1"/>
  <c r="I91" i="16"/>
  <c r="O92" i="16" s="1"/>
  <c r="A83" i="18"/>
  <c r="Q91" i="16"/>
  <c r="S89" i="17"/>
  <c r="C90" i="17"/>
  <c r="Q43" i="8"/>
  <c r="R43" i="8"/>
  <c r="V43" i="8" s="1"/>
  <c r="U43" i="8"/>
  <c r="O44" i="8"/>
  <c r="P44" i="8"/>
  <c r="AB84" i="25" l="1"/>
  <c r="H85" i="25" s="1"/>
  <c r="AA84" i="25"/>
  <c r="AI84" i="25" s="1"/>
  <c r="AM83" i="25"/>
  <c r="AF83" i="25"/>
  <c r="L84" i="25" s="1"/>
  <c r="AD83" i="25"/>
  <c r="J84" i="25" s="1"/>
  <c r="E85" i="25"/>
  <c r="AG84" i="25"/>
  <c r="O84" i="25"/>
  <c r="F85" i="25"/>
  <c r="AH84" i="25"/>
  <c r="AC83" i="25"/>
  <c r="I84" i="25" s="1"/>
  <c r="C93" i="16"/>
  <c r="D85" i="18" s="1"/>
  <c r="S92" i="16"/>
  <c r="E92" i="16"/>
  <c r="U91" i="16"/>
  <c r="G81" i="18"/>
  <c r="Q89" i="17"/>
  <c r="E82" i="18"/>
  <c r="B81" i="18"/>
  <c r="I89" i="17"/>
  <c r="O90" i="17" s="1"/>
  <c r="F44" i="8"/>
  <c r="S44" i="8"/>
  <c r="C45" i="8"/>
  <c r="T44" i="8"/>
  <c r="D45" i="8"/>
  <c r="E44" i="8"/>
  <c r="AJ84" i="25" l="1"/>
  <c r="G85" i="25"/>
  <c r="AN83" i="25"/>
  <c r="AP83" i="25" s="1"/>
  <c r="AL83" i="25"/>
  <c r="N84" i="25" s="1"/>
  <c r="AK83" i="25"/>
  <c r="S90" i="17"/>
  <c r="C91" i="17"/>
  <c r="E83" i="18" s="1"/>
  <c r="U89" i="17"/>
  <c r="E90" i="17"/>
  <c r="G92" i="16"/>
  <c r="F84" i="18"/>
  <c r="Q92" i="16"/>
  <c r="E93" i="16" s="1"/>
  <c r="H44" i="8"/>
  <c r="G44" i="8"/>
  <c r="P84" i="25" l="1"/>
  <c r="M84" i="25"/>
  <c r="AF84" i="25" s="1"/>
  <c r="F85" i="18"/>
  <c r="A84" i="18"/>
  <c r="I92" i="16"/>
  <c r="O93" i="16" s="1"/>
  <c r="G82" i="18"/>
  <c r="G90" i="17"/>
  <c r="Q90" i="17" s="1"/>
  <c r="U92" i="16"/>
  <c r="I44" i="8"/>
  <c r="P45" i="8" s="1"/>
  <c r="R44" i="8"/>
  <c r="F45" i="8" s="1"/>
  <c r="Q44" i="8"/>
  <c r="U44" i="8" s="1"/>
  <c r="L85" i="25" l="1"/>
  <c r="AN84" i="25"/>
  <c r="Q84" i="25"/>
  <c r="AD84" i="25"/>
  <c r="AE84" i="25"/>
  <c r="AC84" i="25"/>
  <c r="E91" i="17"/>
  <c r="U90" i="17"/>
  <c r="G91" i="17" s="1"/>
  <c r="G93" i="16"/>
  <c r="B82" i="18"/>
  <c r="I90" i="17"/>
  <c r="O91" i="17" s="1"/>
  <c r="S93" i="16"/>
  <c r="C94" i="16"/>
  <c r="D86" i="18" s="1"/>
  <c r="O45" i="8"/>
  <c r="S45" i="8" s="1"/>
  <c r="V44" i="8"/>
  <c r="H45" i="8" s="1"/>
  <c r="T45" i="8"/>
  <c r="D46" i="8"/>
  <c r="E45" i="8"/>
  <c r="K85" i="25" l="1"/>
  <c r="AM84" i="25"/>
  <c r="AP84" i="25" s="1"/>
  <c r="AP85" i="25" s="1"/>
  <c r="AP86" i="25" s="1"/>
  <c r="I85" i="25"/>
  <c r="AK84" i="25"/>
  <c r="J85" i="25"/>
  <c r="AL84" i="25"/>
  <c r="AA85" i="25"/>
  <c r="Z85" i="25"/>
  <c r="Y85" i="25"/>
  <c r="AB85" i="25"/>
  <c r="P85" i="25"/>
  <c r="S91" i="17"/>
  <c r="C92" i="17"/>
  <c r="E84" i="18" s="1"/>
  <c r="B83" i="18"/>
  <c r="I91" i="17"/>
  <c r="O92" i="17" s="1"/>
  <c r="I93" i="16"/>
  <c r="O94" i="16" s="1"/>
  <c r="A85" i="18"/>
  <c r="Q93" i="16"/>
  <c r="E94" i="16" s="1"/>
  <c r="G83" i="18"/>
  <c r="Q91" i="17"/>
  <c r="E92" i="17" s="1"/>
  <c r="C46" i="8"/>
  <c r="G45" i="8"/>
  <c r="I45" i="8" s="1"/>
  <c r="AI85" i="25" l="1"/>
  <c r="G86" i="25"/>
  <c r="F86" i="25"/>
  <c r="AH85" i="25"/>
  <c r="N85" i="25"/>
  <c r="M85" i="25"/>
  <c r="O85" i="25"/>
  <c r="AE85" i="25" s="1"/>
  <c r="H86" i="25"/>
  <c r="AJ85" i="25"/>
  <c r="AG85" i="25"/>
  <c r="E86" i="25"/>
  <c r="C93" i="17"/>
  <c r="E85" i="18" s="1"/>
  <c r="S92" i="17"/>
  <c r="F86" i="18"/>
  <c r="G84" i="18"/>
  <c r="S94" i="16"/>
  <c r="C95" i="16"/>
  <c r="D87" i="18" s="1"/>
  <c r="U91" i="17"/>
  <c r="U93" i="16"/>
  <c r="Q45" i="8"/>
  <c r="U45" i="8" s="1"/>
  <c r="R45" i="8"/>
  <c r="V45" i="8" s="1"/>
  <c r="P46" i="8"/>
  <c r="O46" i="8"/>
  <c r="Q85" i="25" l="1"/>
  <c r="K86" i="25"/>
  <c r="AM85" i="25"/>
  <c r="AA86" i="25"/>
  <c r="Y86" i="25"/>
  <c r="AB86" i="25"/>
  <c r="Z86" i="25"/>
  <c r="AC85" i="25"/>
  <c r="AD85" i="25"/>
  <c r="AF85" i="25"/>
  <c r="L86" i="25" s="1"/>
  <c r="G94" i="16"/>
  <c r="G92" i="17"/>
  <c r="S46" i="8"/>
  <c r="C47" i="8"/>
  <c r="E46" i="8"/>
  <c r="T46" i="8"/>
  <c r="D47" i="8"/>
  <c r="F46" i="8"/>
  <c r="AN85" i="25" l="1"/>
  <c r="P86" i="25" s="1"/>
  <c r="J86" i="25"/>
  <c r="AL85" i="25"/>
  <c r="I86" i="25"/>
  <c r="AK85" i="25"/>
  <c r="AO85" i="25" s="1"/>
  <c r="F87" i="25"/>
  <c r="AH86" i="25"/>
  <c r="AJ86" i="25"/>
  <c r="H87" i="25"/>
  <c r="AG86" i="25"/>
  <c r="E87" i="25"/>
  <c r="G87" i="25"/>
  <c r="AI86" i="25"/>
  <c r="O86" i="25"/>
  <c r="B84" i="18"/>
  <c r="I92" i="17"/>
  <c r="O93" i="17" s="1"/>
  <c r="Q92" i="17"/>
  <c r="A86" i="18"/>
  <c r="I94" i="16"/>
  <c r="O95" i="16" s="1"/>
  <c r="Q94" i="16"/>
  <c r="H46" i="8"/>
  <c r="G46" i="8"/>
  <c r="Q46" i="8" s="1"/>
  <c r="M86" i="25" l="1"/>
  <c r="N86" i="25"/>
  <c r="E95" i="16"/>
  <c r="U94" i="16"/>
  <c r="S93" i="17"/>
  <c r="C94" i="17"/>
  <c r="E86" i="18" s="1"/>
  <c r="S95" i="16"/>
  <c r="C96" i="16"/>
  <c r="D88" i="18" s="1"/>
  <c r="E93" i="17"/>
  <c r="U92" i="17"/>
  <c r="R46" i="8"/>
  <c r="I46" i="8"/>
  <c r="AF86" i="25" l="1"/>
  <c r="L87" i="25" s="1"/>
  <c r="AC86" i="25"/>
  <c r="I87" i="25" s="1"/>
  <c r="AD86" i="25"/>
  <c r="J87" i="25" s="1"/>
  <c r="Q86" i="25"/>
  <c r="AE86" i="25"/>
  <c r="AK86" i="25"/>
  <c r="G93" i="17"/>
  <c r="G85" i="18"/>
  <c r="Q93" i="17"/>
  <c r="E94" i="17" s="1"/>
  <c r="G95" i="16"/>
  <c r="F87" i="18"/>
  <c r="Q95" i="16"/>
  <c r="E96" i="16" s="1"/>
  <c r="O47" i="8"/>
  <c r="S47" i="8" s="1"/>
  <c r="P47" i="8"/>
  <c r="T47" i="8" s="1"/>
  <c r="U46" i="8"/>
  <c r="V46" i="8"/>
  <c r="AN86" i="25" l="1"/>
  <c r="P87" i="25" s="1"/>
  <c r="AL86" i="25"/>
  <c r="AO86" i="25" s="1"/>
  <c r="AO87" i="25" s="1"/>
  <c r="AO88" i="25" s="1"/>
  <c r="M87" i="25"/>
  <c r="N87" i="25"/>
  <c r="K87" i="25"/>
  <c r="AM86" i="25"/>
  <c r="AA87" i="25"/>
  <c r="Y87" i="25"/>
  <c r="Z87" i="25"/>
  <c r="AB87" i="25"/>
  <c r="F88" i="18"/>
  <c r="U95" i="16"/>
  <c r="G86" i="18"/>
  <c r="U93" i="17"/>
  <c r="I95" i="16"/>
  <c r="O96" i="16" s="1"/>
  <c r="A87" i="18"/>
  <c r="D48" i="8"/>
  <c r="C48" i="8"/>
  <c r="I93" i="17"/>
  <c r="O94" i="17" s="1"/>
  <c r="B85" i="18"/>
  <c r="E47" i="8"/>
  <c r="F47" i="8"/>
  <c r="G47" i="8"/>
  <c r="H47" i="8"/>
  <c r="E88" i="25" l="1"/>
  <c r="AG87" i="25"/>
  <c r="F88" i="25"/>
  <c r="AH87" i="25"/>
  <c r="AJ87" i="25"/>
  <c r="H88" i="25"/>
  <c r="G88" i="25"/>
  <c r="AI87" i="25"/>
  <c r="O87" i="25"/>
  <c r="AF87" i="25" s="1"/>
  <c r="L88" i="25" s="1"/>
  <c r="AD87" i="25"/>
  <c r="J88" i="25" s="1"/>
  <c r="Q87" i="25"/>
  <c r="G96" i="16"/>
  <c r="C95" i="17"/>
  <c r="E87" i="18" s="1"/>
  <c r="S94" i="17"/>
  <c r="S96" i="16"/>
  <c r="C97" i="16"/>
  <c r="D89" i="18" s="1"/>
  <c r="G94" i="17"/>
  <c r="R47" i="8"/>
  <c r="Q47" i="8"/>
  <c r="I47" i="8"/>
  <c r="AN87" i="25" l="1"/>
  <c r="P88" i="25" s="1"/>
  <c r="AE87" i="25"/>
  <c r="AL87" i="25"/>
  <c r="AC87" i="25"/>
  <c r="I88" i="25" s="1"/>
  <c r="Y88" i="25"/>
  <c r="Z88" i="25"/>
  <c r="AA88" i="25"/>
  <c r="AB88" i="25"/>
  <c r="AK87" i="25"/>
  <c r="B86" i="18"/>
  <c r="I94" i="17"/>
  <c r="O95" i="17" s="1"/>
  <c r="Q94" i="17"/>
  <c r="A88" i="18"/>
  <c r="I96" i="16"/>
  <c r="O97" i="16" s="1"/>
  <c r="Q96" i="16"/>
  <c r="E97" i="16" s="1"/>
  <c r="U47" i="8"/>
  <c r="V47" i="8"/>
  <c r="P48" i="8"/>
  <c r="O48" i="8"/>
  <c r="AJ88" i="25" l="1"/>
  <c r="H89" i="25"/>
  <c r="M88" i="25"/>
  <c r="AI88" i="25"/>
  <c r="G89" i="25"/>
  <c r="AH88" i="25"/>
  <c r="F89" i="25"/>
  <c r="AG88" i="25"/>
  <c r="E89" i="25"/>
  <c r="N88" i="25"/>
  <c r="K88" i="25"/>
  <c r="AM87" i="25"/>
  <c r="AP87" i="25" s="1"/>
  <c r="S97" i="16"/>
  <c r="C98" i="16"/>
  <c r="D90" i="18" s="1"/>
  <c r="F89" i="18"/>
  <c r="E95" i="17"/>
  <c r="U94" i="17"/>
  <c r="C96" i="17"/>
  <c r="E88" i="18" s="1"/>
  <c r="S95" i="17"/>
  <c r="U96" i="16"/>
  <c r="E48" i="8"/>
  <c r="S48" i="8"/>
  <c r="C49" i="8"/>
  <c r="T48" i="8"/>
  <c r="D49" i="8"/>
  <c r="G48" i="8"/>
  <c r="F48" i="8"/>
  <c r="Q88" i="25" l="1"/>
  <c r="O88" i="25"/>
  <c r="AE88" i="25" s="1"/>
  <c r="K89" i="25" s="1"/>
  <c r="AC88" i="25"/>
  <c r="I89" i="25" s="1"/>
  <c r="G97" i="16"/>
  <c r="G95" i="17"/>
  <c r="G87" i="18"/>
  <c r="Q95" i="17"/>
  <c r="E96" i="17" s="1"/>
  <c r="H48" i="8"/>
  <c r="R48" i="8" s="1"/>
  <c r="AM88" i="25" l="1"/>
  <c r="O89" i="25" s="1"/>
  <c r="AA89" i="25"/>
  <c r="Z89" i="25"/>
  <c r="Y89" i="25"/>
  <c r="AB89" i="25"/>
  <c r="AF88" i="25"/>
  <c r="AD88" i="25"/>
  <c r="AK88" i="25"/>
  <c r="G88" i="18"/>
  <c r="U95" i="17"/>
  <c r="I95" i="17"/>
  <c r="O96" i="17" s="1"/>
  <c r="B87" i="18"/>
  <c r="I97" i="16"/>
  <c r="O98" i="16" s="1"/>
  <c r="A89" i="18"/>
  <c r="Q97" i="16"/>
  <c r="Q48" i="8"/>
  <c r="I48" i="8"/>
  <c r="J89" i="25" l="1"/>
  <c r="AL88" i="25"/>
  <c r="E90" i="25"/>
  <c r="AG89" i="25"/>
  <c r="L89" i="25"/>
  <c r="AN88" i="25"/>
  <c r="AP88" i="25" s="1"/>
  <c r="AP89" i="25" s="1"/>
  <c r="AP90" i="25" s="1"/>
  <c r="AH89" i="25"/>
  <c r="F90" i="25"/>
  <c r="M89" i="25"/>
  <c r="AJ89" i="25"/>
  <c r="H90" i="25"/>
  <c r="AI89" i="25"/>
  <c r="G90" i="25"/>
  <c r="C97" i="17"/>
  <c r="E89" i="18" s="1"/>
  <c r="S96" i="17"/>
  <c r="E98" i="16"/>
  <c r="U97" i="16"/>
  <c r="S98" i="16"/>
  <c r="C99" i="16"/>
  <c r="D91" i="18" s="1"/>
  <c r="G96" i="17"/>
  <c r="V48" i="8"/>
  <c r="P49" i="8"/>
  <c r="O49" i="8"/>
  <c r="U48" i="8"/>
  <c r="P89" i="25" l="1"/>
  <c r="N89" i="25"/>
  <c r="Q89" i="25" s="1"/>
  <c r="B88" i="18"/>
  <c r="I96" i="17"/>
  <c r="O97" i="17" s="1"/>
  <c r="Q96" i="17"/>
  <c r="G98" i="16"/>
  <c r="F90" i="18"/>
  <c r="Q98" i="16"/>
  <c r="E99" i="16" s="1"/>
  <c r="S49" i="8"/>
  <c r="C50" i="8"/>
  <c r="E49" i="8"/>
  <c r="T49" i="8"/>
  <c r="D50" i="8"/>
  <c r="F49" i="8"/>
  <c r="AD89" i="25" l="1"/>
  <c r="J90" i="25" s="1"/>
  <c r="AA90" i="25"/>
  <c r="Y90" i="25"/>
  <c r="AB90" i="25"/>
  <c r="Z90" i="25"/>
  <c r="AF89" i="25"/>
  <c r="AE89" i="25"/>
  <c r="AC89" i="25"/>
  <c r="F91" i="18"/>
  <c r="U98" i="16"/>
  <c r="A90" i="18"/>
  <c r="I98" i="16"/>
  <c r="O99" i="16" s="1"/>
  <c r="E97" i="17"/>
  <c r="U96" i="17"/>
  <c r="S97" i="17"/>
  <c r="C98" i="17"/>
  <c r="E90" i="18" s="1"/>
  <c r="H49" i="8"/>
  <c r="G49" i="8"/>
  <c r="AL89" i="25" l="1"/>
  <c r="N90" i="25" s="1"/>
  <c r="K90" i="25"/>
  <c r="AM89" i="25"/>
  <c r="O90" i="25" s="1"/>
  <c r="I90" i="25"/>
  <c r="AK89" i="25"/>
  <c r="L90" i="25"/>
  <c r="AN89" i="25"/>
  <c r="AH90" i="25"/>
  <c r="F91" i="25"/>
  <c r="H91" i="25"/>
  <c r="AJ90" i="25"/>
  <c r="AG90" i="25"/>
  <c r="E91" i="25"/>
  <c r="AI90" i="25"/>
  <c r="G91" i="25"/>
  <c r="G97" i="17"/>
  <c r="Q97" i="17" s="1"/>
  <c r="E98" i="17" s="1"/>
  <c r="C100" i="16"/>
  <c r="D92" i="18" s="1"/>
  <c r="S99" i="16"/>
  <c r="G89" i="18"/>
  <c r="G99" i="16"/>
  <c r="Q49" i="8"/>
  <c r="U49" i="8" s="1"/>
  <c r="R49" i="8"/>
  <c r="V49" i="8" s="1"/>
  <c r="I49" i="8"/>
  <c r="O50" i="8" s="1"/>
  <c r="AO89" i="25" l="1"/>
  <c r="P90" i="25"/>
  <c r="M90" i="25"/>
  <c r="Q90" i="25" s="1"/>
  <c r="I99" i="16"/>
  <c r="O100" i="16" s="1"/>
  <c r="A91" i="18"/>
  <c r="Q99" i="16"/>
  <c r="G90" i="18"/>
  <c r="P50" i="8"/>
  <c r="T50" i="8" s="1"/>
  <c r="U97" i="17"/>
  <c r="I97" i="17"/>
  <c r="O98" i="17" s="1"/>
  <c r="B89" i="18"/>
  <c r="F50" i="8"/>
  <c r="S50" i="8"/>
  <c r="C51" i="8"/>
  <c r="E50" i="8"/>
  <c r="D51" i="8" l="1"/>
  <c r="AE90" i="25"/>
  <c r="K91" i="25" s="1"/>
  <c r="Z91" i="25"/>
  <c r="Y91" i="25"/>
  <c r="AB91" i="25"/>
  <c r="AA91" i="25"/>
  <c r="AF90" i="25"/>
  <c r="AC90" i="25"/>
  <c r="AD90" i="25"/>
  <c r="S98" i="17"/>
  <c r="C99" i="17"/>
  <c r="E91" i="18" s="1"/>
  <c r="G98" i="17"/>
  <c r="E100" i="16"/>
  <c r="U99" i="16"/>
  <c r="S100" i="16"/>
  <c r="C101" i="16"/>
  <c r="D93" i="18" s="1"/>
  <c r="G50" i="8"/>
  <c r="H50" i="8"/>
  <c r="R50" i="8" l="1"/>
  <c r="AM90" i="25"/>
  <c r="O91" i="25" s="1"/>
  <c r="J91" i="25"/>
  <c r="AL90" i="25"/>
  <c r="AI91" i="25"/>
  <c r="G92" i="25"/>
  <c r="I91" i="25"/>
  <c r="AK90" i="25"/>
  <c r="AG91" i="25"/>
  <c r="E92" i="25"/>
  <c r="L91" i="25"/>
  <c r="AN90" i="25"/>
  <c r="AJ91" i="25"/>
  <c r="H92" i="25"/>
  <c r="AH91" i="25"/>
  <c r="F92" i="25"/>
  <c r="G100" i="16"/>
  <c r="F92" i="18"/>
  <c r="Q100" i="16"/>
  <c r="E101" i="16" s="1"/>
  <c r="B90" i="18"/>
  <c r="I98" i="17"/>
  <c r="O99" i="17" s="1"/>
  <c r="Q98" i="17"/>
  <c r="Q50" i="8"/>
  <c r="I50" i="8"/>
  <c r="AO90" i="25" l="1"/>
  <c r="AO91" i="25" s="1"/>
  <c r="AO92" i="25" s="1"/>
  <c r="P91" i="25"/>
  <c r="M91" i="25"/>
  <c r="N91" i="25"/>
  <c r="E99" i="17"/>
  <c r="U98" i="17"/>
  <c r="F93" i="18"/>
  <c r="C100" i="17"/>
  <c r="E92" i="18" s="1"/>
  <c r="S99" i="17"/>
  <c r="U100" i="16"/>
  <c r="I100" i="16"/>
  <c r="O101" i="16" s="1"/>
  <c r="A92" i="18"/>
  <c r="V50" i="8"/>
  <c r="P51" i="8"/>
  <c r="O51" i="8"/>
  <c r="U50" i="8"/>
  <c r="AD91" i="25" l="1"/>
  <c r="J92" i="25" s="1"/>
  <c r="AC91" i="25"/>
  <c r="I92" i="25" s="1"/>
  <c r="Q91" i="25"/>
  <c r="AE91" i="25"/>
  <c r="AF91" i="25"/>
  <c r="G101" i="16"/>
  <c r="G99" i="17"/>
  <c r="C102" i="16"/>
  <c r="D94" i="18" s="1"/>
  <c r="S101" i="16"/>
  <c r="G91" i="18"/>
  <c r="Q99" i="17"/>
  <c r="E100" i="17" s="1"/>
  <c r="T51" i="8"/>
  <c r="D52" i="8"/>
  <c r="E51" i="8"/>
  <c r="S51" i="8"/>
  <c r="C52" i="8"/>
  <c r="F51" i="8"/>
  <c r="AK91" i="25" l="1"/>
  <c r="M92" i="25" s="1"/>
  <c r="AL91" i="25"/>
  <c r="K92" i="25"/>
  <c r="AM91" i="25"/>
  <c r="L92" i="25"/>
  <c r="AN91" i="25"/>
  <c r="AA92" i="25"/>
  <c r="Z92" i="25"/>
  <c r="AB92" i="25"/>
  <c r="Y92" i="25"/>
  <c r="N92" i="25"/>
  <c r="U99" i="17"/>
  <c r="G92" i="18"/>
  <c r="I99" i="17"/>
  <c r="O100" i="17" s="1"/>
  <c r="B91" i="18"/>
  <c r="A93" i="18"/>
  <c r="I101" i="16"/>
  <c r="O102" i="16" s="1"/>
  <c r="Q101" i="16"/>
  <c r="E102" i="16" s="1"/>
  <c r="H51" i="8"/>
  <c r="G51" i="8"/>
  <c r="Q51" i="8" s="1"/>
  <c r="AP91" i="25" l="1"/>
  <c r="Q92" i="25"/>
  <c r="H93" i="25"/>
  <c r="AJ92" i="25"/>
  <c r="G93" i="25"/>
  <c r="AI92" i="25"/>
  <c r="P92" i="25"/>
  <c r="AB93" i="25"/>
  <c r="AG92" i="25"/>
  <c r="E93" i="25"/>
  <c r="Y93" i="25" s="1"/>
  <c r="F93" i="25"/>
  <c r="Z93" i="25" s="1"/>
  <c r="AH92" i="25"/>
  <c r="O92" i="25"/>
  <c r="F94" i="18"/>
  <c r="S102" i="16"/>
  <c r="C103" i="16"/>
  <c r="D95" i="18" s="1"/>
  <c r="S100" i="17"/>
  <c r="C101" i="17"/>
  <c r="E93" i="18" s="1"/>
  <c r="G100" i="17"/>
  <c r="U101" i="16"/>
  <c r="R51" i="8"/>
  <c r="I51" i="8"/>
  <c r="U51" i="8" s="1"/>
  <c r="P52" i="8"/>
  <c r="AA93" i="25" l="1"/>
  <c r="G94" i="25" s="1"/>
  <c r="AF92" i="25"/>
  <c r="L93" i="25" s="1"/>
  <c r="AJ93" i="25"/>
  <c r="H94" i="25"/>
  <c r="F94" i="25"/>
  <c r="AH93" i="25"/>
  <c r="AI93" i="25"/>
  <c r="E94" i="25"/>
  <c r="AG93" i="25"/>
  <c r="AC92" i="25"/>
  <c r="I93" i="25" s="1"/>
  <c r="AD92" i="25"/>
  <c r="J93" i="25" s="1"/>
  <c r="AE92" i="25"/>
  <c r="G102" i="16"/>
  <c r="B92" i="18"/>
  <c r="I100" i="17"/>
  <c r="O101" i="17" s="1"/>
  <c r="Q100" i="17"/>
  <c r="O52" i="8"/>
  <c r="F52" i="8"/>
  <c r="T52" i="8"/>
  <c r="D53" i="8"/>
  <c r="S52" i="8"/>
  <c r="C53" i="8"/>
  <c r="E52" i="8"/>
  <c r="AN92" i="25" l="1"/>
  <c r="P93" i="25" s="1"/>
  <c r="AL92" i="25"/>
  <c r="N93" i="25" s="1"/>
  <c r="AK92" i="25"/>
  <c r="K93" i="25"/>
  <c r="AM92" i="25"/>
  <c r="E101" i="17"/>
  <c r="U100" i="17"/>
  <c r="C102" i="17"/>
  <c r="E94" i="18" s="1"/>
  <c r="S101" i="17"/>
  <c r="I102" i="16"/>
  <c r="O103" i="16" s="1"/>
  <c r="A94" i="18"/>
  <c r="Q102" i="16"/>
  <c r="V51" i="8"/>
  <c r="H52" i="8" s="1"/>
  <c r="G52" i="8"/>
  <c r="AP92" i="25" l="1"/>
  <c r="AP93" i="25" s="1"/>
  <c r="AP94" i="25" s="1"/>
  <c r="O93" i="25"/>
  <c r="M93" i="25"/>
  <c r="AE93" i="25"/>
  <c r="K94" i="25" s="1"/>
  <c r="G101" i="17"/>
  <c r="E103" i="16"/>
  <c r="U102" i="16"/>
  <c r="S103" i="16"/>
  <c r="C104" i="16"/>
  <c r="D96" i="18" s="1"/>
  <c r="G93" i="18"/>
  <c r="Q101" i="17"/>
  <c r="E102" i="17" s="1"/>
  <c r="Q52" i="8"/>
  <c r="U52" i="8" s="1"/>
  <c r="R52" i="8"/>
  <c r="F53" i="8" s="1"/>
  <c r="I52" i="8"/>
  <c r="P53" i="8" s="1"/>
  <c r="Q93" i="25" l="1"/>
  <c r="AC93" i="25"/>
  <c r="AD93" i="25"/>
  <c r="AM93" i="25"/>
  <c r="O94" i="25" s="1"/>
  <c r="AF93" i="25"/>
  <c r="G94" i="18"/>
  <c r="U101" i="17"/>
  <c r="G103" i="16"/>
  <c r="F95" i="18"/>
  <c r="Q103" i="16"/>
  <c r="E104" i="16" s="1"/>
  <c r="O53" i="8"/>
  <c r="C54" i="8" s="1"/>
  <c r="I101" i="17"/>
  <c r="O102" i="17" s="1"/>
  <c r="B93" i="18"/>
  <c r="V52" i="8"/>
  <c r="H53" i="8" s="1"/>
  <c r="T53" i="8"/>
  <c r="D54" i="8"/>
  <c r="E53" i="8"/>
  <c r="S53" i="8" l="1"/>
  <c r="L94" i="25"/>
  <c r="AN93" i="25"/>
  <c r="J94" i="25"/>
  <c r="AL93" i="25"/>
  <c r="I94" i="25"/>
  <c r="AK93" i="25"/>
  <c r="AO93" i="25" s="1"/>
  <c r="Y94" i="25"/>
  <c r="Z94" i="25"/>
  <c r="AB94" i="25"/>
  <c r="AA94" i="25"/>
  <c r="C103" i="17"/>
  <c r="E95" i="18" s="1"/>
  <c r="S102" i="17"/>
  <c r="F96" i="18"/>
  <c r="I103" i="16"/>
  <c r="O104" i="16" s="1"/>
  <c r="A95" i="18"/>
  <c r="U103" i="16"/>
  <c r="G102" i="17"/>
  <c r="G53" i="8"/>
  <c r="I53" i="8" s="1"/>
  <c r="G95" i="25" l="1"/>
  <c r="AI94" i="25"/>
  <c r="AJ94" i="25"/>
  <c r="H95" i="25"/>
  <c r="N94" i="25"/>
  <c r="AH94" i="25"/>
  <c r="F95" i="25"/>
  <c r="E95" i="25"/>
  <c r="AG94" i="25"/>
  <c r="M94" i="25"/>
  <c r="P94" i="25"/>
  <c r="B94" i="18"/>
  <c r="I102" i="17"/>
  <c r="O103" i="17" s="1"/>
  <c r="Q102" i="17"/>
  <c r="G104" i="16"/>
  <c r="S104" i="16"/>
  <c r="C105" i="16"/>
  <c r="D97" i="18" s="1"/>
  <c r="Q53" i="8"/>
  <c r="U53" i="8" s="1"/>
  <c r="R53" i="8"/>
  <c r="F54" i="8" s="1"/>
  <c r="P54" i="8"/>
  <c r="O54" i="8"/>
  <c r="AF94" i="25" l="1"/>
  <c r="L95" i="25" s="1"/>
  <c r="AD94" i="25"/>
  <c r="J95" i="25" s="1"/>
  <c r="Q94" i="25"/>
  <c r="AE94" i="25"/>
  <c r="K95" i="25" s="1"/>
  <c r="AC94" i="25"/>
  <c r="I95" i="25" s="1"/>
  <c r="S103" i="17"/>
  <c r="C104" i="17"/>
  <c r="E96" i="18" s="1"/>
  <c r="A96" i="18"/>
  <c r="I104" i="16"/>
  <c r="O105" i="16" s="1"/>
  <c r="Q104" i="16"/>
  <c r="E105" i="16" s="1"/>
  <c r="E103" i="17"/>
  <c r="U102" i="17"/>
  <c r="V53" i="8"/>
  <c r="H54" i="8" s="1"/>
  <c r="S54" i="8"/>
  <c r="C55" i="8"/>
  <c r="T54" i="8"/>
  <c r="D55" i="8"/>
  <c r="E54" i="8"/>
  <c r="AN94" i="25" l="1"/>
  <c r="AL94" i="25"/>
  <c r="N95" i="25" s="1"/>
  <c r="AM94" i="25"/>
  <c r="O95" i="25" s="1"/>
  <c r="Y95" i="25"/>
  <c r="Z95" i="25"/>
  <c r="AA95" i="25"/>
  <c r="AB95" i="25"/>
  <c r="AK94" i="25"/>
  <c r="AO94" i="25" s="1"/>
  <c r="AO95" i="25" s="1"/>
  <c r="AO96" i="25" s="1"/>
  <c r="P95" i="25"/>
  <c r="G103" i="17"/>
  <c r="Q103" i="17" s="1"/>
  <c r="E104" i="17" s="1"/>
  <c r="G95" i="18"/>
  <c r="S105" i="16"/>
  <c r="C106" i="16"/>
  <c r="D98" i="18" s="1"/>
  <c r="F97" i="18"/>
  <c r="U104" i="16"/>
  <c r="G54" i="8"/>
  <c r="I54" i="8" s="1"/>
  <c r="M95" i="25" l="1"/>
  <c r="AF95" i="25" s="1"/>
  <c r="L96" i="25" s="1"/>
  <c r="H96" i="25"/>
  <c r="AJ95" i="25"/>
  <c r="G96" i="25"/>
  <c r="AI95" i="25"/>
  <c r="AH95" i="25"/>
  <c r="F96" i="25"/>
  <c r="AG95" i="25"/>
  <c r="E96" i="25"/>
  <c r="G105" i="16"/>
  <c r="G96" i="18"/>
  <c r="U103" i="17"/>
  <c r="I103" i="17"/>
  <c r="O104" i="17" s="1"/>
  <c r="B95" i="18"/>
  <c r="Q54" i="8"/>
  <c r="R54" i="8"/>
  <c r="V54" i="8" s="1"/>
  <c r="E55" i="8"/>
  <c r="P55" i="8"/>
  <c r="O55" i="8"/>
  <c r="AN95" i="25" l="1"/>
  <c r="Q95" i="25"/>
  <c r="AC95" i="25"/>
  <c r="I96" i="25" s="1"/>
  <c r="AE95" i="25"/>
  <c r="K96" i="25" s="1"/>
  <c r="AD95" i="25"/>
  <c r="J96" i="25" s="1"/>
  <c r="S104" i="17"/>
  <c r="C105" i="17"/>
  <c r="E97" i="18" s="1"/>
  <c r="G104" i="17"/>
  <c r="I105" i="16"/>
  <c r="O106" i="16" s="1"/>
  <c r="A97" i="18"/>
  <c r="Q105" i="16"/>
  <c r="U54" i="8"/>
  <c r="G55" i="8" s="1"/>
  <c r="T55" i="8"/>
  <c r="D56" i="8"/>
  <c r="S55" i="8"/>
  <c r="C56" i="8"/>
  <c r="F55" i="8"/>
  <c r="Z96" i="25" l="1"/>
  <c r="AA96" i="25"/>
  <c r="Y96" i="25"/>
  <c r="AB96" i="25"/>
  <c r="P96" i="25"/>
  <c r="AL95" i="25"/>
  <c r="AM95" i="25"/>
  <c r="AP95" i="25" s="1"/>
  <c r="AK95" i="25"/>
  <c r="E106" i="16"/>
  <c r="U105" i="16"/>
  <c r="B96" i="18"/>
  <c r="I104" i="17"/>
  <c r="O105" i="17" s="1"/>
  <c r="Q104" i="17"/>
  <c r="S106" i="16"/>
  <c r="C107" i="16"/>
  <c r="D99" i="18" s="1"/>
  <c r="H55" i="8"/>
  <c r="I55" i="8" s="1"/>
  <c r="N96" i="25" l="1"/>
  <c r="H97" i="25"/>
  <c r="AJ96" i="25"/>
  <c r="F97" i="25"/>
  <c r="AH96" i="25"/>
  <c r="M96" i="25"/>
  <c r="O96" i="25"/>
  <c r="E97" i="25"/>
  <c r="AG96" i="25"/>
  <c r="G97" i="25"/>
  <c r="AI96" i="25"/>
  <c r="E105" i="17"/>
  <c r="U104" i="17"/>
  <c r="S105" i="17"/>
  <c r="C106" i="17"/>
  <c r="E98" i="18" s="1"/>
  <c r="G106" i="16"/>
  <c r="F98" i="18"/>
  <c r="Q106" i="16"/>
  <c r="E107" i="16" s="1"/>
  <c r="R55" i="8"/>
  <c r="F56" i="8" s="1"/>
  <c r="Q55" i="8"/>
  <c r="U55" i="8" s="1"/>
  <c r="O56" i="8"/>
  <c r="P56" i="8"/>
  <c r="G11" i="15"/>
  <c r="E11" i="15"/>
  <c r="AF96" i="25" l="1"/>
  <c r="L97" i="25" s="1"/>
  <c r="AE96" i="25"/>
  <c r="K97" i="25" s="1"/>
  <c r="Q96" i="25"/>
  <c r="AC96" i="25"/>
  <c r="AD96" i="25"/>
  <c r="J97" i="25" s="1"/>
  <c r="G105" i="17"/>
  <c r="F99" i="18"/>
  <c r="U106" i="16"/>
  <c r="A98" i="18"/>
  <c r="I106" i="16"/>
  <c r="O107" i="16" s="1"/>
  <c r="G97" i="18"/>
  <c r="Q105" i="17"/>
  <c r="E106" i="17" s="1"/>
  <c r="Q11" i="15"/>
  <c r="AM3" i="12"/>
  <c r="V55" i="8"/>
  <c r="H56" i="8" s="1"/>
  <c r="T56" i="8"/>
  <c r="D57" i="8"/>
  <c r="S56" i="8"/>
  <c r="C57" i="8"/>
  <c r="E56" i="8"/>
  <c r="AA3" i="12"/>
  <c r="I11" i="15"/>
  <c r="AN96" i="25" l="1"/>
  <c r="P97" i="25" s="1"/>
  <c r="AM96" i="25"/>
  <c r="I97" i="25"/>
  <c r="AK96" i="25"/>
  <c r="Z97" i="25"/>
  <c r="Y97" i="25"/>
  <c r="AA97" i="25"/>
  <c r="AB97" i="25"/>
  <c r="AL96" i="25"/>
  <c r="G98" i="18"/>
  <c r="C108" i="16"/>
  <c r="D100" i="18" s="1"/>
  <c r="S107" i="16"/>
  <c r="G107" i="16"/>
  <c r="U105" i="17"/>
  <c r="I105" i="17"/>
  <c r="O106" i="17" s="1"/>
  <c r="B97" i="18"/>
  <c r="U11" i="15"/>
  <c r="G56" i="8"/>
  <c r="I56" i="8" s="1"/>
  <c r="O12" i="15"/>
  <c r="S12" i="15" s="1"/>
  <c r="E12" i="15"/>
  <c r="O97" i="25" l="1"/>
  <c r="AP96" i="25"/>
  <c r="AP97" i="25" s="1"/>
  <c r="AP98" i="25" s="1"/>
  <c r="N97" i="25"/>
  <c r="AI97" i="25"/>
  <c r="G98" i="25"/>
  <c r="AG97" i="25"/>
  <c r="E98" i="25"/>
  <c r="M97" i="25"/>
  <c r="AJ97" i="25"/>
  <c r="H98" i="25"/>
  <c r="AH97" i="25"/>
  <c r="F98" i="25"/>
  <c r="I107" i="16"/>
  <c r="O108" i="16" s="1"/>
  <c r="A99" i="18"/>
  <c r="Q107" i="16"/>
  <c r="C107" i="17"/>
  <c r="E99" i="18" s="1"/>
  <c r="S106" i="17"/>
  <c r="G106" i="17"/>
  <c r="Q56" i="8"/>
  <c r="E57" i="8" s="1"/>
  <c r="R56" i="8"/>
  <c r="V56" i="8" s="1"/>
  <c r="O57" i="8"/>
  <c r="S57" i="8" s="1"/>
  <c r="P57" i="8"/>
  <c r="T57" i="8" s="1"/>
  <c r="C13" i="15"/>
  <c r="AL5" i="12" s="1"/>
  <c r="AM4" i="12"/>
  <c r="G12" i="15"/>
  <c r="Q12" i="15" s="1"/>
  <c r="AF97" i="25" l="1"/>
  <c r="L98" i="25" s="1"/>
  <c r="Q97" i="25"/>
  <c r="AC97" i="25"/>
  <c r="AN97" i="25"/>
  <c r="Z98" i="25"/>
  <c r="Y98" i="25"/>
  <c r="AA98" i="25"/>
  <c r="AB98" i="25"/>
  <c r="AE97" i="25"/>
  <c r="K98" i="25" s="1"/>
  <c r="AD97" i="25"/>
  <c r="J98" i="25" s="1"/>
  <c r="E108" i="16"/>
  <c r="U107" i="16"/>
  <c r="I106" i="17"/>
  <c r="O107" i="17" s="1"/>
  <c r="B98" i="18"/>
  <c r="Q106" i="17"/>
  <c r="S108" i="16"/>
  <c r="C109" i="16"/>
  <c r="D101" i="18" s="1"/>
  <c r="U56" i="8"/>
  <c r="G57" i="8" s="1"/>
  <c r="F57" i="8"/>
  <c r="AA4" i="12"/>
  <c r="I12" i="15"/>
  <c r="AJ98" i="25" l="1"/>
  <c r="H99" i="25"/>
  <c r="AI98" i="25"/>
  <c r="G99" i="25"/>
  <c r="E99" i="25"/>
  <c r="AG98" i="25"/>
  <c r="F99" i="25"/>
  <c r="AH98" i="25"/>
  <c r="AM97" i="25"/>
  <c r="P98" i="25"/>
  <c r="I98" i="25"/>
  <c r="AK97" i="25"/>
  <c r="AL97" i="25"/>
  <c r="N98" i="25" s="1"/>
  <c r="E107" i="17"/>
  <c r="U106" i="17"/>
  <c r="C108" i="17"/>
  <c r="E100" i="18" s="1"/>
  <c r="S107" i="17"/>
  <c r="G108" i="16"/>
  <c r="F100" i="18"/>
  <c r="Q108" i="16"/>
  <c r="E109" i="16" s="1"/>
  <c r="U12" i="15"/>
  <c r="H57" i="8"/>
  <c r="I57" i="8" s="1"/>
  <c r="O13" i="15"/>
  <c r="S13" i="15" s="1"/>
  <c r="M98" i="25" l="1"/>
  <c r="Q98" i="25" s="1"/>
  <c r="AO97" i="25"/>
  <c r="O98" i="25"/>
  <c r="AE98" i="25" s="1"/>
  <c r="K99" i="25" s="1"/>
  <c r="F101" i="18"/>
  <c r="A100" i="18"/>
  <c r="I108" i="16"/>
  <c r="O109" i="16" s="1"/>
  <c r="G107" i="17"/>
  <c r="Q107" i="17" s="1"/>
  <c r="E108" i="17" s="1"/>
  <c r="U108" i="16"/>
  <c r="G99" i="18"/>
  <c r="R57" i="8"/>
  <c r="V57" i="8" s="1"/>
  <c r="Q57" i="8"/>
  <c r="U57" i="8" s="1"/>
  <c r="E13" i="15"/>
  <c r="C14" i="15"/>
  <c r="AL6" i="12" s="1"/>
  <c r="G13" i="15"/>
  <c r="AM98" i="25" l="1"/>
  <c r="O99" i="25" s="1"/>
  <c r="Y99" i="25"/>
  <c r="AA99" i="25"/>
  <c r="Z99" i="25"/>
  <c r="AB99" i="25"/>
  <c r="AC98" i="25"/>
  <c r="AD98" i="25"/>
  <c r="AF98" i="25"/>
  <c r="I107" i="17"/>
  <c r="O108" i="17" s="1"/>
  <c r="B99" i="18"/>
  <c r="U107" i="17"/>
  <c r="G100" i="18"/>
  <c r="G109" i="16"/>
  <c r="S109" i="16"/>
  <c r="C110" i="16"/>
  <c r="D102" i="18" s="1"/>
  <c r="Q13" i="15"/>
  <c r="AM5" i="12"/>
  <c r="I13" i="15"/>
  <c r="AA5" i="12"/>
  <c r="L99" i="25" l="1"/>
  <c r="AN98" i="25"/>
  <c r="J99" i="25"/>
  <c r="AL98" i="25"/>
  <c r="I99" i="25"/>
  <c r="AK98" i="25"/>
  <c r="AJ99" i="25"/>
  <c r="H100" i="25"/>
  <c r="AH99" i="25"/>
  <c r="F100" i="25"/>
  <c r="AI99" i="25"/>
  <c r="G100" i="25"/>
  <c r="E100" i="25"/>
  <c r="AG99" i="25"/>
  <c r="I109" i="16"/>
  <c r="O110" i="16" s="1"/>
  <c r="A101" i="18"/>
  <c r="Q109" i="16"/>
  <c r="E110" i="16" s="1"/>
  <c r="G108" i="17"/>
  <c r="C109" i="17"/>
  <c r="E101" i="18" s="1"/>
  <c r="S108" i="17"/>
  <c r="U13" i="15"/>
  <c r="O14" i="15"/>
  <c r="S14" i="15" s="1"/>
  <c r="AO98" i="25" l="1"/>
  <c r="AO99" i="25" s="1"/>
  <c r="AO100" i="25" s="1"/>
  <c r="N99" i="25"/>
  <c r="P99" i="25"/>
  <c r="M99" i="25"/>
  <c r="AD99" i="25"/>
  <c r="J100" i="25" s="1"/>
  <c r="B100" i="18"/>
  <c r="I108" i="17"/>
  <c r="O109" i="17" s="1"/>
  <c r="Q108" i="17"/>
  <c r="E109" i="17" s="1"/>
  <c r="F102" i="18"/>
  <c r="C111" i="16"/>
  <c r="D103" i="18" s="1"/>
  <c r="S110" i="16"/>
  <c r="U109" i="16"/>
  <c r="E14" i="15"/>
  <c r="C15" i="15"/>
  <c r="AL7" i="12" s="1"/>
  <c r="Q99" i="25" l="1"/>
  <c r="AE99" i="25"/>
  <c r="AL99" i="25"/>
  <c r="AF99" i="25"/>
  <c r="AC99" i="25"/>
  <c r="G110" i="16"/>
  <c r="G101" i="18"/>
  <c r="S109" i="17"/>
  <c r="C110" i="17"/>
  <c r="E102" i="18" s="1"/>
  <c r="U108" i="17"/>
  <c r="G14" i="15"/>
  <c r="Q14" i="15" s="1"/>
  <c r="AM6" i="12"/>
  <c r="I100" i="25" l="1"/>
  <c r="AK99" i="25"/>
  <c r="L100" i="25"/>
  <c r="AN99" i="25"/>
  <c r="N100" i="25"/>
  <c r="K100" i="25"/>
  <c r="AM99" i="25"/>
  <c r="AA100" i="25"/>
  <c r="Y100" i="25"/>
  <c r="AB100" i="25"/>
  <c r="Z100" i="25"/>
  <c r="G109" i="17"/>
  <c r="A102" i="18"/>
  <c r="I110" i="16"/>
  <c r="O111" i="16" s="1"/>
  <c r="Q110" i="16"/>
  <c r="I14" i="15"/>
  <c r="AA6" i="12"/>
  <c r="AP99" i="25" l="1"/>
  <c r="AH100" i="25"/>
  <c r="F101" i="25"/>
  <c r="AJ100" i="25"/>
  <c r="H101" i="25"/>
  <c r="E101" i="25"/>
  <c r="AG100" i="25"/>
  <c r="G101" i="25"/>
  <c r="AI100" i="25"/>
  <c r="O100" i="25"/>
  <c r="P100" i="25"/>
  <c r="M100" i="25"/>
  <c r="Q100" i="25" s="1"/>
  <c r="E111" i="16"/>
  <c r="U110" i="16"/>
  <c r="S111" i="16"/>
  <c r="C112" i="16"/>
  <c r="D104" i="18" s="1"/>
  <c r="I109" i="17"/>
  <c r="O110" i="17" s="1"/>
  <c r="B101" i="18"/>
  <c r="Q109" i="17"/>
  <c r="U14" i="15"/>
  <c r="O15" i="15"/>
  <c r="S15" i="15" s="1"/>
  <c r="AE100" i="25" l="1"/>
  <c r="K101" i="25" s="1"/>
  <c r="AC100" i="25"/>
  <c r="I101" i="25" s="1"/>
  <c r="AD100" i="25"/>
  <c r="J101" i="25" s="1"/>
  <c r="AM100" i="25"/>
  <c r="AA101" i="25"/>
  <c r="Y101" i="25"/>
  <c r="Z101" i="25"/>
  <c r="AB101" i="25"/>
  <c r="AF100" i="25"/>
  <c r="L101" i="25" s="1"/>
  <c r="AL100" i="25"/>
  <c r="E110" i="17"/>
  <c r="U109" i="17"/>
  <c r="C111" i="17"/>
  <c r="E103" i="18" s="1"/>
  <c r="S110" i="17"/>
  <c r="G111" i="16"/>
  <c r="F103" i="18"/>
  <c r="Q111" i="16"/>
  <c r="E112" i="16" s="1"/>
  <c r="E15" i="15"/>
  <c r="C16" i="15"/>
  <c r="AL8" i="12" s="1"/>
  <c r="AK100" i="25" l="1"/>
  <c r="N101" i="25"/>
  <c r="AJ101" i="25"/>
  <c r="H102" i="25"/>
  <c r="AH101" i="25"/>
  <c r="F102" i="25"/>
  <c r="E102" i="25"/>
  <c r="AG101" i="25"/>
  <c r="AI101" i="25"/>
  <c r="G102" i="25"/>
  <c r="O101" i="25"/>
  <c r="AN100" i="25"/>
  <c r="AP100" i="25" s="1"/>
  <c r="AP101" i="25" s="1"/>
  <c r="AP102" i="25" s="1"/>
  <c r="M101" i="25"/>
  <c r="U111" i="16"/>
  <c r="F104" i="18"/>
  <c r="G112" i="16"/>
  <c r="G110" i="17"/>
  <c r="Q110" i="17" s="1"/>
  <c r="E111" i="17" s="1"/>
  <c r="I111" i="16"/>
  <c r="O112" i="16" s="1"/>
  <c r="A103" i="18"/>
  <c r="G102" i="18"/>
  <c r="G15" i="15"/>
  <c r="Q15" i="15" s="1"/>
  <c r="AM7" i="12"/>
  <c r="Q101" i="25" l="1"/>
  <c r="P101" i="25"/>
  <c r="AF101" i="25" s="1"/>
  <c r="L102" i="25" s="1"/>
  <c r="AD101" i="25"/>
  <c r="J102" i="25" s="1"/>
  <c r="U110" i="17"/>
  <c r="A104" i="18"/>
  <c r="I112" i="16"/>
  <c r="G103" i="18"/>
  <c r="S112" i="16"/>
  <c r="C113" i="16"/>
  <c r="D105" i="18" s="1"/>
  <c r="B102" i="18"/>
  <c r="I110" i="17"/>
  <c r="O111" i="17" s="1"/>
  <c r="Q112" i="16"/>
  <c r="E113" i="16" s="1"/>
  <c r="AA7" i="12"/>
  <c r="I15" i="15"/>
  <c r="AN101" i="25" l="1"/>
  <c r="AE101" i="25"/>
  <c r="AC101" i="25"/>
  <c r="Z102" i="25"/>
  <c r="AA102" i="25"/>
  <c r="AB102" i="25"/>
  <c r="Y102" i="25"/>
  <c r="AL101" i="25"/>
  <c r="F105" i="18"/>
  <c r="O113" i="16"/>
  <c r="S111" i="17"/>
  <c r="C112" i="17"/>
  <c r="E104" i="18" s="1"/>
  <c r="U112" i="16"/>
  <c r="G111" i="17"/>
  <c r="U15" i="15"/>
  <c r="O16" i="15"/>
  <c r="S16" i="15" s="1"/>
  <c r="N102" i="25" l="1"/>
  <c r="F103" i="25"/>
  <c r="AH102" i="25"/>
  <c r="AJ102" i="25"/>
  <c r="H103" i="25"/>
  <c r="I102" i="25"/>
  <c r="AK101" i="25"/>
  <c r="AO101" i="25" s="1"/>
  <c r="AG102" i="25"/>
  <c r="E103" i="25"/>
  <c r="AI102" i="25"/>
  <c r="G103" i="25"/>
  <c r="K102" i="25"/>
  <c r="AM101" i="25"/>
  <c r="P102" i="25"/>
  <c r="I111" i="17"/>
  <c r="O112" i="17" s="1"/>
  <c r="B103" i="18"/>
  <c r="Q111" i="17"/>
  <c r="C114" i="16"/>
  <c r="D106" i="18" s="1"/>
  <c r="S113" i="16"/>
  <c r="G113" i="16"/>
  <c r="E16" i="15"/>
  <c r="C17" i="15"/>
  <c r="AL9" i="12" s="1"/>
  <c r="M102" i="25" l="1"/>
  <c r="Q102" i="25" s="1"/>
  <c r="O102" i="25"/>
  <c r="AE102" i="25" s="1"/>
  <c r="K103" i="25" s="1"/>
  <c r="I113" i="16"/>
  <c r="O114" i="16" s="1"/>
  <c r="A105" i="18"/>
  <c r="Q113" i="16"/>
  <c r="E114" i="16" s="1"/>
  <c r="E112" i="17"/>
  <c r="U111" i="17"/>
  <c r="S112" i="17"/>
  <c r="C113" i="17"/>
  <c r="E105" i="18" s="1"/>
  <c r="G16" i="15"/>
  <c r="Q16" i="15" s="1"/>
  <c r="AM8" i="12"/>
  <c r="AD102" i="25" l="1"/>
  <c r="J103" i="25" s="1"/>
  <c r="AM102" i="25"/>
  <c r="AA103" i="25"/>
  <c r="AB103" i="25"/>
  <c r="Z103" i="25"/>
  <c r="Y103" i="25"/>
  <c r="AL102" i="25"/>
  <c r="AF102" i="25"/>
  <c r="AC102" i="25"/>
  <c r="U113" i="16"/>
  <c r="G114" i="16" s="1"/>
  <c r="G112" i="17"/>
  <c r="Q112" i="17" s="1"/>
  <c r="E113" i="17" s="1"/>
  <c r="G104" i="18"/>
  <c r="F106" i="18"/>
  <c r="S114" i="16"/>
  <c r="C115" i="16"/>
  <c r="D107" i="18" s="1"/>
  <c r="AA8" i="12"/>
  <c r="I16" i="15"/>
  <c r="L103" i="25" l="1"/>
  <c r="AN102" i="25"/>
  <c r="N103" i="25"/>
  <c r="I103" i="25"/>
  <c r="AK102" i="25"/>
  <c r="AO102" i="25" s="1"/>
  <c r="AO103" i="25" s="1"/>
  <c r="AO104" i="25" s="1"/>
  <c r="AG103" i="25"/>
  <c r="E104" i="25"/>
  <c r="AH103" i="25"/>
  <c r="F104" i="25"/>
  <c r="AJ103" i="25"/>
  <c r="H104" i="25"/>
  <c r="G104" i="25"/>
  <c r="AI103" i="25"/>
  <c r="O103" i="25"/>
  <c r="A106" i="18"/>
  <c r="I114" i="16"/>
  <c r="O115" i="16" s="1"/>
  <c r="Q114" i="16"/>
  <c r="G105" i="18"/>
  <c r="U112" i="17"/>
  <c r="B104" i="18"/>
  <c r="I112" i="17"/>
  <c r="O113" i="17" s="1"/>
  <c r="U16" i="15"/>
  <c r="O17" i="15"/>
  <c r="S17" i="15" s="1"/>
  <c r="M103" i="25" l="1"/>
  <c r="Q103" i="25" s="1"/>
  <c r="P103" i="25"/>
  <c r="C114" i="17"/>
  <c r="E106" i="18" s="1"/>
  <c r="S113" i="17"/>
  <c r="S115" i="16"/>
  <c r="C116" i="16"/>
  <c r="D108" i="18" s="1"/>
  <c r="G113" i="17"/>
  <c r="E115" i="16"/>
  <c r="U114" i="16"/>
  <c r="E17" i="15"/>
  <c r="C18" i="15"/>
  <c r="AL10" i="12" s="1"/>
  <c r="AF103" i="25" l="1"/>
  <c r="L104" i="25" s="1"/>
  <c r="AC103" i="25"/>
  <c r="I104" i="25" s="1"/>
  <c r="AE103" i="25"/>
  <c r="K104" i="25" s="1"/>
  <c r="AD103" i="25"/>
  <c r="J104" i="25" s="1"/>
  <c r="Y104" i="25"/>
  <c r="AB104" i="25"/>
  <c r="AA104" i="25"/>
  <c r="Z104" i="25"/>
  <c r="G115" i="16"/>
  <c r="F107" i="18"/>
  <c r="Q115" i="16"/>
  <c r="E116" i="16" s="1"/>
  <c r="I113" i="17"/>
  <c r="O114" i="17" s="1"/>
  <c r="B105" i="18"/>
  <c r="Q113" i="17"/>
  <c r="G17" i="15"/>
  <c r="Q17" i="15" s="1"/>
  <c r="AM9" i="12"/>
  <c r="AK103" i="25" l="1"/>
  <c r="M104" i="25" s="1"/>
  <c r="AM103" i="25"/>
  <c r="AN103" i="25"/>
  <c r="P104" i="25" s="1"/>
  <c r="AL103" i="25"/>
  <c r="N104" i="25" s="1"/>
  <c r="AJ104" i="25"/>
  <c r="H105" i="25"/>
  <c r="AH104" i="25"/>
  <c r="F105" i="25"/>
  <c r="AG104" i="25"/>
  <c r="E105" i="25"/>
  <c r="AC104" i="25"/>
  <c r="AI104" i="25"/>
  <c r="G105" i="25"/>
  <c r="E114" i="17"/>
  <c r="U113" i="17"/>
  <c r="C115" i="17"/>
  <c r="E107" i="18" s="1"/>
  <c r="S114" i="17"/>
  <c r="F108" i="18"/>
  <c r="U115" i="16"/>
  <c r="I115" i="16"/>
  <c r="O116" i="16" s="1"/>
  <c r="A107" i="18"/>
  <c r="AA9" i="12"/>
  <c r="I17" i="15"/>
  <c r="Q104" i="25" l="1"/>
  <c r="Z105" i="25" s="1"/>
  <c r="O104" i="25"/>
  <c r="AF104" i="25" s="1"/>
  <c r="L105" i="25" s="1"/>
  <c r="AP103" i="25"/>
  <c r="AD104" i="25"/>
  <c r="AL104" i="25" s="1"/>
  <c r="N105" i="25" s="1"/>
  <c r="AB105" i="25"/>
  <c r="AA105" i="25"/>
  <c r="J105" i="25"/>
  <c r="AK104" i="25"/>
  <c r="M105" i="25" s="1"/>
  <c r="I105" i="25"/>
  <c r="G116" i="16"/>
  <c r="C117" i="16"/>
  <c r="D109" i="18" s="1"/>
  <c r="S116" i="16"/>
  <c r="G114" i="17"/>
  <c r="G106" i="18"/>
  <c r="Q114" i="17"/>
  <c r="E115" i="17" s="1"/>
  <c r="U17" i="15"/>
  <c r="O18" i="15"/>
  <c r="S18" i="15" s="1"/>
  <c r="Q105" i="25" l="1"/>
  <c r="Y105" i="25"/>
  <c r="AN104" i="25"/>
  <c r="P105" i="25" s="1"/>
  <c r="AE104" i="25"/>
  <c r="K105" i="25" s="1"/>
  <c r="AH105" i="25"/>
  <c r="F106" i="25"/>
  <c r="Z106" i="25" s="1"/>
  <c r="F107" i="25" s="1"/>
  <c r="Z107" i="25" s="1"/>
  <c r="F108" i="25" s="1"/>
  <c r="Z108" i="25" s="1"/>
  <c r="F109" i="25" s="1"/>
  <c r="AG105" i="25"/>
  <c r="E106" i="25"/>
  <c r="Y106" i="25" s="1"/>
  <c r="AI105" i="25"/>
  <c r="G106" i="25"/>
  <c r="AA106" i="25" s="1"/>
  <c r="G107" i="25" s="1"/>
  <c r="AJ105" i="25"/>
  <c r="H106" i="25"/>
  <c r="AB106" i="25" s="1"/>
  <c r="G107" i="18"/>
  <c r="U114" i="17"/>
  <c r="B106" i="18"/>
  <c r="I114" i="17"/>
  <c r="O115" i="17" s="1"/>
  <c r="A108" i="18"/>
  <c r="I116" i="16"/>
  <c r="O117" i="16" s="1"/>
  <c r="Q116" i="16"/>
  <c r="E18" i="15"/>
  <c r="C19" i="15"/>
  <c r="AL11" i="12" s="1"/>
  <c r="AM104" i="25" l="1"/>
  <c r="AP104" i="25" s="1"/>
  <c r="AP105" i="25" s="1"/>
  <c r="H107" i="25"/>
  <c r="AB107" i="25" s="1"/>
  <c r="H108" i="25" s="1"/>
  <c r="AJ106" i="25"/>
  <c r="AG106" i="25"/>
  <c r="E107" i="25"/>
  <c r="AE105" i="25"/>
  <c r="S117" i="16"/>
  <c r="C118" i="16"/>
  <c r="D110" i="18" s="1"/>
  <c r="C116" i="17"/>
  <c r="E108" i="18" s="1"/>
  <c r="S115" i="17"/>
  <c r="G115" i="17"/>
  <c r="E117" i="16"/>
  <c r="U116" i="16"/>
  <c r="AM10" i="12"/>
  <c r="G18" i="15"/>
  <c r="Q18" i="15" s="1"/>
  <c r="O105" i="25" l="1"/>
  <c r="AM105" i="25"/>
  <c r="K106" i="25"/>
  <c r="AE106" i="25" s="1"/>
  <c r="K107" i="25" s="1"/>
  <c r="G117" i="16"/>
  <c r="F109" i="18"/>
  <c r="Q117" i="16"/>
  <c r="E118" i="16" s="1"/>
  <c r="I115" i="17"/>
  <c r="O116" i="17" s="1"/>
  <c r="B107" i="18"/>
  <c r="Q115" i="17"/>
  <c r="E116" i="17" s="1"/>
  <c r="AA10" i="12"/>
  <c r="I18" i="15"/>
  <c r="AF105" i="25" l="1"/>
  <c r="AD105" i="25"/>
  <c r="AC105" i="25"/>
  <c r="O106" i="25"/>
  <c r="AM106" i="25"/>
  <c r="G108" i="18"/>
  <c r="S116" i="17"/>
  <c r="C117" i="17"/>
  <c r="E109" i="18" s="1"/>
  <c r="F110" i="18"/>
  <c r="U117" i="16"/>
  <c r="I117" i="16"/>
  <c r="O118" i="16" s="1"/>
  <c r="A109" i="18"/>
  <c r="U115" i="17"/>
  <c r="U18" i="15"/>
  <c r="E19" i="15"/>
  <c r="O19" i="15"/>
  <c r="S19" i="15" s="1"/>
  <c r="AL105" i="25" l="1"/>
  <c r="J106" i="25"/>
  <c r="AD106" i="25" s="1"/>
  <c r="J107" i="25" s="1"/>
  <c r="AD107" i="25" s="1"/>
  <c r="J108" i="25" s="1"/>
  <c r="AD108" i="25" s="1"/>
  <c r="J109" i="25" s="1"/>
  <c r="AK105" i="25"/>
  <c r="I106" i="25"/>
  <c r="L106" i="25"/>
  <c r="AN105" i="25"/>
  <c r="P106" i="25" s="1"/>
  <c r="O107" i="25"/>
  <c r="G116" i="17"/>
  <c r="S118" i="16"/>
  <c r="C119" i="16"/>
  <c r="D111" i="18" s="1"/>
  <c r="G118" i="16"/>
  <c r="C20" i="15"/>
  <c r="AL12" i="12" s="1"/>
  <c r="G19" i="15"/>
  <c r="Q19" i="15" s="1"/>
  <c r="AM11" i="12"/>
  <c r="AO105" i="25" l="1"/>
  <c r="M106" i="25"/>
  <c r="N106" i="25"/>
  <c r="AL106" i="25"/>
  <c r="A110" i="18"/>
  <c r="I118" i="16"/>
  <c r="O119" i="16" s="1"/>
  <c r="Q118" i="16"/>
  <c r="B108" i="18"/>
  <c r="I116" i="17"/>
  <c r="O117" i="17" s="1"/>
  <c r="Q116" i="17"/>
  <c r="AA11" i="12"/>
  <c r="I19" i="15"/>
  <c r="N107" i="25" l="1"/>
  <c r="AL107" i="25"/>
  <c r="AC106" i="25"/>
  <c r="Q106" i="25"/>
  <c r="AF106" i="25"/>
  <c r="E117" i="17"/>
  <c r="U116" i="17"/>
  <c r="C118" i="17"/>
  <c r="E110" i="18" s="1"/>
  <c r="S117" i="17"/>
  <c r="E119" i="16"/>
  <c r="U118" i="16"/>
  <c r="S119" i="16"/>
  <c r="C120" i="16"/>
  <c r="D112" i="18" s="1"/>
  <c r="U19" i="15"/>
  <c r="O20" i="15"/>
  <c r="S20" i="15" s="1"/>
  <c r="L107" i="25" l="1"/>
  <c r="AF107" i="25" s="1"/>
  <c r="L108" i="25" s="1"/>
  <c r="AN106" i="25"/>
  <c r="AA107" i="25"/>
  <c r="Y107" i="25"/>
  <c r="I107" i="25"/>
  <c r="AK106" i="25"/>
  <c r="AR10" i="25" s="1"/>
  <c r="N108" i="25"/>
  <c r="AL108" i="25"/>
  <c r="N109" i="25" s="1"/>
  <c r="G119" i="16"/>
  <c r="F111" i="18"/>
  <c r="Q119" i="16"/>
  <c r="E120" i="16" s="1"/>
  <c r="G117" i="17"/>
  <c r="Q117" i="17" s="1"/>
  <c r="E118" i="17" s="1"/>
  <c r="G109" i="18"/>
  <c r="E20" i="15"/>
  <c r="C21" i="15"/>
  <c r="AL13" i="12" s="1"/>
  <c r="AR11" i="25" l="1"/>
  <c r="M107" i="25"/>
  <c r="AG107" i="25"/>
  <c r="E108" i="25"/>
  <c r="G108" i="25"/>
  <c r="AA108" i="25" s="1"/>
  <c r="G109" i="25" s="1"/>
  <c r="AA109" i="25" s="1"/>
  <c r="G110" i="25" s="1"/>
  <c r="AA110" i="25" s="1"/>
  <c r="G111" i="25" s="1"/>
  <c r="AI107" i="25"/>
  <c r="P107" i="25"/>
  <c r="AC107" i="25" s="1"/>
  <c r="I108" i="25" s="1"/>
  <c r="AN107" i="25"/>
  <c r="P108" i="25" s="1"/>
  <c r="G110" i="18"/>
  <c r="U117" i="17"/>
  <c r="F112" i="18"/>
  <c r="I117" i="17"/>
  <c r="O118" i="17" s="1"/>
  <c r="B109" i="18"/>
  <c r="U119" i="16"/>
  <c r="I119" i="16"/>
  <c r="O120" i="16" s="1"/>
  <c r="A111" i="18"/>
  <c r="G20" i="15"/>
  <c r="Q20" i="15" s="1"/>
  <c r="AM12" i="12"/>
  <c r="Q107" i="25" l="1"/>
  <c r="AE107" i="25"/>
  <c r="K108" i="25" s="1"/>
  <c r="AE108" i="25" s="1"/>
  <c r="K109" i="25" s="1"/>
  <c r="AE109" i="25" s="1"/>
  <c r="K110" i="25" s="1"/>
  <c r="AE110" i="25" s="1"/>
  <c r="K111" i="25" s="1"/>
  <c r="AK107" i="25"/>
  <c r="M108" i="25" s="1"/>
  <c r="Q108" i="25" s="1"/>
  <c r="C121" i="16"/>
  <c r="D113" i="18" s="1"/>
  <c r="S120" i="16"/>
  <c r="G120" i="16"/>
  <c r="G118" i="17"/>
  <c r="C119" i="17"/>
  <c r="E111" i="18" s="1"/>
  <c r="S118" i="17"/>
  <c r="I20" i="15"/>
  <c r="AA12" i="12"/>
  <c r="AB108" i="25" l="1"/>
  <c r="Y108" i="25"/>
  <c r="AM107" i="25"/>
  <c r="Z109" i="25"/>
  <c r="B110" i="18"/>
  <c r="I118" i="17"/>
  <c r="O119" i="17" s="1"/>
  <c r="Q118" i="17"/>
  <c r="E119" i="17" s="1"/>
  <c r="A112" i="18"/>
  <c r="I120" i="16"/>
  <c r="O121" i="16" s="1"/>
  <c r="Q120" i="16"/>
  <c r="U20" i="15"/>
  <c r="O21" i="15"/>
  <c r="S21" i="15" s="1"/>
  <c r="AM108" i="25" l="1"/>
  <c r="O108" i="25"/>
  <c r="AS11" i="25"/>
  <c r="AS12" i="25" s="1"/>
  <c r="AS13" i="25" s="1"/>
  <c r="AS14" i="25" s="1"/>
  <c r="E109" i="25"/>
  <c r="Y109" i="25" s="1"/>
  <c r="E110" i="25" s="1"/>
  <c r="AG108" i="25"/>
  <c r="AJ108" i="25"/>
  <c r="H109" i="25"/>
  <c r="AB109" i="25" s="1"/>
  <c r="AJ109" i="25" s="1"/>
  <c r="AH109" i="25"/>
  <c r="F110" i="25"/>
  <c r="Z110" i="25" s="1"/>
  <c r="F111" i="25" s="1"/>
  <c r="Z111" i="25" s="1"/>
  <c r="F112" i="25" s="1"/>
  <c r="Z112" i="25" s="1"/>
  <c r="F113" i="25" s="1"/>
  <c r="S121" i="16"/>
  <c r="C122" i="16"/>
  <c r="D114" i="18" s="1"/>
  <c r="E121" i="16"/>
  <c r="U120" i="16"/>
  <c r="G111" i="18"/>
  <c r="C120" i="17"/>
  <c r="E112" i="18" s="1"/>
  <c r="S119" i="17"/>
  <c r="U118" i="17"/>
  <c r="C22" i="15"/>
  <c r="AL14" i="12" s="1"/>
  <c r="E21" i="15"/>
  <c r="H110" i="25" l="1"/>
  <c r="AF108" i="25"/>
  <c r="L109" i="25" s="1"/>
  <c r="AC108" i="25"/>
  <c r="I109" i="25" s="1"/>
  <c r="AC109" i="25" s="1"/>
  <c r="I110" i="25" s="1"/>
  <c r="AN108" i="25"/>
  <c r="P109" i="25" s="1"/>
  <c r="O109" i="25"/>
  <c r="AM109" i="25"/>
  <c r="G119" i="17"/>
  <c r="G121" i="16"/>
  <c r="F113" i="18"/>
  <c r="Q121" i="16"/>
  <c r="E122" i="16" s="1"/>
  <c r="G21" i="15"/>
  <c r="Q21" i="15" s="1"/>
  <c r="AM13" i="12"/>
  <c r="AM110" i="25" l="1"/>
  <c r="O111" i="25" s="1"/>
  <c r="O110" i="25"/>
  <c r="AK108" i="25"/>
  <c r="F114" i="18"/>
  <c r="U121" i="16"/>
  <c r="I121" i="16"/>
  <c r="O122" i="16" s="1"/>
  <c r="A113" i="18"/>
  <c r="I119" i="17"/>
  <c r="O120" i="17" s="1"/>
  <c r="B111" i="18"/>
  <c r="Q119" i="17"/>
  <c r="I21" i="15"/>
  <c r="AA13" i="12"/>
  <c r="AR12" i="25" l="1"/>
  <c r="AR13" i="25" s="1"/>
  <c r="AK109" i="25"/>
  <c r="M110" i="25" s="1"/>
  <c r="M109" i="25"/>
  <c r="C121" i="17"/>
  <c r="E113" i="18" s="1"/>
  <c r="S120" i="17"/>
  <c r="G122" i="16"/>
  <c r="E120" i="17"/>
  <c r="U119" i="17"/>
  <c r="C123" i="16"/>
  <c r="D115" i="18" s="1"/>
  <c r="S122" i="16"/>
  <c r="U21" i="15"/>
  <c r="O22" i="15"/>
  <c r="S22" i="15" s="1"/>
  <c r="Q109" i="25" l="1"/>
  <c r="AD109" i="25"/>
  <c r="AF109" i="25"/>
  <c r="G120" i="17"/>
  <c r="G112" i="18"/>
  <c r="Q120" i="17"/>
  <c r="E121" i="17" s="1"/>
  <c r="A114" i="18"/>
  <c r="I122" i="16"/>
  <c r="O123" i="16" s="1"/>
  <c r="Q122" i="16"/>
  <c r="E123" i="16" s="1"/>
  <c r="E22" i="15"/>
  <c r="C23" i="15"/>
  <c r="AL15" i="12" s="1"/>
  <c r="L110" i="25" l="1"/>
  <c r="AN109" i="25"/>
  <c r="P110" i="25" s="1"/>
  <c r="J110" i="25"/>
  <c r="AD110" i="25" s="1"/>
  <c r="J111" i="25" s="1"/>
  <c r="AD111" i="25" s="1"/>
  <c r="J112" i="25" s="1"/>
  <c r="AD112" i="25" s="1"/>
  <c r="J113" i="25" s="1"/>
  <c r="AL109" i="25"/>
  <c r="Y110" i="25"/>
  <c r="AB110" i="25"/>
  <c r="C124" i="16"/>
  <c r="D116" i="18" s="1"/>
  <c r="S123" i="16"/>
  <c r="U120" i="17"/>
  <c r="F115" i="18"/>
  <c r="G113" i="18"/>
  <c r="B112" i="18"/>
  <c r="I120" i="17"/>
  <c r="O121" i="17" s="1"/>
  <c r="U122" i="16"/>
  <c r="G22" i="15"/>
  <c r="Q22" i="15" s="1"/>
  <c r="AM14" i="12"/>
  <c r="AJ110" i="25" l="1"/>
  <c r="H111" i="25"/>
  <c r="AB111" i="25" s="1"/>
  <c r="H112" i="25" s="1"/>
  <c r="AG110" i="25"/>
  <c r="E111" i="25"/>
  <c r="N110" i="25"/>
  <c r="AL110" i="25"/>
  <c r="AT13" i="25"/>
  <c r="AT14" i="25" s="1"/>
  <c r="AT15" i="25" s="1"/>
  <c r="AT16" i="25" s="1"/>
  <c r="AF110" i="25"/>
  <c r="L111" i="25" s="1"/>
  <c r="AF111" i="25" s="1"/>
  <c r="L112" i="25" s="1"/>
  <c r="G123" i="16"/>
  <c r="S121" i="17"/>
  <c r="C122" i="17"/>
  <c r="E114" i="18" s="1"/>
  <c r="G121" i="17"/>
  <c r="AA14" i="12"/>
  <c r="I22" i="15"/>
  <c r="N111" i="25" l="1"/>
  <c r="AL111" i="25"/>
  <c r="Q110" i="25"/>
  <c r="AC110" i="25"/>
  <c r="I111" i="25" s="1"/>
  <c r="AN110" i="25"/>
  <c r="I121" i="17"/>
  <c r="O122" i="17" s="1"/>
  <c r="B113" i="18"/>
  <c r="Q121" i="17"/>
  <c r="I123" i="16"/>
  <c r="O124" i="16" s="1"/>
  <c r="A115" i="18"/>
  <c r="Q123" i="16"/>
  <c r="U22" i="15"/>
  <c r="O23" i="15"/>
  <c r="S23" i="15" s="1"/>
  <c r="AK110" i="25" l="1"/>
  <c r="AN111" i="25"/>
  <c r="P112" i="25" s="1"/>
  <c r="P111" i="25"/>
  <c r="AR14" i="25"/>
  <c r="AR15" i="25" s="1"/>
  <c r="M111" i="25"/>
  <c r="AC111" i="25"/>
  <c r="I112" i="25" s="1"/>
  <c r="AA111" i="25"/>
  <c r="Y111" i="25"/>
  <c r="AL112" i="25"/>
  <c r="N113" i="25" s="1"/>
  <c r="N112" i="25"/>
  <c r="S124" i="16"/>
  <c r="C125" i="16"/>
  <c r="D117" i="18" s="1"/>
  <c r="E124" i="16"/>
  <c r="U123" i="16"/>
  <c r="E122" i="17"/>
  <c r="U121" i="17"/>
  <c r="S122" i="17"/>
  <c r="C123" i="17"/>
  <c r="E115" i="18" s="1"/>
  <c r="E23" i="15"/>
  <c r="C24" i="15"/>
  <c r="AL16" i="12" s="1"/>
  <c r="AG111" i="25" l="1"/>
  <c r="AK111" i="25" s="1"/>
  <c r="E112" i="25"/>
  <c r="AI111" i="25"/>
  <c r="G112" i="25"/>
  <c r="AA112" i="25" s="1"/>
  <c r="G113" i="25" s="1"/>
  <c r="AA113" i="25" s="1"/>
  <c r="G114" i="25" s="1"/>
  <c r="AA114" i="25" s="1"/>
  <c r="G115" i="25" s="1"/>
  <c r="Q111" i="25"/>
  <c r="AE111" i="25"/>
  <c r="K112" i="25" s="1"/>
  <c r="AE112" i="25" s="1"/>
  <c r="K113" i="25" s="1"/>
  <c r="AE113" i="25" s="1"/>
  <c r="K114" i="25" s="1"/>
  <c r="AE114" i="25" s="1"/>
  <c r="K115" i="25" s="1"/>
  <c r="G122" i="17"/>
  <c r="F116" i="18"/>
  <c r="G114" i="18"/>
  <c r="Q122" i="17"/>
  <c r="E123" i="17" s="1"/>
  <c r="G124" i="16"/>
  <c r="G23" i="15"/>
  <c r="Q23" i="15" s="1"/>
  <c r="AM15" i="12"/>
  <c r="Y112" i="25" l="1"/>
  <c r="AB112" i="25"/>
  <c r="AM111" i="25"/>
  <c r="AS15" i="25"/>
  <c r="AS16" i="25" s="1"/>
  <c r="AS17" i="25" s="1"/>
  <c r="AS18" i="25" s="1"/>
  <c r="M112" i="25"/>
  <c r="G115" i="18"/>
  <c r="U122" i="17"/>
  <c r="A116" i="18"/>
  <c r="I124" i="16"/>
  <c r="O125" i="16" s="1"/>
  <c r="Q124" i="16"/>
  <c r="B114" i="18"/>
  <c r="I122" i="17"/>
  <c r="O123" i="17" s="1"/>
  <c r="I23" i="15"/>
  <c r="AA15" i="12"/>
  <c r="Q112" i="25" l="1"/>
  <c r="AJ112" i="25"/>
  <c r="H113" i="25"/>
  <c r="O112" i="25"/>
  <c r="AF112" i="25" s="1"/>
  <c r="L113" i="25" s="1"/>
  <c r="AM112" i="25"/>
  <c r="AG112" i="25"/>
  <c r="E113" i="25"/>
  <c r="Y113" i="25" s="1"/>
  <c r="E114" i="25" s="1"/>
  <c r="S125" i="16"/>
  <c r="C126" i="16"/>
  <c r="D118" i="18" s="1"/>
  <c r="E125" i="16"/>
  <c r="U124" i="16"/>
  <c r="S123" i="17"/>
  <c r="C124" i="17"/>
  <c r="E116" i="18" s="1"/>
  <c r="G123" i="17"/>
  <c r="U23" i="15"/>
  <c r="O24" i="15"/>
  <c r="S24" i="15" s="1"/>
  <c r="AM113" i="25" l="1"/>
  <c r="O113" i="25"/>
  <c r="AN112" i="25"/>
  <c r="P113" i="25" s="1"/>
  <c r="AC112" i="25"/>
  <c r="I113" i="25" s="1"/>
  <c r="AC113" i="25" s="1"/>
  <c r="I114" i="25" s="1"/>
  <c r="Z113" i="25"/>
  <c r="AB113" i="25"/>
  <c r="I123" i="17"/>
  <c r="O124" i="17" s="1"/>
  <c r="B115" i="18"/>
  <c r="Q123" i="17"/>
  <c r="E124" i="17" s="1"/>
  <c r="G125" i="16"/>
  <c r="F117" i="18"/>
  <c r="Q125" i="16"/>
  <c r="E126" i="16" s="1"/>
  <c r="E24" i="15"/>
  <c r="C25" i="15"/>
  <c r="AL17" i="12" s="1"/>
  <c r="AH113" i="25" l="1"/>
  <c r="F114" i="25"/>
  <c r="Z114" i="25" s="1"/>
  <c r="F115" i="25" s="1"/>
  <c r="Z115" i="25" s="1"/>
  <c r="F116" i="25" s="1"/>
  <c r="Z116" i="25" s="1"/>
  <c r="F117" i="25" s="1"/>
  <c r="AM114" i="25"/>
  <c r="O115" i="25" s="1"/>
  <c r="O114" i="25"/>
  <c r="H114" i="25"/>
  <c r="AJ113" i="25"/>
  <c r="AK112" i="25"/>
  <c r="U125" i="16"/>
  <c r="F118" i="18"/>
  <c r="I125" i="16"/>
  <c r="O126" i="16" s="1"/>
  <c r="A117" i="18"/>
  <c r="G116" i="18"/>
  <c r="S124" i="17"/>
  <c r="C125" i="17"/>
  <c r="E117" i="18" s="1"/>
  <c r="U123" i="17"/>
  <c r="G24" i="15"/>
  <c r="Q24" i="15" s="1"/>
  <c r="AM16" i="12"/>
  <c r="AR16" i="25" l="1"/>
  <c r="AR17" i="25" s="1"/>
  <c r="M113" i="25"/>
  <c r="AK113" i="25"/>
  <c r="M114" i="25" s="1"/>
  <c r="G124" i="17"/>
  <c r="S126" i="16"/>
  <c r="C127" i="16"/>
  <c r="D119" i="18" s="1"/>
  <c r="G126" i="16"/>
  <c r="AA16" i="12"/>
  <c r="I24" i="15"/>
  <c r="AF113" i="25" l="1"/>
  <c r="Q113" i="25"/>
  <c r="AD113" i="25"/>
  <c r="I126" i="16"/>
  <c r="O127" i="16" s="1"/>
  <c r="A118" i="18"/>
  <c r="Q126" i="16"/>
  <c r="B116" i="18"/>
  <c r="I124" i="17"/>
  <c r="O125" i="17" s="1"/>
  <c r="Q124" i="17"/>
  <c r="U24" i="15"/>
  <c r="O25" i="15"/>
  <c r="S25" i="15" s="1"/>
  <c r="J114" i="25" l="1"/>
  <c r="AD114" i="25" s="1"/>
  <c r="J115" i="25" s="1"/>
  <c r="AD115" i="25" s="1"/>
  <c r="J116" i="25" s="1"/>
  <c r="AD116" i="25" s="1"/>
  <c r="J117" i="25" s="1"/>
  <c r="AL113" i="25"/>
  <c r="AB114" i="25"/>
  <c r="Y114" i="25"/>
  <c r="L114" i="25"/>
  <c r="AN113" i="25"/>
  <c r="S125" i="17"/>
  <c r="C126" i="17"/>
  <c r="E118" i="18" s="1"/>
  <c r="E125" i="17"/>
  <c r="U124" i="17"/>
  <c r="E127" i="16"/>
  <c r="U126" i="16"/>
  <c r="S127" i="16"/>
  <c r="C128" i="16"/>
  <c r="D120" i="18" s="1"/>
  <c r="E25" i="15"/>
  <c r="C26" i="15"/>
  <c r="AL18" i="12" s="1"/>
  <c r="H115" i="25" l="1"/>
  <c r="AB115" i="25" s="1"/>
  <c r="H116" i="25" s="1"/>
  <c r="AJ114" i="25"/>
  <c r="AG114" i="25"/>
  <c r="E115" i="25"/>
  <c r="N114" i="25"/>
  <c r="AT17" i="25"/>
  <c r="AT18" i="25" s="1"/>
  <c r="AT19" i="25" s="1"/>
  <c r="AT20" i="25" s="1"/>
  <c r="AL114" i="25"/>
  <c r="P114" i="25"/>
  <c r="G127" i="16"/>
  <c r="F119" i="18"/>
  <c r="Q127" i="16"/>
  <c r="E128" i="16" s="1"/>
  <c r="G125" i="17"/>
  <c r="Q125" i="17" s="1"/>
  <c r="E126" i="17" s="1"/>
  <c r="G117" i="18"/>
  <c r="G25" i="15"/>
  <c r="Q25" i="15" s="1"/>
  <c r="AM17" i="12"/>
  <c r="AF114" i="25" l="1"/>
  <c r="L115" i="25" s="1"/>
  <c r="AF115" i="25" s="1"/>
  <c r="L116" i="25" s="1"/>
  <c r="AL115" i="25"/>
  <c r="N115" i="25"/>
  <c r="Q114" i="25"/>
  <c r="AC114" i="25"/>
  <c r="I115" i="25" s="1"/>
  <c r="U125" i="17"/>
  <c r="I125" i="17"/>
  <c r="O126" i="17" s="1"/>
  <c r="B117" i="18"/>
  <c r="G118" i="18"/>
  <c r="F120" i="18"/>
  <c r="U127" i="16"/>
  <c r="I127" i="16"/>
  <c r="O128" i="16" s="1"/>
  <c r="A119" i="18"/>
  <c r="AA17" i="12"/>
  <c r="I25" i="15"/>
  <c r="AN114" i="25" l="1"/>
  <c r="AK114" i="25"/>
  <c r="AL116" i="25"/>
  <c r="N117" i="25" s="1"/>
  <c r="N116" i="25"/>
  <c r="AA115" i="25"/>
  <c r="Y115" i="25"/>
  <c r="AN115" i="25"/>
  <c r="P116" i="25" s="1"/>
  <c r="P115" i="25"/>
  <c r="S128" i="16"/>
  <c r="C129" i="16"/>
  <c r="D121" i="18" s="1"/>
  <c r="G128" i="16"/>
  <c r="S126" i="17"/>
  <c r="C127" i="17"/>
  <c r="E119" i="18" s="1"/>
  <c r="G126" i="17"/>
  <c r="U25" i="15"/>
  <c r="O26" i="15"/>
  <c r="S26" i="15" s="1"/>
  <c r="AI115" i="25" l="1"/>
  <c r="G116" i="25"/>
  <c r="AA116" i="25" s="1"/>
  <c r="G117" i="25" s="1"/>
  <c r="AA117" i="25" s="1"/>
  <c r="G118" i="25" s="1"/>
  <c r="AA118" i="25" s="1"/>
  <c r="G119" i="25" s="1"/>
  <c r="E116" i="25"/>
  <c r="AG115" i="25"/>
  <c r="AR18" i="25"/>
  <c r="AR19" i="25" s="1"/>
  <c r="M115" i="25"/>
  <c r="B118" i="18"/>
  <c r="I126" i="17"/>
  <c r="O127" i="17" s="1"/>
  <c r="Q126" i="17"/>
  <c r="A120" i="18"/>
  <c r="I128" i="16"/>
  <c r="O129" i="16" s="1"/>
  <c r="S129" i="16" s="1"/>
  <c r="Q128" i="16"/>
  <c r="E129" i="16" s="1"/>
  <c r="E26" i="15"/>
  <c r="C27" i="15"/>
  <c r="AL19" i="12" s="1"/>
  <c r="Q115" i="25" l="1"/>
  <c r="AC115" i="25"/>
  <c r="AE115" i="25"/>
  <c r="K116" i="25" s="1"/>
  <c r="AE116" i="25" s="1"/>
  <c r="K117" i="25" s="1"/>
  <c r="AE117" i="25" s="1"/>
  <c r="K118" i="25" s="1"/>
  <c r="AE118" i="25" s="1"/>
  <c r="K119" i="25" s="1"/>
  <c r="C128" i="17"/>
  <c r="E120" i="18" s="1"/>
  <c r="S127" i="17"/>
  <c r="F121" i="18"/>
  <c r="E127" i="17"/>
  <c r="U126" i="17"/>
  <c r="U128" i="16"/>
  <c r="G129" i="16" s="1"/>
  <c r="G26" i="15"/>
  <c r="Q26" i="15" s="1"/>
  <c r="AM18" i="12"/>
  <c r="AM115" i="25" l="1"/>
  <c r="O116" i="25" s="1"/>
  <c r="I116" i="25"/>
  <c r="AK115" i="25"/>
  <c r="AB116" i="25"/>
  <c r="Y116" i="25"/>
  <c r="I129" i="16"/>
  <c r="A121" i="18"/>
  <c r="G127" i="17"/>
  <c r="G119" i="18"/>
  <c r="Q127" i="17"/>
  <c r="E128" i="17" s="1"/>
  <c r="Q129" i="16"/>
  <c r="U129" i="16" s="1"/>
  <c r="I26" i="15"/>
  <c r="AA18" i="12"/>
  <c r="AM116" i="25" l="1"/>
  <c r="E117" i="25"/>
  <c r="Y117" i="25" s="1"/>
  <c r="E118" i="25" s="1"/>
  <c r="AG116" i="25"/>
  <c r="AM117" i="25"/>
  <c r="O117" i="25"/>
  <c r="H117" i="25"/>
  <c r="AJ116" i="25"/>
  <c r="AS19" i="25"/>
  <c r="AS20" i="25" s="1"/>
  <c r="AS21" i="25" s="1"/>
  <c r="AS22" i="25" s="1"/>
  <c r="M116" i="25"/>
  <c r="AC116" i="25"/>
  <c r="I117" i="25" s="1"/>
  <c r="AC117" i="25" s="1"/>
  <c r="I118" i="25" s="1"/>
  <c r="U127" i="17"/>
  <c r="G128" i="17" s="1"/>
  <c r="Q128" i="17" s="1"/>
  <c r="E129" i="17" s="1"/>
  <c r="G120" i="18"/>
  <c r="I127" i="17"/>
  <c r="O128" i="17" s="1"/>
  <c r="B119" i="18"/>
  <c r="U26" i="15"/>
  <c r="E27" i="15"/>
  <c r="O27" i="15"/>
  <c r="S27" i="15" s="1"/>
  <c r="Q116" i="25" l="1"/>
  <c r="AF116" i="25"/>
  <c r="L117" i="25" s="1"/>
  <c r="AK116" i="25"/>
  <c r="AM118" i="25"/>
  <c r="O119" i="25" s="1"/>
  <c r="O118" i="25"/>
  <c r="G121" i="18"/>
  <c r="S128" i="17"/>
  <c r="U128" i="17" s="1"/>
  <c r="G129" i="17" s="1"/>
  <c r="Q129" i="17" s="1"/>
  <c r="C129" i="17"/>
  <c r="E121" i="18" s="1"/>
  <c r="B120" i="18"/>
  <c r="I128" i="17"/>
  <c r="O129" i="17" s="1"/>
  <c r="S129" i="17" s="1"/>
  <c r="G27" i="15"/>
  <c r="Q27" i="15" s="1"/>
  <c r="C28" i="15"/>
  <c r="AL20" i="12" s="1"/>
  <c r="AM19" i="12"/>
  <c r="AN116" i="25" l="1"/>
  <c r="P117" i="25"/>
  <c r="M117" i="25"/>
  <c r="AK117" i="25"/>
  <c r="AR20" i="25"/>
  <c r="AR21" i="25" s="1"/>
  <c r="Z117" i="25"/>
  <c r="AB117" i="25"/>
  <c r="U129" i="17"/>
  <c r="I129" i="17"/>
  <c r="B121" i="18"/>
  <c r="AA19" i="12"/>
  <c r="I27" i="15"/>
  <c r="H118" i="25" l="1"/>
  <c r="AJ117" i="25"/>
  <c r="Q117" i="25"/>
  <c r="AD117" i="25"/>
  <c r="J118" i="25" s="1"/>
  <c r="AD118" i="25" s="1"/>
  <c r="J119" i="25" s="1"/>
  <c r="AD119" i="25" s="1"/>
  <c r="J120" i="25" s="1"/>
  <c r="AD120" i="25" s="1"/>
  <c r="J121" i="25" s="1"/>
  <c r="AH117" i="25"/>
  <c r="F118" i="25"/>
  <c r="Z118" i="25" s="1"/>
  <c r="F119" i="25" s="1"/>
  <c r="Z119" i="25" s="1"/>
  <c r="F120" i="25" s="1"/>
  <c r="Z120" i="25" s="1"/>
  <c r="F121" i="25" s="1"/>
  <c r="M118" i="25"/>
  <c r="AF117" i="25"/>
  <c r="L118" i="25" s="1"/>
  <c r="U27" i="15"/>
  <c r="O28" i="15"/>
  <c r="S28" i="15" s="1"/>
  <c r="AL117" i="25" l="1"/>
  <c r="N118" i="25" s="1"/>
  <c r="Q118" i="25" s="1"/>
  <c r="Y118" i="25"/>
  <c r="AB118" i="25"/>
  <c r="AN117" i="25"/>
  <c r="E28" i="15"/>
  <c r="C29" i="15"/>
  <c r="AL21" i="12" s="1"/>
  <c r="AL118" i="25" l="1"/>
  <c r="AL119" i="25" s="1"/>
  <c r="AA119" i="25"/>
  <c r="P118" i="25"/>
  <c r="AF118" i="25" s="1"/>
  <c r="L119" i="25" s="1"/>
  <c r="AF119" i="25" s="1"/>
  <c r="L120" i="25" s="1"/>
  <c r="AT21" i="25"/>
  <c r="AT22" i="25" s="1"/>
  <c r="AT23" i="25" s="1"/>
  <c r="AT24" i="25" s="1"/>
  <c r="AJ118" i="25"/>
  <c r="H119" i="25"/>
  <c r="AB119" i="25" s="1"/>
  <c r="H120" i="25" s="1"/>
  <c r="E119" i="25"/>
  <c r="Y119" i="25" s="1"/>
  <c r="AG118" i="25"/>
  <c r="AC118" i="25"/>
  <c r="I119" i="25" s="1"/>
  <c r="G28" i="15"/>
  <c r="Q28" i="15" s="1"/>
  <c r="AM20" i="12"/>
  <c r="N119" i="25" l="1"/>
  <c r="AN118" i="25"/>
  <c r="AN119" i="25" s="1"/>
  <c r="P120" i="25" s="1"/>
  <c r="AG119" i="25"/>
  <c r="E120" i="25"/>
  <c r="AK118" i="25"/>
  <c r="AI119" i="25"/>
  <c r="G120" i="25"/>
  <c r="AA120" i="25" s="1"/>
  <c r="G121" i="25" s="1"/>
  <c r="AA121" i="25" s="1"/>
  <c r="G122" i="25" s="1"/>
  <c r="AA122" i="25" s="1"/>
  <c r="G123" i="25" s="1"/>
  <c r="AL120" i="25"/>
  <c r="N121" i="25" s="1"/>
  <c r="N120" i="25"/>
  <c r="AA20" i="12"/>
  <c r="I28" i="15"/>
  <c r="P119" i="25" l="1"/>
  <c r="AR22" i="25"/>
  <c r="AR23" i="25" s="1"/>
  <c r="M119" i="25"/>
  <c r="U28" i="15"/>
  <c r="O29" i="15"/>
  <c r="S29" i="15" s="1"/>
  <c r="Q119" i="25" l="1"/>
  <c r="AE119" i="25"/>
  <c r="AC119" i="25"/>
  <c r="E29" i="15"/>
  <c r="C30" i="15"/>
  <c r="AL22" i="12" s="1"/>
  <c r="K120" i="25" l="1"/>
  <c r="AE120" i="25" s="1"/>
  <c r="K121" i="25" s="1"/>
  <c r="AE121" i="25" s="1"/>
  <c r="K122" i="25" s="1"/>
  <c r="AE122" i="25" s="1"/>
  <c r="K123" i="25" s="1"/>
  <c r="AM119" i="25"/>
  <c r="I120" i="25"/>
  <c r="AK119" i="25"/>
  <c r="AB120" i="25"/>
  <c r="Y120" i="25"/>
  <c r="G29" i="15"/>
  <c r="Q29" i="15" s="1"/>
  <c r="AM21" i="12"/>
  <c r="AG120" i="25" l="1"/>
  <c r="E121" i="25"/>
  <c r="Y121" i="25" s="1"/>
  <c r="E122" i="25" s="1"/>
  <c r="AJ120" i="25"/>
  <c r="H121" i="25"/>
  <c r="AS23" i="25"/>
  <c r="AS24" i="25" s="1"/>
  <c r="AS25" i="25" s="1"/>
  <c r="AS26" i="25" s="1"/>
  <c r="M120" i="25"/>
  <c r="AM120" i="25"/>
  <c r="O120" i="25"/>
  <c r="AC120" i="25" s="1"/>
  <c r="AA21" i="12"/>
  <c r="I29" i="15"/>
  <c r="I121" i="25" l="1"/>
  <c r="AC121" i="25" s="1"/>
  <c r="I122" i="25" s="1"/>
  <c r="AK120" i="25"/>
  <c r="O121" i="25"/>
  <c r="AM121" i="25"/>
  <c r="Q120" i="25"/>
  <c r="AF120" i="25"/>
  <c r="L121" i="25" s="1"/>
  <c r="U29" i="15"/>
  <c r="O30" i="15"/>
  <c r="S30" i="15" s="1"/>
  <c r="AN120" i="25" l="1"/>
  <c r="P121" i="25"/>
  <c r="Z121" i="25"/>
  <c r="AB121" i="25"/>
  <c r="AM122" i="25"/>
  <c r="O123" i="25" s="1"/>
  <c r="O122" i="25"/>
  <c r="AK121" i="25"/>
  <c r="M122" i="25" s="1"/>
  <c r="M121" i="25"/>
  <c r="AR24" i="25"/>
  <c r="AR25" i="25" s="1"/>
  <c r="E30" i="15"/>
  <c r="C31" i="15"/>
  <c r="AL23" i="12" s="1"/>
  <c r="AD121" i="25" l="1"/>
  <c r="J122" i="25" s="1"/>
  <c r="AD122" i="25" s="1"/>
  <c r="J123" i="25" s="1"/>
  <c r="AD123" i="25" s="1"/>
  <c r="J124" i="25" s="1"/>
  <c r="AD124" i="25" s="1"/>
  <c r="J125" i="25" s="1"/>
  <c r="Q121" i="25"/>
  <c r="AJ121" i="25"/>
  <c r="H122" i="25"/>
  <c r="F122" i="25"/>
  <c r="Z122" i="25" s="1"/>
  <c r="F123" i="25" s="1"/>
  <c r="Z123" i="25" s="1"/>
  <c r="F124" i="25" s="1"/>
  <c r="Z124" i="25" s="1"/>
  <c r="F125" i="25" s="1"/>
  <c r="AH121" i="25"/>
  <c r="AF121" i="25"/>
  <c r="L122" i="25" s="1"/>
  <c r="G30" i="15"/>
  <c r="Q30" i="15" s="1"/>
  <c r="AM22" i="12"/>
  <c r="AL121" i="25" l="1"/>
  <c r="AL122" i="25" s="1"/>
  <c r="AN121" i="25"/>
  <c r="P122" i="25" s="1"/>
  <c r="AB122" i="25"/>
  <c r="Y122" i="25"/>
  <c r="AA22" i="12"/>
  <c r="I30" i="15"/>
  <c r="N122" i="25" l="1"/>
  <c r="AF122" i="25" s="1"/>
  <c r="L123" i="25" s="1"/>
  <c r="AF123" i="25" s="1"/>
  <c r="L124" i="25" s="1"/>
  <c r="AG122" i="25"/>
  <c r="E123" i="25"/>
  <c r="H123" i="25"/>
  <c r="AB123" i="25" s="1"/>
  <c r="H124" i="25" s="1"/>
  <c r="AJ122" i="25"/>
  <c r="AT25" i="25"/>
  <c r="AT26" i="25" s="1"/>
  <c r="AT27" i="25" s="1"/>
  <c r="AT28" i="25" s="1"/>
  <c r="Q122" i="25"/>
  <c r="AC122" i="25"/>
  <c r="I123" i="25" s="1"/>
  <c r="N123" i="25"/>
  <c r="AL123" i="25"/>
  <c r="U30" i="15"/>
  <c r="O31" i="15"/>
  <c r="S31" i="15" s="1"/>
  <c r="AN122" i="25" l="1"/>
  <c r="AA123" i="25"/>
  <c r="Y123" i="25"/>
  <c r="P123" i="25"/>
  <c r="AN123" i="25"/>
  <c r="P124" i="25" s="1"/>
  <c r="AL124" i="25"/>
  <c r="N125" i="25" s="1"/>
  <c r="N124" i="25"/>
  <c r="AK122" i="25"/>
  <c r="C32" i="15"/>
  <c r="AL24" i="12" s="1"/>
  <c r="E31" i="15"/>
  <c r="M123" i="25" l="1"/>
  <c r="AR26" i="25"/>
  <c r="AR27" i="25" s="1"/>
  <c r="G124" i="25"/>
  <c r="AA124" i="25" s="1"/>
  <c r="G125" i="25" s="1"/>
  <c r="AA125" i="25" s="1"/>
  <c r="G126" i="25" s="1"/>
  <c r="AA126" i="25" s="1"/>
  <c r="G127" i="25" s="1"/>
  <c r="AI123" i="25"/>
  <c r="AG123" i="25"/>
  <c r="E124" i="25"/>
  <c r="G31" i="15"/>
  <c r="Q31" i="15" s="1"/>
  <c r="AM23" i="12"/>
  <c r="Q123" i="25" l="1"/>
  <c r="AE123" i="25"/>
  <c r="K124" i="25" s="1"/>
  <c r="AE124" i="25" s="1"/>
  <c r="K125" i="25" s="1"/>
  <c r="AE125" i="25" s="1"/>
  <c r="K126" i="25" s="1"/>
  <c r="AE126" i="25" s="1"/>
  <c r="K127" i="25" s="1"/>
  <c r="AC123" i="25"/>
  <c r="I124" i="25" s="1"/>
  <c r="AA23" i="12"/>
  <c r="I31" i="15"/>
  <c r="AM123" i="25" l="1"/>
  <c r="Y124" i="25"/>
  <c r="AB124" i="25"/>
  <c r="AK123" i="25"/>
  <c r="U31" i="15"/>
  <c r="O32" i="15"/>
  <c r="S32" i="15" s="1"/>
  <c r="AJ124" i="25" l="1"/>
  <c r="H125" i="25"/>
  <c r="AM124" i="25"/>
  <c r="O124" i="25"/>
  <c r="M124" i="25"/>
  <c r="AS27" i="25"/>
  <c r="AS28" i="25" s="1"/>
  <c r="AS29" i="25" s="1"/>
  <c r="AS30" i="25" s="1"/>
  <c r="E125" i="25"/>
  <c r="Y125" i="25" s="1"/>
  <c r="E126" i="25" s="1"/>
  <c r="AG124" i="25"/>
  <c r="E32" i="15"/>
  <c r="C33" i="15"/>
  <c r="AL25" i="12" s="1"/>
  <c r="Q124" i="25" l="1"/>
  <c r="AF124" i="25"/>
  <c r="L125" i="25" s="1"/>
  <c r="AC124" i="25"/>
  <c r="I125" i="25" s="1"/>
  <c r="AC125" i="25" s="1"/>
  <c r="I126" i="25" s="1"/>
  <c r="O125" i="25"/>
  <c r="AM125" i="25"/>
  <c r="AN124" i="25"/>
  <c r="G32" i="15"/>
  <c r="Q32" i="15" s="1"/>
  <c r="AM24" i="12"/>
  <c r="AM126" i="25" l="1"/>
  <c r="O127" i="25" s="1"/>
  <c r="O126" i="25"/>
  <c r="P125" i="25"/>
  <c r="Z125" i="25"/>
  <c r="AB125" i="25"/>
  <c r="AK124" i="25"/>
  <c r="I32" i="15"/>
  <c r="AA24" i="12"/>
  <c r="H126" i="25" l="1"/>
  <c r="AJ125" i="25"/>
  <c r="F126" i="25"/>
  <c r="Z126" i="25" s="1"/>
  <c r="F127" i="25" s="1"/>
  <c r="Z127" i="25" s="1"/>
  <c r="F128" i="25" s="1"/>
  <c r="Z128" i="25" s="1"/>
  <c r="F129" i="25" s="1"/>
  <c r="AH125" i="25"/>
  <c r="AK125" i="25"/>
  <c r="M125" i="25"/>
  <c r="AR28" i="25"/>
  <c r="AR29" i="25" s="1"/>
  <c r="U32" i="15"/>
  <c r="O33" i="15"/>
  <c r="S33" i="15" s="1"/>
  <c r="M126" i="25" l="1"/>
  <c r="AD125" i="25"/>
  <c r="J126" i="25" s="1"/>
  <c r="AD126" i="25" s="1"/>
  <c r="J127" i="25" s="1"/>
  <c r="AD127" i="25" s="1"/>
  <c r="J128" i="25" s="1"/>
  <c r="AD128" i="25" s="1"/>
  <c r="J129" i="25" s="1"/>
  <c r="Q125" i="25"/>
  <c r="AF125" i="25"/>
  <c r="L126" i="25" s="1"/>
  <c r="E33" i="15"/>
  <c r="C34" i="15"/>
  <c r="AL26" i="12" s="1"/>
  <c r="AL125" i="25" l="1"/>
  <c r="AN125" i="25"/>
  <c r="P126" i="25" s="1"/>
  <c r="N126" i="25"/>
  <c r="Q126" i="25" s="1"/>
  <c r="AL126" i="25"/>
  <c r="AT29" i="25"/>
  <c r="AT30" i="25" s="1"/>
  <c r="AT31" i="25" s="1"/>
  <c r="AT32" i="25" s="1"/>
  <c r="Y126" i="25"/>
  <c r="AB126" i="25"/>
  <c r="G33" i="15"/>
  <c r="Q33" i="15" s="1"/>
  <c r="AM25" i="12"/>
  <c r="AF126" i="25" l="1"/>
  <c r="L127" i="25" s="1"/>
  <c r="AF127" i="25" s="1"/>
  <c r="L128" i="25" s="1"/>
  <c r="AC126" i="25"/>
  <c r="I127" i="25" s="1"/>
  <c r="E127" i="25"/>
  <c r="AG126" i="25"/>
  <c r="AK126" i="25" s="1"/>
  <c r="N127" i="25"/>
  <c r="AL127" i="25"/>
  <c r="AJ126" i="25"/>
  <c r="AN126" i="25" s="1"/>
  <c r="H127" i="25"/>
  <c r="AB127" i="25" s="1"/>
  <c r="H128" i="25" s="1"/>
  <c r="AA127" i="25"/>
  <c r="Y127" i="25"/>
  <c r="AA25" i="12"/>
  <c r="I33" i="15"/>
  <c r="G128" i="25" l="1"/>
  <c r="AA128" i="25" s="1"/>
  <c r="G129" i="25" s="1"/>
  <c r="AA129" i="25" s="1"/>
  <c r="G130" i="25" s="1"/>
  <c r="AA130" i="25" s="1"/>
  <c r="G131" i="25" s="1"/>
  <c r="AI127" i="25"/>
  <c r="E128" i="25"/>
  <c r="AG127" i="25"/>
  <c r="P127" i="25"/>
  <c r="AN127" i="25"/>
  <c r="P128" i="25" s="1"/>
  <c r="AL128" i="25"/>
  <c r="N129" i="25" s="1"/>
  <c r="N128" i="25"/>
  <c r="M127" i="25"/>
  <c r="AR30" i="25"/>
  <c r="AR31" i="25" s="1"/>
  <c r="U33" i="15"/>
  <c r="O34" i="15"/>
  <c r="S34" i="15" s="1"/>
  <c r="Q127" i="25" l="1"/>
  <c r="AE127" i="25"/>
  <c r="K128" i="25" s="1"/>
  <c r="AE128" i="25" s="1"/>
  <c r="K129" i="25" s="1"/>
  <c r="AE129" i="25" s="1"/>
  <c r="K130" i="25" s="1"/>
  <c r="AE130" i="25" s="1"/>
  <c r="K131" i="25" s="1"/>
  <c r="AC127" i="25"/>
  <c r="AM127" i="25"/>
  <c r="E34" i="15"/>
  <c r="C35" i="15"/>
  <c r="AL27" i="12" s="1"/>
  <c r="AM128" i="25" l="1"/>
  <c r="O128" i="25"/>
  <c r="I128" i="25"/>
  <c r="AK127" i="25"/>
  <c r="AB128" i="25"/>
  <c r="Y128" i="25"/>
  <c r="G34" i="15"/>
  <c r="Q34" i="15" s="1"/>
  <c r="AM26" i="12"/>
  <c r="H129" i="25" l="1"/>
  <c r="AJ128" i="25"/>
  <c r="M128" i="25"/>
  <c r="AS31" i="25"/>
  <c r="AS32" i="25" s="1"/>
  <c r="AS33" i="25" s="1"/>
  <c r="AS34" i="25" s="1"/>
  <c r="AG128" i="25"/>
  <c r="E129" i="25"/>
  <c r="Y129" i="25" s="1"/>
  <c r="E130" i="25" s="1"/>
  <c r="AC128" i="25"/>
  <c r="I129" i="25" s="1"/>
  <c r="AC129" i="25" s="1"/>
  <c r="I130" i="25" s="1"/>
  <c r="O129" i="25"/>
  <c r="AM129" i="25"/>
  <c r="I34" i="15"/>
  <c r="AA26" i="12"/>
  <c r="AK128" i="25" l="1"/>
  <c r="M129" i="25"/>
  <c r="AK129" i="25"/>
  <c r="M130" i="25" s="1"/>
  <c r="AM130" i="25"/>
  <c r="O131" i="25" s="1"/>
  <c r="O130" i="25"/>
  <c r="Q128" i="25"/>
  <c r="AF128" i="25"/>
  <c r="L129" i="25" s="1"/>
  <c r="U34" i="15"/>
  <c r="O35" i="15"/>
  <c r="S35" i="15" s="1"/>
  <c r="AN128" i="25" l="1"/>
  <c r="Z129" i="25"/>
  <c r="AB129" i="25"/>
  <c r="Q129" i="25"/>
  <c r="E35" i="15"/>
  <c r="C36" i="15"/>
  <c r="AL28" i="12" s="1"/>
  <c r="Y130" i="25" l="1"/>
  <c r="AJ129" i="25"/>
  <c r="H130" i="25"/>
  <c r="AB130" i="25" s="1"/>
  <c r="F130" i="25"/>
  <c r="Z130" i="25" s="1"/>
  <c r="F131" i="25" s="1"/>
  <c r="Z131" i="25" s="1"/>
  <c r="F132" i="25" s="1"/>
  <c r="Z132" i="25" s="1"/>
  <c r="F133" i="25" s="1"/>
  <c r="AH129" i="25"/>
  <c r="P129" i="25"/>
  <c r="AR32" i="25"/>
  <c r="AR33" i="25" s="1"/>
  <c r="G35" i="15"/>
  <c r="Q35" i="15" s="1"/>
  <c r="AM27" i="12"/>
  <c r="H131" i="25" l="1"/>
  <c r="AB131" i="25" s="1"/>
  <c r="H132" i="25" s="1"/>
  <c r="AJ130" i="25"/>
  <c r="AF129" i="25"/>
  <c r="AD129" i="25"/>
  <c r="J130" i="25" s="1"/>
  <c r="AD130" i="25" s="1"/>
  <c r="J131" i="25" s="1"/>
  <c r="AD131" i="25" s="1"/>
  <c r="J132" i="25" s="1"/>
  <c r="AD132" i="25" s="1"/>
  <c r="J133" i="25" s="1"/>
  <c r="E131" i="25"/>
  <c r="AG130" i="25"/>
  <c r="I35" i="15"/>
  <c r="AA27" i="12"/>
  <c r="AL129" i="25" l="1"/>
  <c r="N130" i="25" s="1"/>
  <c r="L130" i="25"/>
  <c r="AN129" i="25"/>
  <c r="U35" i="15"/>
  <c r="O36" i="15"/>
  <c r="S36" i="15" s="1"/>
  <c r="AL130" i="25" l="1"/>
  <c r="AL131" i="25" s="1"/>
  <c r="P130" i="25"/>
  <c r="AF130" i="25" s="1"/>
  <c r="Q130" i="25"/>
  <c r="AT33" i="25"/>
  <c r="AT34" i="25" s="1"/>
  <c r="AT35" i="25" s="1"/>
  <c r="AT36" i="25" s="1"/>
  <c r="E36" i="15"/>
  <c r="C37" i="15"/>
  <c r="AL29" i="12" s="1"/>
  <c r="N131" i="25" l="1"/>
  <c r="L131" i="25"/>
  <c r="AF131" i="25" s="1"/>
  <c r="L132" i="25" s="1"/>
  <c r="AN130" i="25"/>
  <c r="AC130" i="25"/>
  <c r="AA131" i="25"/>
  <c r="Y131" i="25"/>
  <c r="AL132" i="25"/>
  <c r="N133" i="25" s="1"/>
  <c r="N132" i="25"/>
  <c r="G36" i="15"/>
  <c r="Q36" i="15" s="1"/>
  <c r="AM28" i="12"/>
  <c r="AG131" i="25" l="1"/>
  <c r="E132" i="25"/>
  <c r="AN131" i="25"/>
  <c r="P132" i="25" s="1"/>
  <c r="P131" i="25"/>
  <c r="AI131" i="25"/>
  <c r="G132" i="25"/>
  <c r="AA132" i="25" s="1"/>
  <c r="G133" i="25" s="1"/>
  <c r="AA133" i="25" s="1"/>
  <c r="G134" i="25" s="1"/>
  <c r="AA134" i="25" s="1"/>
  <c r="G135" i="25" s="1"/>
  <c r="I131" i="25"/>
  <c r="AK130" i="25"/>
  <c r="AA28" i="12"/>
  <c r="I36" i="15"/>
  <c r="AR34" i="25" l="1"/>
  <c r="AR35" i="25" s="1"/>
  <c r="M131" i="25"/>
  <c r="U36" i="15"/>
  <c r="O37" i="15"/>
  <c r="S37" i="15" s="1"/>
  <c r="AE131" i="25" l="1"/>
  <c r="Q131" i="25"/>
  <c r="AC131" i="25"/>
  <c r="E37" i="15"/>
  <c r="C38" i="15"/>
  <c r="AL30" i="12" s="1"/>
  <c r="I132" i="25" l="1"/>
  <c r="AK131" i="25"/>
  <c r="Y132" i="25"/>
  <c r="AB132" i="25"/>
  <c r="K132" i="25"/>
  <c r="AE132" i="25" s="1"/>
  <c r="K133" i="25" s="1"/>
  <c r="AE133" i="25" s="1"/>
  <c r="K134" i="25" s="1"/>
  <c r="AE134" i="25" s="1"/>
  <c r="K135" i="25" s="1"/>
  <c r="AM131" i="25"/>
  <c r="G37" i="15"/>
  <c r="Q37" i="15" s="1"/>
  <c r="AM29" i="12"/>
  <c r="O132" i="25" l="1"/>
  <c r="AM132" i="25"/>
  <c r="E133" i="25"/>
  <c r="Y133" i="25" s="1"/>
  <c r="E134" i="25" s="1"/>
  <c r="AG132" i="25"/>
  <c r="H133" i="25"/>
  <c r="AJ132" i="25"/>
  <c r="M132" i="25"/>
  <c r="AS35" i="25"/>
  <c r="AS36" i="25" s="1"/>
  <c r="AS37" i="25" s="1"/>
  <c r="AS38" i="25" s="1"/>
  <c r="AC132" i="25"/>
  <c r="I133" i="25" s="1"/>
  <c r="AC133" i="25" s="1"/>
  <c r="I134" i="25" s="1"/>
  <c r="I37" i="15"/>
  <c r="AA29" i="12"/>
  <c r="AK132" i="25" l="1"/>
  <c r="Q132" i="25"/>
  <c r="Z133" i="25" s="1"/>
  <c r="AF132" i="25"/>
  <c r="L133" i="25" s="1"/>
  <c r="AM133" i="25"/>
  <c r="O133" i="25"/>
  <c r="U37" i="15"/>
  <c r="O38" i="15"/>
  <c r="S38" i="15" s="1"/>
  <c r="AB133" i="25" l="1"/>
  <c r="H134" i="25" s="1"/>
  <c r="AN132" i="25"/>
  <c r="O134" i="25"/>
  <c r="AM134" i="25"/>
  <c r="O135" i="25" s="1"/>
  <c r="P133" i="25"/>
  <c r="F134" i="25"/>
  <c r="Z134" i="25" s="1"/>
  <c r="F135" i="25" s="1"/>
  <c r="Z135" i="25" s="1"/>
  <c r="F136" i="25" s="1"/>
  <c r="Z136" i="25" s="1"/>
  <c r="F137" i="25" s="1"/>
  <c r="AH133" i="25"/>
  <c r="AR36" i="25"/>
  <c r="AR37" i="25" s="1"/>
  <c r="M133" i="25"/>
  <c r="AK133" i="25"/>
  <c r="M134" i="25" s="1"/>
  <c r="E38" i="15"/>
  <c r="C39" i="15"/>
  <c r="AL31" i="12" s="1"/>
  <c r="AJ133" i="25" l="1"/>
  <c r="AD133" i="25"/>
  <c r="J134" i="25" s="1"/>
  <c r="AD134" i="25" s="1"/>
  <c r="J135" i="25" s="1"/>
  <c r="AD135" i="25" s="1"/>
  <c r="J136" i="25" s="1"/>
  <c r="AD136" i="25" s="1"/>
  <c r="J137" i="25" s="1"/>
  <c r="Q133" i="25"/>
  <c r="AF133" i="25"/>
  <c r="G38" i="15"/>
  <c r="Q38" i="15" s="1"/>
  <c r="AM30" i="12"/>
  <c r="L134" i="25" l="1"/>
  <c r="AN133" i="25"/>
  <c r="AL133" i="25"/>
  <c r="AB134" i="25"/>
  <c r="Y134" i="25"/>
  <c r="I38" i="15"/>
  <c r="AA30" i="12"/>
  <c r="H135" i="25" l="1"/>
  <c r="AB135" i="25" s="1"/>
  <c r="H136" i="25" s="1"/>
  <c r="AJ134" i="25"/>
  <c r="P134" i="25"/>
  <c r="E135" i="25"/>
  <c r="AG134" i="25"/>
  <c r="AL134" i="25"/>
  <c r="N134" i="25"/>
  <c r="AT37" i="25"/>
  <c r="AT38" i="25" s="1"/>
  <c r="AT39" i="25" s="1"/>
  <c r="AT40" i="25" s="1"/>
  <c r="AF134" i="25"/>
  <c r="L135" i="25" s="1"/>
  <c r="AF135" i="25" s="1"/>
  <c r="L136" i="25" s="1"/>
  <c r="U38" i="15"/>
  <c r="O39" i="15"/>
  <c r="S39" i="15" s="1"/>
  <c r="AL135" i="25" l="1"/>
  <c r="N135" i="25"/>
  <c r="Q134" i="25"/>
  <c r="AC134" i="25"/>
  <c r="I135" i="25" s="1"/>
  <c r="AN134" i="25"/>
  <c r="E39" i="15"/>
  <c r="C40" i="15"/>
  <c r="AL32" i="12" s="1"/>
  <c r="AK134" i="25" l="1"/>
  <c r="M135" i="25" s="1"/>
  <c r="AN135" i="25"/>
  <c r="P136" i="25" s="1"/>
  <c r="P135" i="25"/>
  <c r="Y135" i="25"/>
  <c r="AA135" i="25"/>
  <c r="AL136" i="25"/>
  <c r="N137" i="25" s="1"/>
  <c r="N136" i="25"/>
  <c r="G39" i="15"/>
  <c r="Q39" i="15" s="1"/>
  <c r="AM31" i="12"/>
  <c r="AC135" i="25" l="1"/>
  <c r="I136" i="25" s="1"/>
  <c r="AR38" i="25"/>
  <c r="AR39" i="25" s="1"/>
  <c r="AI135" i="25"/>
  <c r="G136" i="25"/>
  <c r="AA136" i="25" s="1"/>
  <c r="G137" i="25" s="1"/>
  <c r="AA137" i="25" s="1"/>
  <c r="G138" i="25" s="1"/>
  <c r="AA138" i="25" s="1"/>
  <c r="G139" i="25" s="1"/>
  <c r="AG135" i="25"/>
  <c r="AK135" i="25" s="1"/>
  <c r="E136" i="25"/>
  <c r="AE135" i="25"/>
  <c r="K136" i="25" s="1"/>
  <c r="AE136" i="25" s="1"/>
  <c r="K137" i="25" s="1"/>
  <c r="AE137" i="25" s="1"/>
  <c r="K138" i="25" s="1"/>
  <c r="AE138" i="25" s="1"/>
  <c r="K139" i="25" s="1"/>
  <c r="Q135" i="25"/>
  <c r="I39" i="15"/>
  <c r="AA31" i="12"/>
  <c r="Y136" i="25" l="1"/>
  <c r="AB136" i="25"/>
  <c r="M136" i="25"/>
  <c r="AM135" i="25"/>
  <c r="U39" i="15"/>
  <c r="O40" i="15"/>
  <c r="S40" i="15" s="1"/>
  <c r="O136" i="25" l="1"/>
  <c r="AC136" i="25" s="1"/>
  <c r="I137" i="25" s="1"/>
  <c r="AC137" i="25" s="1"/>
  <c r="I138" i="25" s="1"/>
  <c r="AM136" i="25"/>
  <c r="AS39" i="25"/>
  <c r="AS40" i="25" s="1"/>
  <c r="AS41" i="25" s="1"/>
  <c r="AS42" i="25" s="1"/>
  <c r="Q136" i="25"/>
  <c r="H137" i="25"/>
  <c r="AJ136" i="25"/>
  <c r="E137" i="25"/>
  <c r="Y137" i="25" s="1"/>
  <c r="E138" i="25" s="1"/>
  <c r="AG136" i="25"/>
  <c r="E40" i="15"/>
  <c r="C41" i="15"/>
  <c r="AL33" i="12" s="1"/>
  <c r="AF136" i="25" l="1"/>
  <c r="L137" i="25" s="1"/>
  <c r="AB137" i="25"/>
  <c r="Z137" i="25"/>
  <c r="AK136" i="25"/>
  <c r="AM137" i="25"/>
  <c r="O137" i="25"/>
  <c r="G40" i="15"/>
  <c r="Q40" i="15" s="1"/>
  <c r="AM32" i="12"/>
  <c r="AN136" i="25" l="1"/>
  <c r="P137" i="25" s="1"/>
  <c r="O138" i="25"/>
  <c r="AM138" i="25"/>
  <c r="O139" i="25" s="1"/>
  <c r="AH137" i="25"/>
  <c r="F138" i="25"/>
  <c r="Z138" i="25" s="1"/>
  <c r="F139" i="25" s="1"/>
  <c r="Z139" i="25" s="1"/>
  <c r="F140" i="25" s="1"/>
  <c r="Z140" i="25" s="1"/>
  <c r="F141" i="25" s="1"/>
  <c r="AK137" i="25"/>
  <c r="M138" i="25" s="1"/>
  <c r="M137" i="25"/>
  <c r="AR40" i="25"/>
  <c r="AR41" i="25" s="1"/>
  <c r="H138" i="25"/>
  <c r="AJ137" i="25"/>
  <c r="AA32" i="12"/>
  <c r="I40" i="15"/>
  <c r="Q137" i="25" l="1"/>
  <c r="AD137" i="25"/>
  <c r="J138" i="25" s="1"/>
  <c r="AD138" i="25" s="1"/>
  <c r="J139" i="25" s="1"/>
  <c r="AD139" i="25" s="1"/>
  <c r="J140" i="25" s="1"/>
  <c r="AD140" i="25" s="1"/>
  <c r="J141" i="25" s="1"/>
  <c r="AF137" i="25"/>
  <c r="L138" i="25" s="1"/>
  <c r="AL137" i="25"/>
  <c r="U40" i="15"/>
  <c r="O41" i="15"/>
  <c r="S41" i="15" s="1"/>
  <c r="N138" i="25" l="1"/>
  <c r="AL138" i="25"/>
  <c r="Y138" i="25"/>
  <c r="AB138" i="25"/>
  <c r="AN137" i="25"/>
  <c r="P138" i="25" s="1"/>
  <c r="E41" i="15"/>
  <c r="C42" i="15"/>
  <c r="AL34" i="12" s="1"/>
  <c r="AF138" i="25" l="1"/>
  <c r="L139" i="25" s="1"/>
  <c r="AF139" i="25" s="1"/>
  <c r="L140" i="25" s="1"/>
  <c r="E139" i="25"/>
  <c r="AG138" i="25"/>
  <c r="H139" i="25"/>
  <c r="AB139" i="25" s="1"/>
  <c r="H140" i="25" s="1"/>
  <c r="AJ138" i="25"/>
  <c r="AN138" i="25" s="1"/>
  <c r="N139" i="25"/>
  <c r="AL139" i="25"/>
  <c r="AT41" i="25"/>
  <c r="AT42" i="25" s="1"/>
  <c r="AT43" i="25" s="1"/>
  <c r="AT44" i="25" s="1"/>
  <c r="Q138" i="25"/>
  <c r="AC138" i="25"/>
  <c r="I139" i="25" s="1"/>
  <c r="G41" i="15"/>
  <c r="Q41" i="15" s="1"/>
  <c r="AM33" i="12"/>
  <c r="AA139" i="25" l="1"/>
  <c r="Y139" i="25"/>
  <c r="N140" i="25"/>
  <c r="AL140" i="25"/>
  <c r="N141" i="25" s="1"/>
  <c r="AN139" i="25"/>
  <c r="P140" i="25" s="1"/>
  <c r="P139" i="25"/>
  <c r="AK138" i="25"/>
  <c r="AA33" i="12"/>
  <c r="I41" i="15"/>
  <c r="G140" i="25" l="1"/>
  <c r="AA140" i="25" s="1"/>
  <c r="G141" i="25" s="1"/>
  <c r="AA141" i="25" s="1"/>
  <c r="G142" i="25" s="1"/>
  <c r="AA142" i="25" s="1"/>
  <c r="G143" i="25" s="1"/>
  <c r="AI139" i="25"/>
  <c r="AR42" i="25"/>
  <c r="AR43" i="25" s="1"/>
  <c r="M139" i="25"/>
  <c r="AG139" i="25"/>
  <c r="E140" i="25"/>
  <c r="U41" i="15"/>
  <c r="O42" i="15"/>
  <c r="S42" i="15" s="1"/>
  <c r="Q139" i="25" l="1"/>
  <c r="AE139" i="25"/>
  <c r="K140" i="25" s="1"/>
  <c r="AE140" i="25" s="1"/>
  <c r="K141" i="25" s="1"/>
  <c r="AE141" i="25" s="1"/>
  <c r="K142" i="25" s="1"/>
  <c r="AE142" i="25" s="1"/>
  <c r="K143" i="25" s="1"/>
  <c r="AC139" i="25"/>
  <c r="I140" i="25" s="1"/>
  <c r="E42" i="15"/>
  <c r="C43" i="15"/>
  <c r="AL35" i="12" s="1"/>
  <c r="AM139" i="25" l="1"/>
  <c r="AM140" i="25" s="1"/>
  <c r="AB140" i="25"/>
  <c r="Y140" i="25"/>
  <c r="AK139" i="25"/>
  <c r="AM34" i="12"/>
  <c r="G42" i="15"/>
  <c r="Q42" i="15" s="1"/>
  <c r="O140" i="25" l="1"/>
  <c r="AG140" i="25"/>
  <c r="E141" i="25"/>
  <c r="Y141" i="25" s="1"/>
  <c r="E142" i="25" s="1"/>
  <c r="AJ140" i="25"/>
  <c r="H141" i="25"/>
  <c r="M140" i="25"/>
  <c r="AS43" i="25"/>
  <c r="AS44" i="25" s="1"/>
  <c r="AS45" i="25" s="1"/>
  <c r="AS46" i="25" s="1"/>
  <c r="AM141" i="25"/>
  <c r="O141" i="25"/>
  <c r="AA34" i="12"/>
  <c r="I42" i="15"/>
  <c r="AM142" i="25" l="1"/>
  <c r="O143" i="25" s="1"/>
  <c r="O142" i="25"/>
  <c r="AF140" i="25"/>
  <c r="L141" i="25" s="1"/>
  <c r="Q140" i="25"/>
  <c r="AC140" i="25"/>
  <c r="U42" i="15"/>
  <c r="O43" i="15"/>
  <c r="S43" i="15" s="1"/>
  <c r="E43" i="15"/>
  <c r="AN140" i="25" l="1"/>
  <c r="P141" i="25" s="1"/>
  <c r="AB141" i="25"/>
  <c r="Z141" i="25"/>
  <c r="I141" i="25"/>
  <c r="AC141" i="25" s="1"/>
  <c r="I142" i="25" s="1"/>
  <c r="AK140" i="25"/>
  <c r="C44" i="15"/>
  <c r="AL36" i="12" s="1"/>
  <c r="G43" i="15"/>
  <c r="Q43" i="15" s="1"/>
  <c r="AM35" i="12"/>
  <c r="M141" i="25" l="1"/>
  <c r="AR44" i="25"/>
  <c r="AR45" i="25" s="1"/>
  <c r="AK141" i="25"/>
  <c r="F142" i="25"/>
  <c r="Z142" i="25" s="1"/>
  <c r="F143" i="25" s="1"/>
  <c r="Z143" i="25" s="1"/>
  <c r="F144" i="25" s="1"/>
  <c r="Z144" i="25" s="1"/>
  <c r="F145" i="25" s="1"/>
  <c r="AH141" i="25"/>
  <c r="H142" i="25"/>
  <c r="AJ141" i="25"/>
  <c r="I43" i="15"/>
  <c r="AA35" i="12"/>
  <c r="M142" i="25" l="1"/>
  <c r="Q141" i="25"/>
  <c r="AD141" i="25"/>
  <c r="J142" i="25" s="1"/>
  <c r="AD142" i="25" s="1"/>
  <c r="J143" i="25" s="1"/>
  <c r="AD143" i="25" s="1"/>
  <c r="J144" i="25" s="1"/>
  <c r="AD144" i="25" s="1"/>
  <c r="J145" i="25" s="1"/>
  <c r="AF141" i="25"/>
  <c r="L142" i="25" s="1"/>
  <c r="U43" i="15"/>
  <c r="O44" i="15"/>
  <c r="S44" i="15" s="1"/>
  <c r="Y142" i="25" l="1"/>
  <c r="AB142" i="25"/>
  <c r="AL141" i="25"/>
  <c r="AN141" i="25"/>
  <c r="E44" i="15"/>
  <c r="C45" i="15"/>
  <c r="AL37" i="12" s="1"/>
  <c r="H143" i="25" l="1"/>
  <c r="AB143" i="25" s="1"/>
  <c r="H144" i="25" s="1"/>
  <c r="AJ142" i="25"/>
  <c r="AG142" i="25"/>
  <c r="E143" i="25"/>
  <c r="P142" i="25"/>
  <c r="AL142" i="25"/>
  <c r="N142" i="25"/>
  <c r="AT45" i="25"/>
  <c r="AT46" i="25" s="1"/>
  <c r="AT47" i="25" s="1"/>
  <c r="AT48" i="25" s="1"/>
  <c r="G44" i="15"/>
  <c r="Q44" i="15" s="1"/>
  <c r="AM36" i="12"/>
  <c r="Q142" i="25" l="1"/>
  <c r="AC142" i="25"/>
  <c r="I143" i="25" s="1"/>
  <c r="N143" i="25"/>
  <c r="AL143" i="25"/>
  <c r="AF142" i="25"/>
  <c r="AA36" i="12"/>
  <c r="I44" i="15"/>
  <c r="AK142" i="25" l="1"/>
  <c r="L143" i="25"/>
  <c r="AF143" i="25" s="1"/>
  <c r="L144" i="25" s="1"/>
  <c r="AN142" i="25"/>
  <c r="M143" i="25"/>
  <c r="Q143" i="25" s="1"/>
  <c r="AR46" i="25"/>
  <c r="AR47" i="25" s="1"/>
  <c r="AL144" i="25"/>
  <c r="N145" i="25" s="1"/>
  <c r="N144" i="25"/>
  <c r="AA143" i="25"/>
  <c r="Y143" i="25"/>
  <c r="U44" i="15"/>
  <c r="O45" i="15"/>
  <c r="S45" i="15" s="1"/>
  <c r="G144" i="25" l="1"/>
  <c r="AA144" i="25" s="1"/>
  <c r="G145" i="25" s="1"/>
  <c r="AA145" i="25" s="1"/>
  <c r="G146" i="25" s="1"/>
  <c r="AA146" i="25" s="1"/>
  <c r="G147" i="25" s="1"/>
  <c r="AI143" i="25"/>
  <c r="AG143" i="25"/>
  <c r="E144" i="25"/>
  <c r="AB144" i="25"/>
  <c r="Y144" i="25"/>
  <c r="P143" i="25"/>
  <c r="AN143" i="25"/>
  <c r="E45" i="15"/>
  <c r="C46" i="15"/>
  <c r="AL38" i="12" s="1"/>
  <c r="AG144" i="25" l="1"/>
  <c r="E145" i="25"/>
  <c r="Y145" i="25" s="1"/>
  <c r="E146" i="25" s="1"/>
  <c r="AE143" i="25"/>
  <c r="K144" i="25" s="1"/>
  <c r="AE144" i="25" s="1"/>
  <c r="K145" i="25" s="1"/>
  <c r="AE145" i="25" s="1"/>
  <c r="K146" i="25" s="1"/>
  <c r="AE146" i="25" s="1"/>
  <c r="K147" i="25" s="1"/>
  <c r="AC143" i="25"/>
  <c r="I144" i="25" s="1"/>
  <c r="H145" i="25"/>
  <c r="AJ144" i="25"/>
  <c r="AM143" i="25"/>
  <c r="P144" i="25"/>
  <c r="G45" i="15"/>
  <c r="Q45" i="15" s="1"/>
  <c r="AM37" i="12"/>
  <c r="AK143" i="25" l="1"/>
  <c r="M144" i="25"/>
  <c r="Q144" i="25" s="1"/>
  <c r="AS47" i="25"/>
  <c r="AS48" i="25" s="1"/>
  <c r="AS49" i="25" s="1"/>
  <c r="AS50" i="25" s="1"/>
  <c r="O144" i="25"/>
  <c r="AC144" i="25" s="1"/>
  <c r="I145" i="25" s="1"/>
  <c r="AC145" i="25" s="1"/>
  <c r="I146" i="25" s="1"/>
  <c r="AM144" i="25"/>
  <c r="I45" i="15"/>
  <c r="AA37" i="12"/>
  <c r="AM145" i="25" l="1"/>
  <c r="O145" i="25"/>
  <c r="AF144" i="25"/>
  <c r="AK144" i="25"/>
  <c r="Z145" i="25"/>
  <c r="AB145" i="25"/>
  <c r="U45" i="15"/>
  <c r="O46" i="15"/>
  <c r="S46" i="15" s="1"/>
  <c r="H146" i="25" l="1"/>
  <c r="AJ145" i="25"/>
  <c r="F146" i="25"/>
  <c r="Z146" i="25" s="1"/>
  <c r="F147" i="25" s="1"/>
  <c r="Z147" i="25" s="1"/>
  <c r="F148" i="25" s="1"/>
  <c r="Z148" i="25" s="1"/>
  <c r="F149" i="25" s="1"/>
  <c r="AH145" i="25"/>
  <c r="M145" i="25"/>
  <c r="AK145" i="25"/>
  <c r="M146" i="25" s="1"/>
  <c r="L145" i="25"/>
  <c r="AN144" i="25"/>
  <c r="AM146" i="25"/>
  <c r="O147" i="25" s="1"/>
  <c r="O146" i="25"/>
  <c r="E46" i="15"/>
  <c r="C47" i="15"/>
  <c r="AL39" i="12" s="1"/>
  <c r="P145" i="25" l="1"/>
  <c r="AF145" i="25" s="1"/>
  <c r="L146" i="25" s="1"/>
  <c r="Q145" i="25"/>
  <c r="AR48" i="25"/>
  <c r="AR49" i="25" s="1"/>
  <c r="G46" i="15"/>
  <c r="Q46" i="15" s="1"/>
  <c r="AM38" i="12"/>
  <c r="AD145" i="25" l="1"/>
  <c r="J146" i="25" s="1"/>
  <c r="AD146" i="25" s="1"/>
  <c r="J147" i="25" s="1"/>
  <c r="AD147" i="25" s="1"/>
  <c r="J148" i="25" s="1"/>
  <c r="AD148" i="25" s="1"/>
  <c r="J149" i="25" s="1"/>
  <c r="AN145" i="25"/>
  <c r="P146" i="25" s="1"/>
  <c r="Y146" i="25"/>
  <c r="AB146" i="25"/>
  <c r="I46" i="15"/>
  <c r="AA38" i="12"/>
  <c r="AL145" i="25" l="1"/>
  <c r="N146" i="25" s="1"/>
  <c r="AF146" i="25" s="1"/>
  <c r="L147" i="25" s="1"/>
  <c r="AF147" i="25" s="1"/>
  <c r="L148" i="25" s="1"/>
  <c r="AJ146" i="25"/>
  <c r="H147" i="25"/>
  <c r="AB147" i="25" s="1"/>
  <c r="H148" i="25" s="1"/>
  <c r="AG146" i="25"/>
  <c r="E147" i="25"/>
  <c r="U46" i="15"/>
  <c r="O47" i="15"/>
  <c r="S47" i="15" s="1"/>
  <c r="AT49" i="25" l="1"/>
  <c r="AT50" i="25" s="1"/>
  <c r="AT51" i="25" s="1"/>
  <c r="AT52" i="25" s="1"/>
  <c r="AL146" i="25"/>
  <c r="N147" i="25"/>
  <c r="AL147" i="25"/>
  <c r="AC146" i="25"/>
  <c r="I147" i="25" s="1"/>
  <c r="Q146" i="25"/>
  <c r="AN146" i="25"/>
  <c r="E47" i="15"/>
  <c r="C48" i="15"/>
  <c r="AL40" i="12" s="1"/>
  <c r="AN147" i="25" l="1"/>
  <c r="P148" i="25" s="1"/>
  <c r="P147" i="25"/>
  <c r="AA147" i="25"/>
  <c r="Y147" i="25"/>
  <c r="N148" i="25"/>
  <c r="AL148" i="25"/>
  <c r="N149" i="25" s="1"/>
  <c r="AK146" i="25"/>
  <c r="G47" i="15"/>
  <c r="Q47" i="15" s="1"/>
  <c r="AM39" i="12"/>
  <c r="M147" i="25" l="1"/>
  <c r="AR50" i="25"/>
  <c r="AR51" i="25" s="1"/>
  <c r="E148" i="25"/>
  <c r="AG147" i="25"/>
  <c r="AI147" i="25"/>
  <c r="G148" i="25"/>
  <c r="AA148" i="25" s="1"/>
  <c r="G149" i="25" s="1"/>
  <c r="AA149" i="25" s="1"/>
  <c r="G150" i="25" s="1"/>
  <c r="AA150" i="25" s="1"/>
  <c r="G151" i="25" s="1"/>
  <c r="I47" i="15"/>
  <c r="AA39" i="12"/>
  <c r="AE147" i="25" l="1"/>
  <c r="K148" i="25" s="1"/>
  <c r="AE148" i="25" s="1"/>
  <c r="K149" i="25" s="1"/>
  <c r="AE149" i="25" s="1"/>
  <c r="K150" i="25" s="1"/>
  <c r="AE150" i="25" s="1"/>
  <c r="K151" i="25" s="1"/>
  <c r="Q147" i="25"/>
  <c r="AC147" i="25"/>
  <c r="I148" i="25" s="1"/>
  <c r="U47" i="15"/>
  <c r="O48" i="15"/>
  <c r="S48" i="15" s="1"/>
  <c r="E48" i="15"/>
  <c r="AB148" i="25" l="1"/>
  <c r="Y148" i="25"/>
  <c r="AM147" i="25"/>
  <c r="AK147" i="25"/>
  <c r="C49" i="15"/>
  <c r="AL41" i="12" s="1"/>
  <c r="G48" i="15"/>
  <c r="Q48" i="15" s="1"/>
  <c r="AM40" i="12"/>
  <c r="M148" i="25" l="1"/>
  <c r="AS51" i="25"/>
  <c r="AS52" i="25" s="1"/>
  <c r="AS53" i="25" s="1"/>
  <c r="AS54" i="25" s="1"/>
  <c r="AM148" i="25"/>
  <c r="O148" i="25"/>
  <c r="E149" i="25"/>
  <c r="Y149" i="25" s="1"/>
  <c r="E150" i="25" s="1"/>
  <c r="AG148" i="25"/>
  <c r="AJ148" i="25"/>
  <c r="H149" i="25"/>
  <c r="AA40" i="12"/>
  <c r="I48" i="15"/>
  <c r="AM149" i="25" l="1"/>
  <c r="O149" i="25"/>
  <c r="Q148" i="25"/>
  <c r="Z149" i="25" s="1"/>
  <c r="AF148" i="25"/>
  <c r="L149" i="25" s="1"/>
  <c r="AC148" i="25"/>
  <c r="I149" i="25" s="1"/>
  <c r="AC149" i="25" s="1"/>
  <c r="I150" i="25" s="1"/>
  <c r="U48" i="15"/>
  <c r="O49" i="15"/>
  <c r="S49" i="15" s="1"/>
  <c r="F150" i="25" l="1"/>
  <c r="Z150" i="25" s="1"/>
  <c r="F151" i="25" s="1"/>
  <c r="Z151" i="25" s="1"/>
  <c r="F152" i="25" s="1"/>
  <c r="Z152" i="25" s="1"/>
  <c r="F153" i="25" s="1"/>
  <c r="AH149" i="25"/>
  <c r="AN148" i="25"/>
  <c r="AK148" i="25"/>
  <c r="AM150" i="25"/>
  <c r="O151" i="25" s="1"/>
  <c r="O150" i="25"/>
  <c r="AB149" i="25"/>
  <c r="E49" i="15"/>
  <c r="C50" i="15"/>
  <c r="AL42" i="12" s="1"/>
  <c r="AJ149" i="25" l="1"/>
  <c r="H150" i="25"/>
  <c r="AR52" i="25"/>
  <c r="AR53" i="25" s="1"/>
  <c r="AK149" i="25"/>
  <c r="M149" i="25"/>
  <c r="P149" i="25"/>
  <c r="AF149" i="25" s="1"/>
  <c r="L150" i="25" s="1"/>
  <c r="G49" i="15"/>
  <c r="Q49" i="15" s="1"/>
  <c r="AM41" i="12"/>
  <c r="AN149" i="25" l="1"/>
  <c r="M150" i="25"/>
  <c r="Q149" i="25"/>
  <c r="AD149" i="25"/>
  <c r="I49" i="15"/>
  <c r="AA41" i="12"/>
  <c r="J150" i="25" l="1"/>
  <c r="AD150" i="25" s="1"/>
  <c r="J151" i="25" s="1"/>
  <c r="AD151" i="25" s="1"/>
  <c r="J152" i="25" s="1"/>
  <c r="AD152" i="25" s="1"/>
  <c r="J153" i="25" s="1"/>
  <c r="AL149" i="25"/>
  <c r="AB150" i="25"/>
  <c r="Y150" i="25"/>
  <c r="P150" i="25"/>
  <c r="U49" i="15"/>
  <c r="O50" i="15"/>
  <c r="S50" i="15" s="1"/>
  <c r="AG150" i="25" l="1"/>
  <c r="E151" i="25"/>
  <c r="AJ150" i="25"/>
  <c r="H151" i="25"/>
  <c r="AB151" i="25" s="1"/>
  <c r="H152" i="25" s="1"/>
  <c r="AT53" i="25"/>
  <c r="AT54" i="25" s="1"/>
  <c r="AT55" i="25" s="1"/>
  <c r="AT56" i="25" s="1"/>
  <c r="N150" i="25"/>
  <c r="AL150" i="25"/>
  <c r="E50" i="15"/>
  <c r="C51" i="15"/>
  <c r="AL43" i="12" s="1"/>
  <c r="AL151" i="25" l="1"/>
  <c r="N151" i="25"/>
  <c r="Q150" i="25"/>
  <c r="AC150" i="25"/>
  <c r="I151" i="25" s="1"/>
  <c r="AF150" i="25"/>
  <c r="L151" i="25" s="1"/>
  <c r="AF151" i="25" s="1"/>
  <c r="L152" i="25" s="1"/>
  <c r="G50" i="15"/>
  <c r="Q50" i="15" s="1"/>
  <c r="AM42" i="12"/>
  <c r="AN150" i="25" l="1"/>
  <c r="AL152" i="25"/>
  <c r="N153" i="25" s="1"/>
  <c r="N152" i="25"/>
  <c r="Y151" i="25"/>
  <c r="AA151" i="25"/>
  <c r="AK150" i="25"/>
  <c r="I50" i="15"/>
  <c r="AA42" i="12"/>
  <c r="AR54" i="25" l="1"/>
  <c r="AR55" i="25" s="1"/>
  <c r="M151" i="25"/>
  <c r="G152" i="25"/>
  <c r="AA152" i="25" s="1"/>
  <c r="G153" i="25" s="1"/>
  <c r="AA153" i="25" s="1"/>
  <c r="G154" i="25" s="1"/>
  <c r="AA154" i="25" s="1"/>
  <c r="G155" i="25" s="1"/>
  <c r="AI151" i="25"/>
  <c r="E152" i="25"/>
  <c r="AG151" i="25"/>
  <c r="AN151" i="25"/>
  <c r="P151" i="25"/>
  <c r="U50" i="15"/>
  <c r="O51" i="15"/>
  <c r="S51" i="15" s="1"/>
  <c r="P152" i="25" l="1"/>
  <c r="Q151" i="25"/>
  <c r="AE151" i="25"/>
  <c r="K152" i="25" s="1"/>
  <c r="AE152" i="25" s="1"/>
  <c r="K153" i="25" s="1"/>
  <c r="AE153" i="25" s="1"/>
  <c r="K154" i="25" s="1"/>
  <c r="AE154" i="25" s="1"/>
  <c r="K155" i="25" s="1"/>
  <c r="AC151" i="25"/>
  <c r="I152" i="25" s="1"/>
  <c r="E51" i="15"/>
  <c r="C52" i="15"/>
  <c r="AL44" i="12" s="1"/>
  <c r="AM151" i="25" l="1"/>
  <c r="AB152" i="25"/>
  <c r="Y152" i="25"/>
  <c r="AK151" i="25"/>
  <c r="G51" i="15"/>
  <c r="Q51" i="15" s="1"/>
  <c r="AM43" i="12"/>
  <c r="M152" i="25" l="1"/>
  <c r="AS55" i="25"/>
  <c r="AS56" i="25" s="1"/>
  <c r="AS57" i="25" s="1"/>
  <c r="AS58" i="25" s="1"/>
  <c r="E153" i="25"/>
  <c r="Y153" i="25" s="1"/>
  <c r="E154" i="25" s="1"/>
  <c r="AG152" i="25"/>
  <c r="H153" i="25"/>
  <c r="AJ152" i="25"/>
  <c r="AM152" i="25"/>
  <c r="O152" i="25"/>
  <c r="I51" i="15"/>
  <c r="AA43" i="12"/>
  <c r="AC152" i="25" l="1"/>
  <c r="I153" i="25" s="1"/>
  <c r="AC153" i="25" s="1"/>
  <c r="I154" i="25" s="1"/>
  <c r="AM153" i="25"/>
  <c r="O153" i="25"/>
  <c r="Q152" i="25"/>
  <c r="AF152" i="25"/>
  <c r="L153" i="25" s="1"/>
  <c r="U51" i="15"/>
  <c r="O52" i="15"/>
  <c r="S52" i="15" s="1"/>
  <c r="AK152" i="25" l="1"/>
  <c r="AN152" i="25"/>
  <c r="P153" i="25" s="1"/>
  <c r="O154" i="25"/>
  <c r="AM154" i="25"/>
  <c r="O155" i="25" s="1"/>
  <c r="AB153" i="25"/>
  <c r="Z153" i="25"/>
  <c r="M153" i="25"/>
  <c r="AK153" i="25"/>
  <c r="E52" i="15"/>
  <c r="C53" i="15"/>
  <c r="AL45" i="12" s="1"/>
  <c r="AR56" i="25" l="1"/>
  <c r="AR57" i="25" s="1"/>
  <c r="M154" i="25"/>
  <c r="Q153" i="25"/>
  <c r="AD153" i="25"/>
  <c r="J154" i="25" s="1"/>
  <c r="AD154" i="25" s="1"/>
  <c r="J155" i="25" s="1"/>
  <c r="AD155" i="25" s="1"/>
  <c r="J156" i="25" s="1"/>
  <c r="AD156" i="25" s="1"/>
  <c r="J157" i="25" s="1"/>
  <c r="AH153" i="25"/>
  <c r="F154" i="25"/>
  <c r="Z154" i="25" s="1"/>
  <c r="F155" i="25" s="1"/>
  <c r="Z155" i="25" s="1"/>
  <c r="F156" i="25" s="1"/>
  <c r="Z156" i="25" s="1"/>
  <c r="F157" i="25" s="1"/>
  <c r="AJ153" i="25"/>
  <c r="H154" i="25"/>
  <c r="AF153" i="25"/>
  <c r="L154" i="25" s="1"/>
  <c r="AM44" i="12"/>
  <c r="G52" i="15"/>
  <c r="Q52" i="15" s="1"/>
  <c r="AL153" i="25" l="1"/>
  <c r="AN153" i="25"/>
  <c r="Y154" i="25"/>
  <c r="AB154" i="25"/>
  <c r="AA44" i="12"/>
  <c r="I52" i="15"/>
  <c r="AT57" i="25" l="1"/>
  <c r="AT58" i="25" s="1"/>
  <c r="AT59" i="25" s="1"/>
  <c r="AT60" i="25" s="1"/>
  <c r="AL154" i="25"/>
  <c r="N154" i="25"/>
  <c r="Q154" i="25" s="1"/>
  <c r="AA155" i="25"/>
  <c r="H155" i="25"/>
  <c r="AB155" i="25" s="1"/>
  <c r="H156" i="25" s="1"/>
  <c r="AJ154" i="25"/>
  <c r="AG154" i="25"/>
  <c r="E155" i="25"/>
  <c r="Y155" i="25" s="1"/>
  <c r="N155" i="25"/>
  <c r="AL155" i="25"/>
  <c r="P154" i="25"/>
  <c r="U52" i="15"/>
  <c r="O53" i="15"/>
  <c r="S53" i="15" s="1"/>
  <c r="E53" i="15"/>
  <c r="AG155" i="25" l="1"/>
  <c r="E156" i="25"/>
  <c r="AF154" i="25"/>
  <c r="AC154" i="25"/>
  <c r="I155" i="25" s="1"/>
  <c r="AL156" i="25"/>
  <c r="N157" i="25" s="1"/>
  <c r="N156" i="25"/>
  <c r="AI155" i="25"/>
  <c r="G156" i="25"/>
  <c r="AA156" i="25" s="1"/>
  <c r="G157" i="25" s="1"/>
  <c r="AA157" i="25" s="1"/>
  <c r="AK154" i="25"/>
  <c r="C54" i="15"/>
  <c r="AL46" i="12" s="1"/>
  <c r="G53" i="15"/>
  <c r="Q53" i="15" s="1"/>
  <c r="AM45" i="12"/>
  <c r="M155" i="25" l="1"/>
  <c r="L155" i="25"/>
  <c r="AF155" i="25" s="1"/>
  <c r="L156" i="25" s="1"/>
  <c r="AN154" i="25"/>
  <c r="AA45" i="12"/>
  <c r="I53" i="15"/>
  <c r="P155" i="25" l="1"/>
  <c r="AC155" i="25" s="1"/>
  <c r="AN155" i="25"/>
  <c r="Q155" i="25"/>
  <c r="AR58" i="25"/>
  <c r="AR59" i="25" s="1"/>
  <c r="U53" i="15"/>
  <c r="O54" i="15"/>
  <c r="S54" i="15" s="1"/>
  <c r="AE155" i="25" l="1"/>
  <c r="AB156" i="25"/>
  <c r="Y156" i="25"/>
  <c r="P156" i="25"/>
  <c r="K156" i="25"/>
  <c r="AE156" i="25" s="1"/>
  <c r="K157" i="25" s="1"/>
  <c r="AE157" i="25" s="1"/>
  <c r="AM155" i="25"/>
  <c r="I156" i="25"/>
  <c r="AK155" i="25"/>
  <c r="E54" i="15"/>
  <c r="C55" i="15"/>
  <c r="AL47" i="12" s="1"/>
  <c r="M156" i="25" l="1"/>
  <c r="Q156" i="25" s="1"/>
  <c r="Z157" i="25" s="1"/>
  <c r="AH157" i="25" s="1"/>
  <c r="AS59" i="25"/>
  <c r="AS60" i="25" s="1"/>
  <c r="AS61" i="25" s="1"/>
  <c r="AM156" i="25"/>
  <c r="O156" i="25"/>
  <c r="AG156" i="25"/>
  <c r="E157" i="25"/>
  <c r="Y157" i="25" s="1"/>
  <c r="AJ156" i="25"/>
  <c r="H157" i="25"/>
  <c r="G54" i="15"/>
  <c r="Q54" i="15" s="1"/>
  <c r="AM46" i="12"/>
  <c r="AF156" i="25" l="1"/>
  <c r="L157" i="25" s="1"/>
  <c r="AB157" i="25"/>
  <c r="AJ157" i="25" s="1"/>
  <c r="AM157" i="25"/>
  <c r="O157" i="25"/>
  <c r="AC156" i="25"/>
  <c r="I157" i="25" s="1"/>
  <c r="AC157" i="25" s="1"/>
  <c r="AA46" i="12"/>
  <c r="I54" i="15"/>
  <c r="AN156" i="25" l="1"/>
  <c r="P157" i="25" s="1"/>
  <c r="AK156" i="25"/>
  <c r="U54" i="15"/>
  <c r="O55" i="15"/>
  <c r="S55" i="15" s="1"/>
  <c r="M157" i="25" l="1"/>
  <c r="AK157" i="25"/>
  <c r="AR60" i="25"/>
  <c r="AR61" i="25" s="1"/>
  <c r="E55" i="15"/>
  <c r="C56" i="15"/>
  <c r="AL48" i="12" s="1"/>
  <c r="Q157" i="25" l="1"/>
  <c r="AD157" i="25"/>
  <c r="AL157" i="25" s="1"/>
  <c r="AF157" i="25"/>
  <c r="AN157" i="25" s="1"/>
  <c r="G55" i="15"/>
  <c r="Q55" i="15" s="1"/>
  <c r="AM47" i="12"/>
  <c r="AT61" i="25" l="1"/>
  <c r="I55" i="15"/>
  <c r="AA47" i="12"/>
  <c r="U55" i="15" l="1"/>
  <c r="O56" i="15"/>
  <c r="S56" i="15" s="1"/>
  <c r="E56" i="15" l="1"/>
  <c r="C57" i="15"/>
  <c r="AL49" i="12" s="1"/>
  <c r="AM48" i="12" l="1"/>
  <c r="G56" i="15"/>
  <c r="Q56" i="15" s="1"/>
  <c r="I56" i="15" l="1"/>
  <c r="AA48" i="12"/>
  <c r="U56" i="15" l="1"/>
  <c r="O57" i="15"/>
  <c r="S57" i="15" s="1"/>
  <c r="E57" i="15"/>
  <c r="G57" i="15" l="1"/>
  <c r="Q57" i="15" s="1"/>
  <c r="AM49" i="12"/>
  <c r="AA49" i="12" l="1"/>
  <c r="I57" i="15"/>
  <c r="U57" i="15" l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2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</future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<sst xmlns="http://schemas.openxmlformats.org/spreadsheetml/2006/main" count="229" uniqueCount="61">
  <si>
    <t>Trial n</t>
  </si>
  <si>
    <t>US (+/-=1/0)</t>
  </si>
  <si>
    <t>CS A (1/0)</t>
  </si>
  <si>
    <t>CS B (1/0)</t>
  </si>
  <si>
    <t>g</t>
  </si>
  <si>
    <t>Parameters</t>
  </si>
  <si>
    <t>n+1</t>
  </si>
  <si>
    <t>n</t>
  </si>
  <si>
    <t xml:space="preserve">LEARNING </t>
  </si>
  <si>
    <t>PREDICTION</t>
  </si>
  <si>
    <t>PREDICTION UPDATE</t>
  </si>
  <si>
    <t>LI</t>
  </si>
  <si>
    <t>Ctrl</t>
  </si>
  <si>
    <r>
      <t>S</t>
    </r>
    <r>
      <rPr>
        <i/>
        <vertAlign val="subscript"/>
        <sz val="11"/>
        <color rgb="FF000000"/>
        <rFont val="Calibri"/>
        <family val="2"/>
        <scheme val="minor"/>
      </rPr>
      <t>A</t>
    </r>
  </si>
  <si>
    <r>
      <t>S</t>
    </r>
    <r>
      <rPr>
        <i/>
        <vertAlign val="subscript"/>
        <sz val="11"/>
        <color rgb="FF000000"/>
        <rFont val="Calibri"/>
        <family val="2"/>
        <scheme val="minor"/>
      </rPr>
      <t>B</t>
    </r>
  </si>
  <si>
    <t>Cond/Ext</t>
  </si>
  <si>
    <t>alpha PH</t>
  </si>
  <si>
    <t>AlphaM</t>
  </si>
  <si>
    <t>alphaPH</t>
  </si>
  <si>
    <t>Alpha M</t>
  </si>
  <si>
    <t>TRIAL DEFINITION</t>
  </si>
  <si>
    <t>PRE TRIAL VALUES</t>
  </si>
  <si>
    <t>Partial V</t>
  </si>
  <si>
    <t>Continuous V</t>
  </si>
  <si>
    <t>Partial alpha</t>
  </si>
  <si>
    <t>Continuous alpha</t>
  </si>
  <si>
    <t>Partial aleph</t>
  </si>
  <si>
    <t>Continuous aleph</t>
  </si>
  <si>
    <t>BPB-Ctrl-alpha</t>
  </si>
  <si>
    <t>BPB-aleph</t>
  </si>
  <si>
    <t>BPB-Ctrl-aleph</t>
  </si>
  <si>
    <t>BPB-alpha</t>
  </si>
  <si>
    <t>BPB-Ctrl</t>
  </si>
  <si>
    <t>BPB</t>
  </si>
  <si>
    <t>BPB B</t>
  </si>
  <si>
    <t>BPB-Ctrl B</t>
  </si>
  <si>
    <t>SX</t>
  </si>
  <si>
    <t>SY</t>
  </si>
  <si>
    <t>AX</t>
  </si>
  <si>
    <t>CS X (1/0)</t>
  </si>
  <si>
    <t>CS Y (1/0)</t>
  </si>
  <si>
    <t>A</t>
  </si>
  <si>
    <t>B</t>
  </si>
  <si>
    <t>X</t>
  </si>
  <si>
    <t>Y</t>
  </si>
  <si>
    <t>AY</t>
  </si>
  <si>
    <t>AB</t>
  </si>
  <si>
    <t>XY</t>
  </si>
  <si>
    <t>BY</t>
  </si>
  <si>
    <t>Blk-B</t>
  </si>
  <si>
    <t>Ctrl-B</t>
  </si>
  <si>
    <t>Blk-A</t>
  </si>
  <si>
    <t>Ctrl-A</t>
  </si>
  <si>
    <t>Blk-alpha-A</t>
  </si>
  <si>
    <t>Ctrl -alpha-A</t>
  </si>
  <si>
    <t>Blk-aleph-A</t>
  </si>
  <si>
    <t>Ctrl- aleph-A</t>
  </si>
  <si>
    <t>B-Blk-alpha</t>
  </si>
  <si>
    <t>B-Ctrl -alpha</t>
  </si>
  <si>
    <t>B-Blk-aleph</t>
  </si>
  <si>
    <t>B-Ctrl- aleph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</si>
</sst>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rgb="FF0000CC"/>
      <name val="Calibri"/>
      <family val="2"/>
      <scheme val="minor"/>
    </font>
    <font>
      <sz val="9"/>
      <color rgb="FF0000CC"/>
      <name val="Calibri"/>
      <family val="2"/>
      <scheme val="minor"/>
    </font>
    <font>
      <sz val="11"/>
      <color rgb="FF00A217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4"/>
      <color rgb="FF0000CC"/>
      <name val="Calibri"/>
      <family val="2"/>
      <scheme val="minor"/>
    </font>
    <font>
      <b/>
      <sz val="14"/>
      <color rgb="FFC00000"/>
      <name val="Calibri"/>
      <family val="2"/>
      <scheme val="minor"/>
    </font>
    <font>
      <sz val="11"/>
      <color rgb="FF00B050"/>
      <name val="Calibri"/>
      <family val="2"/>
      <scheme val="minor"/>
    </font>
    <font>
      <sz val="9"/>
      <color rgb="FF00A217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i/>
      <vertAlign val="subscript"/>
      <sz val="11"/>
      <color rgb="FF000000"/>
      <name val="Calibri"/>
      <family val="2"/>
      <scheme val="minor"/>
    </font>
    <font>
      <i/>
      <sz val="11"/>
      <color rgb="FF000000"/>
      <name val="Symbol"/>
      <family val="1"/>
      <charset val="2"/>
    </font>
    <font>
      <b/>
      <i/>
      <sz val="18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9"/>
      <color theme="5" tint="-0.249977111117893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E5D7FF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</borders>
  <cellStyleXfs count="1">
    <xf numFmtId="0" fontId="0" fillId="0" borderId="0"/>
  </cellStyleXfs>
  <cellXfs count="9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3" fillId="3" borderId="0" xfId="0" applyFont="1" applyFill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5" fillId="4" borderId="0" xfId="0" applyFont="1" applyFill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3" xfId="0" applyBorder="1" applyAlignment="1">
      <alignment horizontal="center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5" fillId="4" borderId="5" xfId="0" applyFont="1" applyFill="1" applyBorder="1" applyAlignment="1">
      <alignment horizontal="center"/>
    </xf>
    <xf numFmtId="0" fontId="3" fillId="3" borderId="0" xfId="0" applyFont="1" applyFill="1"/>
    <xf numFmtId="0" fontId="11" fillId="3" borderId="5" xfId="0" applyFont="1" applyFill="1" applyBorder="1"/>
    <xf numFmtId="0" fontId="7" fillId="3" borderId="1" xfId="0" applyFont="1" applyFill="1" applyBorder="1"/>
    <xf numFmtId="0" fontId="0" fillId="3" borderId="0" xfId="0" applyFill="1"/>
    <xf numFmtId="0" fontId="12" fillId="0" borderId="0" xfId="0" applyFont="1" applyAlignment="1">
      <alignment horizontal="center"/>
    </xf>
    <xf numFmtId="0" fontId="1" fillId="6" borderId="0" xfId="0" applyFont="1" applyFill="1" applyAlignment="1">
      <alignment horizontal="center"/>
    </xf>
    <xf numFmtId="0" fontId="12" fillId="0" borderId="0" xfId="0" applyFont="1"/>
    <xf numFmtId="0" fontId="14" fillId="6" borderId="0" xfId="0" applyFont="1" applyFill="1" applyAlignment="1">
      <alignment horizontal="center" vertical="center"/>
    </xf>
    <xf numFmtId="0" fontId="12" fillId="6" borderId="0" xfId="0" applyFont="1" applyFill="1" applyAlignment="1">
      <alignment vertical="top"/>
    </xf>
    <xf numFmtId="0" fontId="16" fillId="6" borderId="0" xfId="0" applyFont="1" applyFill="1" applyAlignment="1">
      <alignment horizontal="center" vertical="center"/>
    </xf>
    <xf numFmtId="0" fontId="12" fillId="6" borderId="0" xfId="0" applyFont="1" applyFill="1" applyAlignment="1">
      <alignment horizontal="center" vertical="center"/>
    </xf>
    <xf numFmtId="0" fontId="17" fillId="0" borderId="0" xfId="0" applyFont="1"/>
    <xf numFmtId="0" fontId="18" fillId="0" borderId="0" xfId="0" applyFont="1"/>
    <xf numFmtId="0" fontId="0" fillId="7" borderId="0" xfId="0" applyFill="1" applyAlignment="1">
      <alignment horizontal="center"/>
    </xf>
    <xf numFmtId="0" fontId="0" fillId="0" borderId="0" xfId="0" applyAlignment="1">
      <alignment wrapText="1"/>
    </xf>
    <xf numFmtId="0" fontId="12" fillId="0" borderId="0" xfId="0" applyFont="1" applyAlignment="1">
      <alignment wrapText="1"/>
    </xf>
    <xf numFmtId="0" fontId="7" fillId="0" borderId="0" xfId="0" applyFont="1" applyAlignment="1">
      <alignment horizontal="center" wrapText="1"/>
    </xf>
    <xf numFmtId="0" fontId="20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0" fillId="7" borderId="0" xfId="0" applyFill="1" applyAlignment="1">
      <alignment horizontal="center" wrapText="1"/>
    </xf>
    <xf numFmtId="0" fontId="0" fillId="7" borderId="5" xfId="0" applyFill="1" applyBorder="1" applyAlignment="1">
      <alignment horizontal="center"/>
    </xf>
    <xf numFmtId="0" fontId="0" fillId="8" borderId="0" xfId="0" applyFill="1" applyAlignment="1">
      <alignment horizontal="center"/>
    </xf>
    <xf numFmtId="0" fontId="0" fillId="8" borderId="5" xfId="0" applyFill="1" applyBorder="1" applyAlignment="1">
      <alignment horizontal="center"/>
    </xf>
    <xf numFmtId="0" fontId="0" fillId="5" borderId="0" xfId="0" applyFill="1" applyAlignment="1">
      <alignment horizontal="center" wrapText="1"/>
    </xf>
    <xf numFmtId="0" fontId="0" fillId="5" borderId="5" xfId="0" applyFill="1" applyBorder="1" applyAlignment="1">
      <alignment horizontal="center"/>
    </xf>
    <xf numFmtId="0" fontId="0" fillId="9" borderId="0" xfId="0" applyFill="1"/>
    <xf numFmtId="0" fontId="0" fillId="9" borderId="0" xfId="0" applyFill="1" applyAlignment="1">
      <alignment horizontal="center" vertical="center"/>
    </xf>
    <xf numFmtId="0" fontId="12" fillId="9" borderId="0" xfId="0" applyFont="1" applyFill="1" applyAlignment="1">
      <alignment horizontal="center"/>
    </xf>
    <xf numFmtId="0" fontId="8" fillId="4" borderId="3" xfId="0" applyFont="1" applyFill="1" applyBorder="1"/>
    <xf numFmtId="0" fontId="8" fillId="4" borderId="0" xfId="0" applyFont="1" applyFill="1"/>
    <xf numFmtId="0" fontId="0" fillId="4" borderId="3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8" fillId="4" borderId="7" xfId="0" applyFont="1" applyFill="1" applyBorder="1"/>
    <xf numFmtId="0" fontId="0" fillId="0" borderId="7" xfId="0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5" fillId="4" borderId="8" xfId="0" applyFont="1" applyFill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19" fillId="9" borderId="5" xfId="0" applyFont="1" applyFill="1" applyBorder="1"/>
    <xf numFmtId="0" fontId="0" fillId="9" borderId="5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0" borderId="1" xfId="0" applyBorder="1"/>
    <xf numFmtId="0" fontId="3" fillId="3" borderId="1" xfId="0" applyFont="1" applyFill="1" applyBorder="1"/>
    <xf numFmtId="0" fontId="11" fillId="3" borderId="4" xfId="0" applyFont="1" applyFill="1" applyBorder="1"/>
    <xf numFmtId="0" fontId="0" fillId="8" borderId="1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7" borderId="1" xfId="0" applyFill="1" applyBorder="1" applyAlignment="1">
      <alignment horizontal="center" wrapText="1"/>
    </xf>
    <xf numFmtId="0" fontId="0" fillId="7" borderId="4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7" borderId="11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8" borderId="11" xfId="0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0" fillId="8" borderId="12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2" fillId="6" borderId="0" xfId="0" applyFont="1" applyFill="1" applyAlignment="1">
      <alignment horizontal="center" vertical="top"/>
    </xf>
    <xf numFmtId="0" fontId="2" fillId="9" borderId="0" xfId="0" applyFont="1" applyFill="1"/>
    <xf numFmtId="0" fontId="7" fillId="3" borderId="0" xfId="0" applyFont="1" applyFill="1"/>
    <xf numFmtId="0" fontId="9" fillId="2" borderId="0" xfId="0" applyFont="1" applyFill="1"/>
    <xf numFmtId="0" fontId="12" fillId="3" borderId="0" xfId="0" applyFont="1" applyFill="1"/>
    <xf numFmtId="0" fontId="18" fillId="3" borderId="0" xfId="0" applyFont="1" applyFill="1"/>
    <xf numFmtId="0" fontId="19" fillId="0" borderId="0" xfId="0" applyFont="1"/>
    <xf numFmtId="0" fontId="21" fillId="0" borderId="0" xfId="0" applyFont="1" applyAlignment="1">
      <alignment horizontal="center"/>
    </xf>
    <xf numFmtId="0" fontId="22" fillId="0" borderId="0" xfId="0" applyFont="1"/>
    <xf numFmtId="0" fontId="23" fillId="0" borderId="0" xfId="0" applyFont="1"/>
    <xf numFmtId="0" fontId="10" fillId="0" borderId="1" xfId="0" applyFont="1" applyBorder="1"/>
    <xf numFmtId="0" fontId="10" fillId="0" borderId="0" xfId="0" applyFont="1"/>
    <xf numFmtId="0" fontId="13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7" fillId="3" borderId="0" xfId="0" applyFont="1" applyFill="1" applyAlignment="1">
      <alignment horizontal="center"/>
    </xf>
    <xf numFmtId="0" fontId="2" fillId="9" borderId="0" xfId="0" applyFont="1" applyFill="1" applyAlignment="1">
      <alignment horizontal="center"/>
    </xf>
    <xf numFmtId="0" fontId="2" fillId="9" borderId="2" xfId="0" applyFont="1" applyFill="1" applyBorder="1" applyAlignment="1">
      <alignment horizontal="center"/>
    </xf>
    <xf numFmtId="0" fontId="9" fillId="2" borderId="0" xfId="0" applyFont="1" applyFill="1" applyAlignment="1">
      <alignment horizontal="center"/>
    </xf>
    <xf numFmtId="0" fontId="8" fillId="4" borderId="7" xfId="0" applyFont="1" applyFill="1" applyBorder="1" applyAlignment="1">
      <alignment horizontal="center"/>
    </xf>
    <xf numFmtId="0" fontId="8" fillId="4" borderId="0" xfId="0" applyFont="1" applyFill="1" applyAlignment="1">
      <alignment horizontal="center"/>
    </xf>
    <xf numFmtId="0" fontId="8" fillId="4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CC"/>
      <color rgb="FFFF1000"/>
      <color rgb="FFE5D7FF"/>
      <color rgb="FFFFFF99"/>
      <color rgb="FF00A21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microsoft.com/office/2022/10/relationships/richValueRel" Target="richData/richValueRel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eetMetadata" Target="metadata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microsoft.com/office/2017/06/relationships/rdRichValueTypes" Target="richData/rdRichValueTyp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microsoft.com/office/2017/06/relationships/rdRichValueStructure" Target="richData/rdrichvaluestructure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microsoft.com/office/2017/06/relationships/rdRichValue" Target="richData/rdrichvalue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Alpha</a:t>
            </a:r>
            <a:r>
              <a:rPr lang="en-GB" baseline="0"/>
              <a:t> PH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'Figs-Cond-Ext_LI'!$Q$1</c:f>
              <c:strCache>
                <c:ptCount val="1"/>
                <c:pt idx="0">
                  <c:v>LI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'Figs-Cond-Ext_LI'!$Q$2:$Q$49</c:f>
              <c:numCache>
                <c:formatCode>General</c:formatCode>
                <c:ptCount val="48"/>
                <c:pt idx="0">
                  <c:v>0.5</c:v>
                </c:pt>
                <c:pt idx="1">
                  <c:v>0.495</c:v>
                </c:pt>
                <c:pt idx="2">
                  <c:v>0.48658499999999999</c:v>
                </c:pt>
                <c:pt idx="3">
                  <c:v>0.47592878849999998</c:v>
                </c:pt>
                <c:pt idx="4">
                  <c:v>0.46387351228729495</c:v>
                </c:pt>
                <c:pt idx="5">
                  <c:v>0.45100983591805593</c:v>
                </c:pt>
                <c:pt idx="6">
                  <c:v>0.4377448699269848</c:v>
                </c:pt>
                <c:pt idx="7">
                  <c:v>0.42435504667413287</c:v>
                </c:pt>
                <c:pt idx="8">
                  <c:v>0.41102531925080249</c:v>
                </c:pt>
                <c:pt idx="9">
                  <c:v>0.39787735374911232</c:v>
                </c:pt>
                <c:pt idx="10">
                  <c:v>0.38498941030604772</c:v>
                </c:pt>
                <c:pt idx="11">
                  <c:v>0.37241017991476943</c:v>
                </c:pt>
                <c:pt idx="12">
                  <c:v>0.36016832845950297</c:v>
                </c:pt>
                <c:pt idx="13">
                  <c:v>0.34827903868726745</c:v>
                </c:pt>
                <c:pt idx="14">
                  <c:v>0.33674847435763428</c:v>
                </c:pt>
                <c:pt idx="15">
                  <c:v>0.32557681634889285</c:v>
                </c:pt>
                <c:pt idx="16">
                  <c:v>0.31476032204303905</c:v>
                </c:pt>
                <c:pt idx="17">
                  <c:v>0.30429271892677096</c:v>
                </c:pt>
                <c:pt idx="18">
                  <c:v>0.29416614544258674</c:v>
                </c:pt>
                <c:pt idx="19">
                  <c:v>0.2843717844913638</c:v>
                </c:pt>
                <c:pt idx="20">
                  <c:v>0.27490028856470355</c:v>
                </c:pt>
                <c:pt idx="21">
                  <c:v>0.29905677889771781</c:v>
                </c:pt>
                <c:pt idx="22">
                  <c:v>0.32241241772592821</c:v>
                </c:pt>
                <c:pt idx="23">
                  <c:v>0.34259558415946068</c:v>
                </c:pt>
                <c:pt idx="24">
                  <c:v>0.35960314879418559</c:v>
                </c:pt>
                <c:pt idx="25">
                  <c:v>0.37352320674250705</c:v>
                </c:pt>
                <c:pt idx="26">
                  <c:v>0.38444570316562898</c:v>
                </c:pt>
                <c:pt idx="27">
                  <c:v>0.39246060923500531</c:v>
                </c:pt>
                <c:pt idx="28">
                  <c:v>0.39766540280817397</c:v>
                </c:pt>
                <c:pt idx="29">
                  <c:v>0.40017758288906419</c:v>
                </c:pt>
                <c:pt idx="30">
                  <c:v>0.40014982528585191</c:v>
                </c:pt>
                <c:pt idx="31">
                  <c:v>0.39778382936027273</c:v>
                </c:pt>
                <c:pt idx="32">
                  <c:v>0.39333736363462524</c:v>
                </c:pt>
                <c:pt idx="33">
                  <c:v>0.38711933054518566</c:v>
                </c:pt>
                <c:pt idx="34">
                  <c:v>0.37947127781055368</c:v>
                </c:pt>
                <c:pt idx="35">
                  <c:v>0.37073967455980589</c:v>
                </c:pt>
                <c:pt idx="36">
                  <c:v>0.36124760186351512</c:v>
                </c:pt>
                <c:pt idx="37">
                  <c:v>0.35127399746192123</c:v>
                </c:pt>
                <c:pt idx="38">
                  <c:v>0.3410440715685561</c:v>
                </c:pt>
                <c:pt idx="39">
                  <c:v>0.330729679446092</c:v>
                </c:pt>
                <c:pt idx="40">
                  <c:v>0.32045594944594696</c:v>
                </c:pt>
                <c:pt idx="41">
                  <c:v>0.31031042216606514</c:v>
                </c:pt>
                <c:pt idx="42">
                  <c:v>0.30035213470897792</c:v>
                </c:pt>
                <c:pt idx="43">
                  <c:v>0.29061937692611717</c:v>
                </c:pt>
                <c:pt idx="44">
                  <c:v>0.28113575589965428</c:v>
                </c:pt>
                <c:pt idx="45">
                  <c:v>0.2719146846705951</c:v>
                </c:pt>
                <c:pt idx="46">
                  <c:v>0.26296259131682892</c:v>
                </c:pt>
                <c:pt idx="47">
                  <c:v>0.25428116427023506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77-5940-9B82-E4E8ADAE77F9}"/>
            </c:ext>
          </c:extLst>
        </c:ser>
        <c:ser>
          <c:idx val="1"/>
          <c:order val="1"/>
          <c:tx>
            <c:strRef>
              <c:f>'Figs-Cond-Ext_LI'!$R$1</c:f>
              <c:strCache>
                <c:ptCount val="1"/>
                <c:pt idx="0">
                  <c:v>Ctrl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'Figs-Cond-Ext_LI'!$R$2:$R$49</c:f>
              <c:numCache>
                <c:formatCode>General</c:formatCode>
                <c:ptCount val="48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0.50849999999999995</c:v>
                </c:pt>
                <c:pt idx="22">
                  <c:v>0.51926384999999997</c:v>
                </c:pt>
                <c:pt idx="23">
                  <c:v>0.52838350741610685</c:v>
                </c:pt>
                <c:pt idx="24">
                  <c:v>0.53484359924384728</c:v>
                </c:pt>
                <c:pt idx="25">
                  <c:v>0.53820548421830106</c:v>
                </c:pt>
                <c:pt idx="26">
                  <c:v>0.53828273838912721</c:v>
                </c:pt>
                <c:pt idx="27">
                  <c:v>0.53507052920221665</c:v>
                </c:pt>
                <c:pt idx="28">
                  <c:v>0.52873754254279115</c:v>
                </c:pt>
                <c:pt idx="29">
                  <c:v>0.51963376726492605</c:v>
                </c:pt>
                <c:pt idx="30">
                  <c:v>0.50827446084128913</c:v>
                </c:pt>
                <c:pt idx="31">
                  <c:v>0.49527432715876518</c:v>
                </c:pt>
                <c:pt idx="32">
                  <c:v>0.48124521456029418</c:v>
                </c:pt>
                <c:pt idx="33">
                  <c:v>0.46670492415552911</c:v>
                </c:pt>
                <c:pt idx="34">
                  <c:v>0.45203470229679182</c:v>
                </c:pt>
                <c:pt idx="35">
                  <c:v>0.43748482840458164</c:v>
                </c:pt>
                <c:pt idx="36">
                  <c:v>0.4232048127245866</c:v>
                </c:pt>
                <c:pt idx="37">
                  <c:v>0.40927668647689641</c:v>
                </c:pt>
                <c:pt idx="38">
                  <c:v>0.39574116522038105</c:v>
                </c:pt>
                <c:pt idx="39">
                  <c:v>0.38261504776862765</c:v>
                </c:pt>
                <c:pt idx="40">
                  <c:v>0.36990174648458907</c:v>
                </c:pt>
                <c:pt idx="41">
                  <c:v>0.35759733696241347</c:v>
                </c:pt>
                <c:pt idx="42">
                  <c:v>0.34569394635012968</c:v>
                </c:pt>
                <c:pt idx="43">
                  <c:v>0.33418163568062398</c:v>
                </c:pt>
                <c:pt idx="44">
                  <c:v>0.32304944777981182</c:v>
                </c:pt>
                <c:pt idx="45">
                  <c:v>0.31228599500523246</c:v>
                </c:pt>
                <c:pt idx="46">
                  <c:v>0.30187979167001927</c:v>
                </c:pt>
                <c:pt idx="47">
                  <c:v>0.29181944318009473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77-5940-9B82-E4E8ADAE77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6119568"/>
        <c:axId val="776121280"/>
      </c:lineChart>
      <c:catAx>
        <c:axId val="776119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121280"/>
        <c:crosses val="autoZero"/>
        <c:auto val="1"/>
        <c:lblAlgn val="ctr"/>
        <c:lblOffset val="100"/>
        <c:noMultiLvlLbl val="0"/>
      </c:catAx>
      <c:valAx>
        <c:axId val="77612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119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Fig.BettPReBLK!$A$1</c:f>
              <c:strCache>
                <c:ptCount val="1"/>
                <c:pt idx="0">
                  <c:v>BPB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Fig.BettPReBLK!$A$2:$A$66</c:f>
              <c:numCache>
                <c:formatCode>General</c:formatCode>
                <c:ptCount val="65"/>
                <c:pt idx="0">
                  <c:v>0</c:v>
                </c:pt>
                <c:pt idx="1">
                  <c:v>3.7607500000000023E-2</c:v>
                </c:pt>
                <c:pt idx="2">
                  <c:v>7.6834042831172955E-2</c:v>
                </c:pt>
                <c:pt idx="3">
                  <c:v>0.11694033388327851</c:v>
                </c:pt>
                <c:pt idx="4">
                  <c:v>0.15840076363411792</c:v>
                </c:pt>
                <c:pt idx="5">
                  <c:v>0.20164778876954303</c:v>
                </c:pt>
                <c:pt idx="6">
                  <c:v>0.24701902312348528</c:v>
                </c:pt>
                <c:pt idx="7">
                  <c:v>0.29471628599020772</c:v>
                </c:pt>
                <c:pt idx="8">
                  <c:v>0.34474572841324291</c:v>
                </c:pt>
                <c:pt idx="9">
                  <c:v>0.39685339081076176</c:v>
                </c:pt>
                <c:pt idx="10">
                  <c:v>0.45047913504344439</c:v>
                </c:pt>
                <c:pt idx="11">
                  <c:v>0.50475716499757395</c:v>
                </c:pt>
                <c:pt idx="12">
                  <c:v>0.55858474699166538</c:v>
                </c:pt>
                <c:pt idx="13">
                  <c:v>0.6107572492668446</c:v>
                </c:pt>
                <c:pt idx="14">
                  <c:v>0.66013644607320898</c:v>
                </c:pt>
                <c:pt idx="15">
                  <c:v>0.70580125776170977</c:v>
                </c:pt>
                <c:pt idx="16">
                  <c:v>0.74713947423024551</c:v>
                </c:pt>
                <c:pt idx="17">
                  <c:v>0.78386728152262952</c:v>
                </c:pt>
                <c:pt idx="18">
                  <c:v>0.81599029537092937</c:v>
                </c:pt>
                <c:pt idx="19">
                  <c:v>0.8437324622256932</c:v>
                </c:pt>
                <c:pt idx="20">
                  <c:v>0.86745785188241931</c:v>
                </c:pt>
                <c:pt idx="21">
                  <c:v>0.88760185430765448</c:v>
                </c:pt>
                <c:pt idx="22">
                  <c:v>0.904619073510881</c:v>
                </c:pt>
                <c:pt idx="23">
                  <c:v>0.91894859200501333</c:v>
                </c:pt>
                <c:pt idx="24">
                  <c:v>0.93099382163201927</c:v>
                </c:pt>
                <c:pt idx="25">
                  <c:v>0.94111307029521207</c:v>
                </c:pt>
                <c:pt idx="26">
                  <c:v>0.9496171957662165</c:v>
                </c:pt>
                <c:pt idx="27">
                  <c:v>0.9565769710790375</c:v>
                </c:pt>
                <c:pt idx="28">
                  <c:v>0.96040921807068547</c:v>
                </c:pt>
                <c:pt idx="29">
                  <c:v>0.96316321321854981</c:v>
                </c:pt>
                <c:pt idx="30">
                  <c:v>0.96465037629836703</c:v>
                </c:pt>
                <c:pt idx="31">
                  <c:v>0.9657071448354807</c:v>
                </c:pt>
                <c:pt idx="32">
                  <c:v>0.96630740541277949</c:v>
                </c:pt>
                <c:pt idx="33">
                  <c:v>0.9667417967973081</c:v>
                </c:pt>
                <c:pt idx="34">
                  <c:v>0.96700320109569293</c:v>
                </c:pt>
                <c:pt idx="35">
                  <c:v>0.96719643778853326</c:v>
                </c:pt>
                <c:pt idx="36">
                  <c:v>0.96731859805488185</c:v>
                </c:pt>
                <c:pt idx="37">
                  <c:v>0.96741055741271031</c:v>
                </c:pt>
                <c:pt idx="38">
                  <c:v>0.96747110516784096</c:v>
                </c:pt>
                <c:pt idx="39">
                  <c:v>0.96751737167719165</c:v>
                </c:pt>
                <c:pt idx="40">
                  <c:v>0.96754890262429116</c:v>
                </c:pt>
                <c:pt idx="41">
                  <c:v>0.96757330033934941</c:v>
                </c:pt>
                <c:pt idx="42">
                  <c:v>0.96759043563882863</c:v>
                </c:pt>
                <c:pt idx="43">
                  <c:v>0.96760383657934379</c:v>
                </c:pt>
                <c:pt idx="44">
                  <c:v>0.96761350481450603</c:v>
                </c:pt>
                <c:pt idx="45">
                  <c:v>0.96762113564929619</c:v>
                </c:pt>
                <c:pt idx="46">
                  <c:v>0.96762677672804931</c:v>
                </c:pt>
                <c:pt idx="47">
                  <c:v>0.96763126448473691</c:v>
                </c:pt>
                <c:pt idx="48">
                  <c:v>0.96763465696077444</c:v>
                </c:pt>
                <c:pt idx="49">
                  <c:v>0.96763737445441</c:v>
                </c:pt>
                <c:pt idx="50">
                  <c:v>0.96763947157391872</c:v>
                </c:pt>
                <c:pt idx="51">
                  <c:v>0.88830281130633859</c:v>
                </c:pt>
                <c:pt idx="52">
                  <c:v>0.80511996435190381</c:v>
                </c:pt>
                <c:pt idx="53">
                  <c:v>0.71432492364130329</c:v>
                </c:pt>
                <c:pt idx="54">
                  <c:v>0.65947762515424624</c:v>
                </c:pt>
                <c:pt idx="55">
                  <c:v>0.59881966802840847</c:v>
                </c:pt>
                <c:pt idx="56">
                  <c:v>0.56720334470771316</c:v>
                </c:pt>
                <c:pt idx="57">
                  <c:v>0.53185347517192327</c:v>
                </c:pt>
                <c:pt idx="58">
                  <c:v>0.51378589910103711</c:v>
                </c:pt>
                <c:pt idx="59">
                  <c:v>0.49376250327654769</c:v>
                </c:pt>
                <c:pt idx="60">
                  <c:v>0.48315530470614815</c:v>
                </c:pt>
                <c:pt idx="61">
                  <c:v>0.4716506420812554</c:v>
                </c:pt>
                <c:pt idx="62">
                  <c:v>0.46521692465733705</c:v>
                </c:pt>
                <c:pt idx="63">
                  <c:v>0.45842423303454721</c:v>
                </c:pt>
                <c:pt idx="64">
                  <c:v>0.45440387436581253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FB-CD45-88A6-18997B9B1610}"/>
            </c:ext>
          </c:extLst>
        </c:ser>
        <c:ser>
          <c:idx val="1"/>
          <c:order val="1"/>
          <c:tx>
            <c:strRef>
              <c:f>Fig.BettPReBLK!$B$1</c:f>
              <c:strCache>
                <c:ptCount val="1"/>
                <c:pt idx="0">
                  <c:v>BPB-Ctrl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Fig.BettPReBLK!$B$2:$B$66</c:f>
              <c:numCache>
                <c:formatCode>General</c:formatCode>
                <c:ptCount val="65"/>
                <c:pt idx="0">
                  <c:v>0</c:v>
                </c:pt>
                <c:pt idx="1">
                  <c:v>3.7607500000000023E-2</c:v>
                </c:pt>
                <c:pt idx="2">
                  <c:v>3.7607500000000023E-2</c:v>
                </c:pt>
                <c:pt idx="3">
                  <c:v>7.4872328810644734E-2</c:v>
                </c:pt>
                <c:pt idx="4">
                  <c:v>7.3406080942711532E-2</c:v>
                </c:pt>
                <c:pt idx="5">
                  <c:v>0.11066350838517416</c:v>
                </c:pt>
                <c:pt idx="6">
                  <c:v>0.10764463144849154</c:v>
                </c:pt>
                <c:pt idx="7">
                  <c:v>0.14515978594254697</c:v>
                </c:pt>
                <c:pt idx="8">
                  <c:v>0.18602737573129605</c:v>
                </c:pt>
                <c:pt idx="9">
                  <c:v>0.17904240745337729</c:v>
                </c:pt>
                <c:pt idx="10">
                  <c:v>0.17039491251550251</c:v>
                </c:pt>
                <c:pt idx="11">
                  <c:v>0.20885190466790376</c:v>
                </c:pt>
                <c:pt idx="12">
                  <c:v>0.20042641520290508</c:v>
                </c:pt>
                <c:pt idx="13">
                  <c:v>0.23945065308832841</c:v>
                </c:pt>
                <c:pt idx="14">
                  <c:v>0.22892915211286866</c:v>
                </c:pt>
                <c:pt idx="15">
                  <c:v>0.26834277693871078</c:v>
                </c:pt>
                <c:pt idx="16">
                  <c:v>0.31260307181451186</c:v>
                </c:pt>
                <c:pt idx="17">
                  <c:v>0.29605467206465397</c:v>
                </c:pt>
                <c:pt idx="18">
                  <c:v>0.27796636487931242</c:v>
                </c:pt>
                <c:pt idx="19">
                  <c:v>0.31784459149574273</c:v>
                </c:pt>
                <c:pt idx="20">
                  <c:v>0.30083430100274078</c:v>
                </c:pt>
                <c:pt idx="21">
                  <c:v>0.34082939271124668</c:v>
                </c:pt>
                <c:pt idx="22">
                  <c:v>0.32166445917153458</c:v>
                </c:pt>
                <c:pt idx="23">
                  <c:v>0.36151133956178905</c:v>
                </c:pt>
                <c:pt idx="24">
                  <c:v>0.34031137222652796</c:v>
                </c:pt>
                <c:pt idx="25">
                  <c:v>0.37990027810225591</c:v>
                </c:pt>
                <c:pt idx="26">
                  <c:v>0.42553489277585438</c:v>
                </c:pt>
                <c:pt idx="27">
                  <c:v>0.46871699280747514</c:v>
                </c:pt>
                <c:pt idx="28">
                  <c:v>0.50774501503525737</c:v>
                </c:pt>
                <c:pt idx="29">
                  <c:v>0.54228261087792473</c:v>
                </c:pt>
                <c:pt idx="30">
                  <c:v>0.57243682221369085</c:v>
                </c:pt>
                <c:pt idx="31">
                  <c:v>0.59846554753736159</c:v>
                </c:pt>
                <c:pt idx="32">
                  <c:v>0.62075174448445725</c:v>
                </c:pt>
                <c:pt idx="33">
                  <c:v>0.63972007295618494</c:v>
                </c:pt>
                <c:pt idx="34">
                  <c:v>0.65580143912526434</c:v>
                </c:pt>
                <c:pt idx="35">
                  <c:v>0.66940349826774559</c:v>
                </c:pt>
                <c:pt idx="36">
                  <c:v>0.68089659205589914</c:v>
                </c:pt>
                <c:pt idx="37">
                  <c:v>0.69060740818234678</c:v>
                </c:pt>
                <c:pt idx="38">
                  <c:v>0.69881846465030861</c:v>
                </c:pt>
                <c:pt idx="39">
                  <c:v>0.70577068122910724</c:v>
                </c:pt>
                <c:pt idx="40">
                  <c:v>0.71166754259858389</c:v>
                </c:pt>
                <c:pt idx="41">
                  <c:v>0.71667980480695814</c:v>
                </c:pt>
                <c:pt idx="42">
                  <c:v>0.72095016481568619</c:v>
                </c:pt>
                <c:pt idx="43">
                  <c:v>0.72459758000983621</c:v>
                </c:pt>
                <c:pt idx="44">
                  <c:v>0.72772110240694665</c:v>
                </c:pt>
                <c:pt idx="45">
                  <c:v>0.7304031928047704</c:v>
                </c:pt>
                <c:pt idx="46">
                  <c:v>0.73271253550363247</c:v>
                </c:pt>
                <c:pt idx="47">
                  <c:v>0.73470640067626358</c:v>
                </c:pt>
                <c:pt idx="48">
                  <c:v>0.73643261133058424</c:v>
                </c:pt>
                <c:pt idx="49">
                  <c:v>0.7379311724434825</c:v>
                </c:pt>
                <c:pt idx="50">
                  <c:v>0.73923561581454655</c:v>
                </c:pt>
                <c:pt idx="51">
                  <c:v>0.68044389650085912</c:v>
                </c:pt>
                <c:pt idx="52">
                  <c:v>0.62006175655362838</c:v>
                </c:pt>
                <c:pt idx="53">
                  <c:v>0.56502867915505917</c:v>
                </c:pt>
                <c:pt idx="54">
                  <c:v>0.51648287819621141</c:v>
                </c:pt>
                <c:pt idx="55">
                  <c:v>0.47415899960362112</c:v>
                </c:pt>
                <c:pt idx="56">
                  <c:v>0.43746765696049056</c:v>
                </c:pt>
                <c:pt idx="57">
                  <c:v>0.40570796906363332</c:v>
                </c:pt>
                <c:pt idx="58">
                  <c:v>0.37819429418677358</c:v>
                </c:pt>
                <c:pt idx="59">
                  <c:v>0.35430420919170641</c:v>
                </c:pt>
                <c:pt idx="60">
                  <c:v>0.33349554357064909</c:v>
                </c:pt>
                <c:pt idx="61">
                  <c:v>0.31530624552452785</c:v>
                </c:pt>
                <c:pt idx="62">
                  <c:v>0.29934705674198153</c:v>
                </c:pt>
                <c:pt idx="63">
                  <c:v>0.2852917760906008</c:v>
                </c:pt>
                <c:pt idx="64">
                  <c:v>0.2728674579556436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FB-CD45-88A6-18997B9B1610}"/>
            </c:ext>
          </c:extLst>
        </c:ser>
        <c:ser>
          <c:idx val="2"/>
          <c:order val="2"/>
          <c:tx>
            <c:strRef>
              <c:f>Fig.BettPReBLK!$C$1</c:f>
              <c:strCache>
                <c:ptCount val="1"/>
                <c:pt idx="0">
                  <c:v>BPB 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Fig.BettPReBLK!$C$2:$C$66</c:f>
              <c:numCache>
                <c:formatCode>General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1.8329981579645011E-2</c:v>
                </c:pt>
                <c:pt idx="27">
                  <c:v>1.9006046218559176E-2</c:v>
                </c:pt>
                <c:pt idx="28">
                  <c:v>2.6694513437714625E-2</c:v>
                </c:pt>
                <c:pt idx="29">
                  <c:v>2.7052925579161044E-2</c:v>
                </c:pt>
                <c:pt idx="30">
                  <c:v>2.9941177792378218E-2</c:v>
                </c:pt>
                <c:pt idx="31">
                  <c:v>3.009828244414612E-2</c:v>
                </c:pt>
                <c:pt idx="32">
                  <c:v>3.1243576237586581E-2</c:v>
                </c:pt>
                <c:pt idx="33">
                  <c:v>3.1312896922804583E-2</c:v>
                </c:pt>
                <c:pt idx="34">
                  <c:v>3.1806466313879858E-2</c:v>
                </c:pt>
                <c:pt idx="35">
                  <c:v>3.1838575991504026E-2</c:v>
                </c:pt>
                <c:pt idx="36">
                  <c:v>3.2067733421892258E-2</c:v>
                </c:pt>
                <c:pt idx="37">
                  <c:v>3.2083386209274908E-2</c:v>
                </c:pt>
                <c:pt idx="38">
                  <c:v>3.2196480637083948E-2</c:v>
                </c:pt>
                <c:pt idx="39">
                  <c:v>3.2204472969258637E-2</c:v>
                </c:pt>
                <c:pt idx="40">
                  <c:v>3.226319265011323E-2</c:v>
                </c:pt>
                <c:pt idx="41">
                  <c:v>3.2267446735087413E-2</c:v>
                </c:pt>
                <c:pt idx="42">
                  <c:v>3.2299286727935472E-2</c:v>
                </c:pt>
                <c:pt idx="43">
                  <c:v>3.2301637658595124E-2</c:v>
                </c:pt>
                <c:pt idx="44">
                  <c:v>3.2319570813396446E-2</c:v>
                </c:pt>
                <c:pt idx="45">
                  <c:v>3.2320915077228118E-2</c:v>
                </c:pt>
                <c:pt idx="46">
                  <c:v>3.2331362547953532E-2</c:v>
                </c:pt>
                <c:pt idx="47">
                  <c:v>3.2332155499754718E-2</c:v>
                </c:pt>
                <c:pt idx="48">
                  <c:v>3.2338429819829762E-2</c:v>
                </c:pt>
                <c:pt idx="49">
                  <c:v>3.2338911093026661E-2</c:v>
                </c:pt>
                <c:pt idx="50">
                  <c:v>3.2342784604263673E-2</c:v>
                </c:pt>
                <c:pt idx="51">
                  <c:v>1.8288489971812809E-2</c:v>
                </c:pt>
                <c:pt idx="52">
                  <c:v>-0.1291334187846771</c:v>
                </c:pt>
                <c:pt idx="53">
                  <c:v>-0.15335851311267129</c:v>
                </c:pt>
                <c:pt idx="54">
                  <c:v>-0.25015441908428016</c:v>
                </c:pt>
                <c:pt idx="55">
                  <c:v>-0.27008203491811122</c:v>
                </c:pt>
                <c:pt idx="56">
                  <c:v>-0.32464251606667799</c:v>
                </c:pt>
                <c:pt idx="57">
                  <c:v>-0.33788975341385852</c:v>
                </c:pt>
                <c:pt idx="58">
                  <c:v>-0.36783917160019058</c:v>
                </c:pt>
                <c:pt idx="59">
                  <c:v>-0.37610883427667169</c:v>
                </c:pt>
                <c:pt idx="60">
                  <c:v>-0.392875414334587</c:v>
                </c:pt>
                <c:pt idx="61">
                  <c:v>-0.39801423955707244</c:v>
                </c:pt>
                <c:pt idx="62">
                  <c:v>-0.40771192628043879</c:v>
                </c:pt>
                <c:pt idx="63">
                  <c:v>-0.41095297626890198</c:v>
                </c:pt>
                <c:pt idx="64">
                  <c:v>-0.41675110387663655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FB-CD45-88A6-18997B9B1610}"/>
            </c:ext>
          </c:extLst>
        </c:ser>
        <c:ser>
          <c:idx val="3"/>
          <c:order val="3"/>
          <c:tx>
            <c:strRef>
              <c:f>Fig.BettPReBLK!$D$1</c:f>
              <c:strCache>
                <c:ptCount val="1"/>
                <c:pt idx="0">
                  <c:v>BPB-Ctrl 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Fig.BettPReBLK!$D$2:$D$66</c:f>
              <c:numCache>
                <c:formatCode>General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3.4285400110288113E-2</c:v>
                </c:pt>
                <c:pt idx="27">
                  <c:v>5.9793929696840532E-2</c:v>
                </c:pt>
                <c:pt idx="28">
                  <c:v>8.5279970996588877E-2</c:v>
                </c:pt>
                <c:pt idx="29">
                  <c:v>0.10773784388795725</c:v>
                </c:pt>
                <c:pt idx="30">
                  <c:v>0.12775964981685367</c:v>
                </c:pt>
                <c:pt idx="31">
                  <c:v>0.14520106457580367</c:v>
                </c:pt>
                <c:pt idx="32">
                  <c:v>0.16028200134573337</c:v>
                </c:pt>
                <c:pt idx="33">
                  <c:v>0.17320877716999653</c:v>
                </c:pt>
                <c:pt idx="34">
                  <c:v>0.18423421798683898</c:v>
                </c:pt>
                <c:pt idx="35">
                  <c:v>0.19360455436950669</c:v>
                </c:pt>
                <c:pt idx="36">
                  <c:v>0.20155336760091352</c:v>
                </c:pt>
                <c:pt idx="37">
                  <c:v>0.20829124340229441</c:v>
                </c:pt>
                <c:pt idx="38">
                  <c:v>0.21400373728436561</c:v>
                </c:pt>
                <c:pt idx="39">
                  <c:v>0.21885115604104077</c:v>
                </c:pt>
                <c:pt idx="40">
                  <c:v>0.22297031706856935</c:v>
                </c:pt>
                <c:pt idx="41">
                  <c:v>0.22647695968589712</c:v>
                </c:pt>
                <c:pt idx="42">
                  <c:v>0.22946843428667227</c:v>
                </c:pt>
                <c:pt idx="43">
                  <c:v>0.23202632104137355</c:v>
                </c:pt>
                <c:pt idx="44">
                  <c:v>0.23421884092234579</c:v>
                </c:pt>
                <c:pt idx="45">
                  <c:v>0.23610298900611848</c:v>
                </c:pt>
                <c:pt idx="46">
                  <c:v>0.23772637831919113</c:v>
                </c:pt>
                <c:pt idx="47">
                  <c:v>0.2391288074957198</c:v>
                </c:pt>
                <c:pt idx="48">
                  <c:v>0.24034357930450945</c:v>
                </c:pt>
                <c:pt idx="49">
                  <c:v>0.24139860144545094</c:v>
                </c:pt>
                <c:pt idx="50">
                  <c:v>0.24231730112266553</c:v>
                </c:pt>
                <c:pt idx="51">
                  <c:v>0.20071180429203694</c:v>
                </c:pt>
                <c:pt idx="52">
                  <c:v>0.15877258584575007</c:v>
                </c:pt>
                <c:pt idx="53">
                  <c:v>0.12103608219443122</c:v>
                </c:pt>
                <c:pt idx="54">
                  <c:v>8.8307605466218284E-2</c:v>
                </c:pt>
                <c:pt idx="55">
                  <c:v>6.0222430089510254E-2</c:v>
                </c:pt>
                <c:pt idx="56">
                  <c:v>3.6260285405802443E-2</c:v>
                </c:pt>
                <c:pt idx="57">
                  <c:v>1.583201086276918E-2</c:v>
                </c:pt>
                <c:pt idx="58">
                  <c:v>-1.6108072747985681E-3</c:v>
                </c:pt>
                <c:pt idx="59">
                  <c:v>-1.6551811555881625E-2</c:v>
                </c:pt>
                <c:pt idx="60">
                  <c:v>-2.9401443272332101E-2</c:v>
                </c:pt>
                <c:pt idx="61">
                  <c:v>-4.050182930255479E-2</c:v>
                </c:pt>
                <c:pt idx="62">
                  <c:v>-5.0135429908823248E-2</c:v>
                </c:pt>
                <c:pt idx="63">
                  <c:v>-5.8534590496411812E-2</c:v>
                </c:pt>
                <c:pt idx="64">
                  <c:v>-6.5890383277414755E-2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2FB-CD45-88A6-18997B9B16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7660767"/>
        <c:axId val="1177236751"/>
      </c:lineChart>
      <c:catAx>
        <c:axId val="15576607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236751"/>
        <c:crosses val="autoZero"/>
        <c:auto val="1"/>
        <c:lblAlgn val="ctr"/>
        <c:lblOffset val="100"/>
        <c:noMultiLvlLbl val="0"/>
      </c:catAx>
      <c:valAx>
        <c:axId val="1177236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7660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Fig.BettPReBLK!$G$1</c:f>
              <c:strCache>
                <c:ptCount val="1"/>
                <c:pt idx="0">
                  <c:v>BPB-alpha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20000"/>
                  <a:lumOff val="80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Fig.BettPReBLK!$G$2:$G$66</c:f>
              <c:numCache>
                <c:formatCode>General</c:formatCode>
                <c:ptCount val="65"/>
                <c:pt idx="0">
                  <c:v>0.3</c:v>
                </c:pt>
                <c:pt idx="1">
                  <c:v>0.307</c:v>
                </c:pt>
                <c:pt idx="2">
                  <c:v>0.31739499999999998</c:v>
                </c:pt>
                <c:pt idx="3">
                  <c:v>0.32804907567098435</c:v>
                </c:pt>
                <c:pt idx="4">
                  <c:v>0.33787756896106785</c:v>
                </c:pt>
                <c:pt idx="5">
                  <c:v>0.34643970705718929</c:v>
                </c:pt>
                <c:pt idx="6">
                  <c:v>0.35356362041920503</c:v>
                </c:pt>
                <c:pt idx="7">
                  <c:v>0.35919532891298378</c:v>
                </c:pt>
                <c:pt idx="8">
                  <c:v>0.36333479616058972</c:v>
                </c:pt>
                <c:pt idx="9">
                  <c:v>0.3660113646791594</c:v>
                </c:pt>
                <c:pt idx="10">
                  <c:v>0.36727706335212551</c:v>
                </c:pt>
                <c:pt idx="11">
                  <c:v>0.36720727282266696</c:v>
                </c:pt>
                <c:pt idx="12">
                  <c:v>0.36590290951250454</c:v>
                </c:pt>
                <c:pt idx="13">
                  <c:v>0.36349045515968875</c:v>
                </c:pt>
                <c:pt idx="14">
                  <c:v>0.3601178004313364</c:v>
                </c:pt>
                <c:pt idx="15">
                  <c:v>0.35594577012682227</c:v>
                </c:pt>
                <c:pt idx="16">
                  <c:v>0.35113707280605855</c:v>
                </c:pt>
                <c:pt idx="17">
                  <c:v>0.34584542972097004</c:v>
                </c:pt>
                <c:pt idx="18">
                  <c:v>0.34020731154419787</c:v>
                </c:pt>
                <c:pt idx="19">
                  <c:v>0.33433744354914835</c:v>
                </c:pt>
                <c:pt idx="20">
                  <c:v>0.32832789183727951</c:v>
                </c:pt>
                <c:pt idx="21">
                  <c:v>0.32224972776607064</c:v>
                </c:pt>
                <c:pt idx="22">
                  <c:v>0.31615608308414012</c:v>
                </c:pt>
                <c:pt idx="23">
                  <c:v>0.31008562900921344</c:v>
                </c:pt>
                <c:pt idx="24">
                  <c:v>0.30406586721059342</c:v>
                </c:pt>
                <c:pt idx="25">
                  <c:v>0.2981159366584627</c:v>
                </c:pt>
                <c:pt idx="26">
                  <c:v>0.29224885506577886</c:v>
                </c:pt>
                <c:pt idx="27">
                  <c:v>0.28647323141729619</c:v>
                </c:pt>
                <c:pt idx="28">
                  <c:v>0.28076431447901956</c:v>
                </c:pt>
                <c:pt idx="29">
                  <c:v>0.27516095198076201</c:v>
                </c:pt>
                <c:pt idx="30">
                  <c:v>0.26966105922108907</c:v>
                </c:pt>
                <c:pt idx="31">
                  <c:v>0.2642697525179783</c:v>
                </c:pt>
                <c:pt idx="32">
                  <c:v>0.25898494249459225</c:v>
                </c:pt>
                <c:pt idx="33">
                  <c:v>0.25380559553410953</c:v>
                </c:pt>
                <c:pt idx="34">
                  <c:v>0.24872960357754031</c:v>
                </c:pt>
                <c:pt idx="35">
                  <c:v>0.24375508719046474</c:v>
                </c:pt>
                <c:pt idx="36">
                  <c:v>0.23888001378455992</c:v>
                </c:pt>
                <c:pt idx="37">
                  <c:v>0.23410243213287157</c:v>
                </c:pt>
                <c:pt idx="38">
                  <c:v>0.22942039102201231</c:v>
                </c:pt>
                <c:pt idx="39">
                  <c:v>0.22483198832344156</c:v>
                </c:pt>
                <c:pt idx="40">
                  <c:v>0.22033535076696076</c:v>
                </c:pt>
                <c:pt idx="41">
                  <c:v>0.21592864529903155</c:v>
                </c:pt>
                <c:pt idx="42">
                  <c:v>0.21161007309921562</c:v>
                </c:pt>
                <c:pt idx="43">
                  <c:v>0.20737787214446166</c:v>
                </c:pt>
                <c:pt idx="44">
                  <c:v>0.20323031494479579</c:v>
                </c:pt>
                <c:pt idx="45">
                  <c:v>0.19916570882460238</c:v>
                </c:pt>
                <c:pt idx="46">
                  <c:v>0.19518239473768781</c:v>
                </c:pt>
                <c:pt idx="47">
                  <c:v>0.19127874691009644</c:v>
                </c:pt>
                <c:pt idx="48">
                  <c:v>0.18745317200694092</c:v>
                </c:pt>
                <c:pt idx="49">
                  <c:v>0.18370410859356406</c:v>
                </c:pt>
                <c:pt idx="50">
                  <c:v>0.18003002643617921</c:v>
                </c:pt>
                <c:pt idx="51">
                  <c:v>0.19642847734060062</c:v>
                </c:pt>
                <c:pt idx="52">
                  <c:v>0.21249919804721279</c:v>
                </c:pt>
                <c:pt idx="53">
                  <c:v>0.22468736983733278</c:v>
                </c:pt>
                <c:pt idx="54">
                  <c:v>0.22933277863634438</c:v>
                </c:pt>
                <c:pt idx="55">
                  <c:v>0.23103978933844505</c:v>
                </c:pt>
                <c:pt idx="56">
                  <c:v>0.22976990329222405</c:v>
                </c:pt>
                <c:pt idx="57">
                  <c:v>0.22733587385483875</c:v>
                </c:pt>
                <c:pt idx="58">
                  <c:v>0.22396587148956248</c:v>
                </c:pt>
                <c:pt idx="59">
                  <c:v>0.22023899256693605</c:v>
                </c:pt>
                <c:pt idx="60">
                  <c:v>0.21626022166096145</c:v>
                </c:pt>
                <c:pt idx="61">
                  <c:v>0.21221186494432487</c:v>
                </c:pt>
                <c:pt idx="62">
                  <c:v>0.20813063681754837</c:v>
                </c:pt>
                <c:pt idx="63">
                  <c:v>0.20407647047673147</c:v>
                </c:pt>
                <c:pt idx="64">
                  <c:v>0.20006107756396338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65-C84C-958D-D5DAEA347B8B}"/>
            </c:ext>
          </c:extLst>
        </c:ser>
        <c:ser>
          <c:idx val="1"/>
          <c:order val="1"/>
          <c:tx>
            <c:strRef>
              <c:f>Fig.BettPReBLK!$H$1</c:f>
              <c:strCache>
                <c:ptCount val="1"/>
                <c:pt idx="0">
                  <c:v>BPB-Ctrl-alpha</c:v>
                </c:pt>
              </c:strCache>
            </c:strRef>
          </c:tx>
          <c:spPr>
            <a:ln w="28575" cap="rnd">
              <a:solidFill>
                <a:srgbClr val="0000CC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CC"/>
              </a:solidFill>
              <a:ln w="9525">
                <a:solidFill>
                  <a:srgbClr val="0000CC"/>
                </a:solidFill>
              </a:ln>
              <a:effectLst/>
            </c:spPr>
          </c:marker>
          <c:val>
            <c:numRef>
              <c:f>Fig.BettPReBLK!$H$2:$H$66</c:f>
              <c:numCache>
                <c:formatCode>General</c:formatCode>
                <c:ptCount val="65"/>
                <c:pt idx="0">
                  <c:v>0.3</c:v>
                </c:pt>
                <c:pt idx="1">
                  <c:v>0.307</c:v>
                </c:pt>
                <c:pt idx="2">
                  <c:v>0.30239499999999997</c:v>
                </c:pt>
                <c:pt idx="3">
                  <c:v>0.31331157567098439</c:v>
                </c:pt>
                <c:pt idx="4">
                  <c:v>0.30746350220320812</c:v>
                </c:pt>
                <c:pt idx="5">
                  <c:v>0.31808870775302561</c:v>
                </c:pt>
                <c:pt idx="6">
                  <c:v>0.31193242148205047</c:v>
                </c:pt>
                <c:pt idx="7">
                  <c:v>0.32143731924410301</c:v>
                </c:pt>
                <c:pt idx="8">
                  <c:v>0.33089743643608288</c:v>
                </c:pt>
                <c:pt idx="9">
                  <c:v>0.32471301755743476</c:v>
                </c:pt>
                <c:pt idx="10">
                  <c:v>0.31891654704579825</c:v>
                </c:pt>
                <c:pt idx="11">
                  <c:v>0.3260141761478379</c:v>
                </c:pt>
                <c:pt idx="12">
                  <c:v>0.32007603124553968</c:v>
                </c:pt>
                <c:pt idx="13">
                  <c:v>0.32619207011765733</c:v>
                </c:pt>
                <c:pt idx="14">
                  <c:v>0.32047199282064776</c:v>
                </c:pt>
                <c:pt idx="15">
                  <c:v>0.32563110169767706</c:v>
                </c:pt>
                <c:pt idx="16">
                  <c:v>0.33100940264533912</c:v>
                </c:pt>
                <c:pt idx="17">
                  <c:v>0.3258294110316371</c:v>
                </c:pt>
                <c:pt idx="18">
                  <c:v>0.3212672538244768</c:v>
                </c:pt>
                <c:pt idx="19">
                  <c:v>0.32475268259448681</c:v>
                </c:pt>
                <c:pt idx="20">
                  <c:v>0.31980293966312867</c:v>
                </c:pt>
                <c:pt idx="21">
                  <c:v>0.32271359950898687</c:v>
                </c:pt>
                <c:pt idx="22">
                  <c:v>0.31806935415927795</c:v>
                </c:pt>
                <c:pt idx="23">
                  <c:v>0.32039808458875452</c:v>
                </c:pt>
                <c:pt idx="24">
                  <c:v>0.31605948364146252</c:v>
                </c:pt>
                <c:pt idx="25">
                  <c:v>0.31789164930419411</c:v>
                </c:pt>
                <c:pt idx="26">
                  <c:v>0.32023759799542578</c:v>
                </c:pt>
                <c:pt idx="27">
                  <c:v>0.32152331932789108</c:v>
                </c:pt>
                <c:pt idx="28">
                  <c:v>0.32092873526310051</c:v>
                </c:pt>
                <c:pt idx="29">
                  <c:v>0.31895619956546728</c:v>
                </c:pt>
                <c:pt idx="30">
                  <c:v>0.31588964881690146</c:v>
                </c:pt>
                <c:pt idx="31">
                  <c:v>0.31202156948401027</c:v>
                </c:pt>
                <c:pt idx="32">
                  <c:v>0.30757878120302312</c:v>
                </c:pt>
                <c:pt idx="33">
                  <c:v>0.30274134169443662</c:v>
                </c:pt>
                <c:pt idx="34">
                  <c:v>0.29764543927014764</c:v>
                </c:pt>
                <c:pt idx="35">
                  <c:v>0.29239244278719984</c:v>
                </c:pt>
                <c:pt idx="36">
                  <c:v>0.28705636575144466</c:v>
                </c:pt>
                <c:pt idx="37">
                  <c:v>0.28169057430929961</c:v>
                </c:pt>
                <c:pt idx="38">
                  <c:v>0.27633312306282681</c:v>
                </c:pt>
                <c:pt idx="39">
                  <c:v>0.27101089025460801</c:v>
                </c:pt>
                <c:pt idx="40">
                  <c:v>0.265742671819031</c:v>
                </c:pt>
                <c:pt idx="41">
                  <c:v>0.26054145573098331</c:v>
                </c:pt>
                <c:pt idx="42">
                  <c:v>0.25541607080414258</c:v>
                </c:pt>
                <c:pt idx="43">
                  <c:v>0.25037237245651867</c:v>
                </c:pt>
                <c:pt idx="44">
                  <c:v>0.24541409131368802</c:v>
                </c:pt>
                <c:pt idx="45">
                  <c:v>0.2405434392066147</c:v>
                </c:pt>
                <c:pt idx="46">
                  <c:v>0.23576154178075798</c:v>
                </c:pt>
                <c:pt idx="47">
                  <c:v>0.23106874766228053</c:v>
                </c:pt>
                <c:pt idx="48">
                  <c:v>0.22646484986535442</c:v>
                </c:pt>
                <c:pt idx="49">
                  <c:v>0.2219492447946754</c:v>
                </c:pt>
                <c:pt idx="50">
                  <c:v>0.21752104680521026</c:v>
                </c:pt>
                <c:pt idx="51">
                  <c:v>0.23235236198961304</c:v>
                </c:pt>
                <c:pt idx="52">
                  <c:v>0.2469742373247798</c:v>
                </c:pt>
                <c:pt idx="53">
                  <c:v>0.25756345995908059</c:v>
                </c:pt>
                <c:pt idx="54">
                  <c:v>0.26454384941791242</c:v>
                </c:pt>
                <c:pt idx="55">
                  <c:v>0.26866666956486485</c:v>
                </c:pt>
                <c:pt idx="56">
                  <c:v>0.27060876675614026</c:v>
                </c:pt>
                <c:pt idx="57">
                  <c:v>0.27090786166903491</c:v>
                </c:pt>
                <c:pt idx="58">
                  <c:v>0.26997806770322624</c:v>
                </c:pt>
                <c:pt idx="59">
                  <c:v>0.26813242544268873</c:v>
                </c:pt>
                <c:pt idx="60">
                  <c:v>0.26560607938613062</c:v>
                </c:pt>
                <c:pt idx="61">
                  <c:v>0.26257549144058301</c:v>
                </c:pt>
                <c:pt idx="62">
                  <c:v>0.25917344604849618</c:v>
                </c:pt>
                <c:pt idx="63">
                  <c:v>0.25550032647102822</c:v>
                </c:pt>
                <c:pt idx="64">
                  <c:v>0.25163244864058426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65-C84C-958D-D5DAEA347B8B}"/>
            </c:ext>
          </c:extLst>
        </c:ser>
        <c:ser>
          <c:idx val="2"/>
          <c:order val="2"/>
          <c:tx>
            <c:strRef>
              <c:f>Fig.BettPReBLK!$I$1</c:f>
              <c:strCache>
                <c:ptCount val="1"/>
                <c:pt idx="0">
                  <c:v>BPB-aleph</c:v>
                </c:pt>
              </c:strCache>
            </c:strRef>
          </c:tx>
          <c:spPr>
            <a:ln w="28575" cap="rnd">
              <a:solidFill>
                <a:srgbClr val="FF1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1000"/>
              </a:solidFill>
              <a:ln w="9525">
                <a:solidFill>
                  <a:srgbClr val="FF1000"/>
                </a:solidFill>
              </a:ln>
              <a:effectLst/>
            </c:spPr>
          </c:marker>
          <c:val>
            <c:numRef>
              <c:f>Fig.BettPReBLK!$I$2:$I$66</c:f>
              <c:numCache>
                <c:formatCode>General</c:formatCode>
                <c:ptCount val="65"/>
                <c:pt idx="0">
                  <c:v>0.1</c:v>
                </c:pt>
                <c:pt idx="1">
                  <c:v>0.12250000000000007</c:v>
                </c:pt>
                <c:pt idx="2">
                  <c:v>0.12358903836283792</c:v>
                </c:pt>
                <c:pt idx="3">
                  <c:v>0.12703443282425184</c:v>
                </c:pt>
                <c:pt idx="4">
                  <c:v>0.13292132372384938</c:v>
                </c:pt>
                <c:pt idx="5">
                  <c:v>0.1413639029638499</c:v>
                </c:pt>
                <c:pt idx="6">
                  <c:v>0.15247817651644477</c:v>
                </c:pt>
                <c:pt idx="7">
                  <c:v>0.1663291027226689</c:v>
                </c:pt>
                <c:pt idx="8">
                  <c:v>0.18286671634585763</c:v>
                </c:pt>
                <c:pt idx="9">
                  <c:v>0.2018566980082534</c:v>
                </c:pt>
                <c:pt idx="10">
                  <c:v>0.22282794980357176</c:v>
                </c:pt>
                <c:pt idx="11">
                  <c:v>0.24506986502533257</c:v>
                </c:pt>
                <c:pt idx="12">
                  <c:v>0.26770397594256168</c:v>
                </c:pt>
                <c:pt idx="13">
                  <c:v>0.28982140290398672</c:v>
                </c:pt>
                <c:pt idx="14">
                  <c:v>0.31063622270656638</c:v>
                </c:pt>
                <c:pt idx="15">
                  <c:v>0.32959248563343713</c:v>
                </c:pt>
                <c:pt idx="16">
                  <c:v>0.34639407608145206</c:v>
                </c:pt>
                <c:pt idx="17">
                  <c:v>0.36097086355977143</c:v>
                </c:pt>
                <c:pt idx="18">
                  <c:v>0.37341486744964358</c:v>
                </c:pt>
                <c:pt idx="19">
                  <c:v>0.38391479249877286</c:v>
                </c:pt>
                <c:pt idx="20">
                  <c:v>0.39270356831581199</c:v>
                </c:pt>
                <c:pt idx="21">
                  <c:v>0.40002251561442814</c:v>
                </c:pt>
                <c:pt idx="22">
                  <c:v>0.4061000526743877</c:v>
                </c:pt>
                <c:pt idx="23">
                  <c:v>0.41114102251626095</c:v>
                </c:pt>
                <c:pt idx="24">
                  <c:v>0.41532289795916327</c:v>
                </c:pt>
                <c:pt idx="25">
                  <c:v>0.41879598678747043</c:v>
                </c:pt>
                <c:pt idx="26">
                  <c:v>0.42168569097049663</c:v>
                </c:pt>
                <c:pt idx="27">
                  <c:v>0.41256488524363427</c:v>
                </c:pt>
                <c:pt idx="28">
                  <c:v>0.4258388729931874</c:v>
                </c:pt>
                <c:pt idx="29">
                  <c:v>0.40990609113181603</c:v>
                </c:pt>
                <c:pt idx="30">
                  <c:v>0.4276380029887008</c:v>
                </c:pt>
                <c:pt idx="31">
                  <c:v>0.40871646518906379</c:v>
                </c:pt>
                <c:pt idx="32">
                  <c:v>0.42854143173129944</c:v>
                </c:pt>
                <c:pt idx="33">
                  <c:v>0.40803017584640378</c:v>
                </c:pt>
                <c:pt idx="34">
                  <c:v>0.4291342796324944</c:v>
                </c:pt>
                <c:pt idx="35">
                  <c:v>0.40751905365533581</c:v>
                </c:pt>
                <c:pt idx="36">
                  <c:v>0.42961736894922969</c:v>
                </c:pt>
                <c:pt idx="37">
                  <c:v>0.40706980815145222</c:v>
                </c:pt>
                <c:pt idx="38">
                  <c:v>0.43006310144954052</c:v>
                </c:pt>
                <c:pt idx="39">
                  <c:v>0.4066396572967097</c:v>
                </c:pt>
                <c:pt idx="40">
                  <c:v>0.43050011664704491</c:v>
                </c:pt>
                <c:pt idx="41">
                  <c:v>0.40621080546436167</c:v>
                </c:pt>
                <c:pt idx="42">
                  <c:v>0.43094084575365088</c:v>
                </c:pt>
                <c:pt idx="43">
                  <c:v>0.40577514923578401</c:v>
                </c:pt>
                <c:pt idx="44">
                  <c:v>0.43139119672913917</c:v>
                </c:pt>
                <c:pt idx="45">
                  <c:v>0.40532864557006382</c:v>
                </c:pt>
                <c:pt idx="46">
                  <c:v>0.43185426736408206</c:v>
                </c:pt>
                <c:pt idx="47">
                  <c:v>0.40486905994774719</c:v>
                </c:pt>
                <c:pt idx="48">
                  <c:v>0.43233187818445906</c:v>
                </c:pt>
                <c:pt idx="49">
                  <c:v>0.40439500332590089</c:v>
                </c:pt>
                <c:pt idx="50">
                  <c:v>0.43282524479362816</c:v>
                </c:pt>
                <c:pt idx="51">
                  <c:v>0.40390549685977611</c:v>
                </c:pt>
                <c:pt idx="52">
                  <c:v>0.39145711478759382</c:v>
                </c:pt>
                <c:pt idx="53">
                  <c:v>0.44573005555209594</c:v>
                </c:pt>
                <c:pt idx="54">
                  <c:v>0.35379448275873093</c:v>
                </c:pt>
                <c:pt idx="55">
                  <c:v>0.46801970926737801</c:v>
                </c:pt>
                <c:pt idx="56">
                  <c:v>0.336164505350321</c:v>
                </c:pt>
                <c:pt idx="57">
                  <c:v>0.47301010427208767</c:v>
                </c:pt>
                <c:pt idx="58">
                  <c:v>0.33258095794391512</c:v>
                </c:pt>
                <c:pt idx="59">
                  <c:v>0.46873028239129416</c:v>
                </c:pt>
                <c:pt idx="60">
                  <c:v>0.33606995964626413</c:v>
                </c:pt>
                <c:pt idx="61">
                  <c:v>0.46078544283500211</c:v>
                </c:pt>
                <c:pt idx="62">
                  <c:v>0.34240093836502344</c:v>
                </c:pt>
                <c:pt idx="63">
                  <c:v>0.45201869923523297</c:v>
                </c:pt>
                <c:pt idx="64">
                  <c:v>0.34945929818612825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65-C84C-958D-D5DAEA347B8B}"/>
            </c:ext>
          </c:extLst>
        </c:ser>
        <c:ser>
          <c:idx val="3"/>
          <c:order val="3"/>
          <c:tx>
            <c:strRef>
              <c:f>Fig.BettPReBLK!$J$1</c:f>
              <c:strCache>
                <c:ptCount val="1"/>
                <c:pt idx="0">
                  <c:v>BPB-Ctrl-aleph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val>
            <c:numRef>
              <c:f>Fig.BettPReBLK!$J$2:$J$66</c:f>
              <c:numCache>
                <c:formatCode>General</c:formatCode>
                <c:ptCount val="65"/>
                <c:pt idx="0">
                  <c:v>0.1</c:v>
                </c:pt>
                <c:pt idx="1">
                  <c:v>0.12250000000000007</c:v>
                </c:pt>
                <c:pt idx="2">
                  <c:v>0.12358903836283792</c:v>
                </c:pt>
                <c:pt idx="3">
                  <c:v>0.12358633689594613</c:v>
                </c:pt>
                <c:pt idx="4">
                  <c:v>0.12680587047893047</c:v>
                </c:pt>
                <c:pt idx="5">
                  <c:v>0.12660852270245393</c:v>
                </c:pt>
                <c:pt idx="6">
                  <c:v>0.13184171833489222</c:v>
                </c:pt>
                <c:pt idx="7">
                  <c:v>0.13123338438508556</c:v>
                </c:pt>
                <c:pt idx="8">
                  <c:v>0.13840372603579748</c:v>
                </c:pt>
                <c:pt idx="9">
                  <c:v>0.14818983668809921</c:v>
                </c:pt>
                <c:pt idx="10">
                  <c:v>0.14575934351431521</c:v>
                </c:pt>
                <c:pt idx="11">
                  <c:v>0.14368720761581</c:v>
                </c:pt>
                <c:pt idx="12">
                  <c:v>0.15448466043785661</c:v>
                </c:pt>
                <c:pt idx="13">
                  <c:v>0.15121791460838582</c:v>
                </c:pt>
                <c:pt idx="14">
                  <c:v>0.16380707670461289</c:v>
                </c:pt>
                <c:pt idx="15">
                  <c:v>0.15914503789521967</c:v>
                </c:pt>
                <c:pt idx="16">
                  <c:v>0.17341221621232766</c:v>
                </c:pt>
                <c:pt idx="17">
                  <c:v>0.18926739739528942</c:v>
                </c:pt>
                <c:pt idx="18">
                  <c:v>0.18011016435057736</c:v>
                </c:pt>
                <c:pt idx="19">
                  <c:v>0.17443922917472357</c:v>
                </c:pt>
                <c:pt idx="20">
                  <c:v>0.19135377362269118</c:v>
                </c:pt>
                <c:pt idx="21">
                  <c:v>0.18167957392778072</c:v>
                </c:pt>
                <c:pt idx="22">
                  <c:v>0.20028947938247232</c:v>
                </c:pt>
                <c:pt idx="23">
                  <c:v>0.1886716212430348</c:v>
                </c:pt>
                <c:pt idx="24">
                  <c:v>0.20852747635580701</c:v>
                </c:pt>
                <c:pt idx="25">
                  <c:v>0.1950478606021375</c:v>
                </c:pt>
                <c:pt idx="26">
                  <c:v>0.21601458285487751</c:v>
                </c:pt>
                <c:pt idx="27">
                  <c:v>0.21658568339411038</c:v>
                </c:pt>
                <c:pt idx="28">
                  <c:v>0.22512808336561052</c:v>
                </c:pt>
                <c:pt idx="29">
                  <c:v>0.22966214609250912</c:v>
                </c:pt>
                <c:pt idx="30">
                  <c:v>0.23455507413615365</c:v>
                </c:pt>
                <c:pt idx="31">
                  <c:v>0.23835574326560421</c:v>
                </c:pt>
                <c:pt idx="32">
                  <c:v>0.24168119146552358</c:v>
                </c:pt>
                <c:pt idx="33">
                  <c:v>0.24442867459456077</c:v>
                </c:pt>
                <c:pt idx="34">
                  <c:v>0.24674395374623526</c:v>
                </c:pt>
                <c:pt idx="35">
                  <c:v>0.24867475544386597</c:v>
                </c:pt>
                <c:pt idx="36">
                  <c:v>0.25029177729672797</c:v>
                </c:pt>
                <c:pt idx="37">
                  <c:v>0.25164504093143358</c:v>
                </c:pt>
                <c:pt idx="38">
                  <c:v>0.25278035005939831</c:v>
                </c:pt>
                <c:pt idx="39">
                  <c:v>0.2537345470055471</c:v>
                </c:pt>
                <c:pt idx="40">
                  <c:v>0.25453864355068107</c:v>
                </c:pt>
                <c:pt idx="41">
                  <c:v>0.25521805771342088</c:v>
                </c:pt>
                <c:pt idx="42">
                  <c:v>0.25579379466442692</c:v>
                </c:pt>
                <c:pt idx="43">
                  <c:v>0.25628312349786003</c:v>
                </c:pt>
                <c:pt idx="44">
                  <c:v>0.25670027584497429</c:v>
                </c:pt>
                <c:pt idx="45">
                  <c:v>0.25705698197210647</c:v>
                </c:pt>
                <c:pt idx="46">
                  <c:v>0.25736292986753684</c:v>
                </c:pt>
                <c:pt idx="47">
                  <c:v>0.25762613514098676</c:v>
                </c:pt>
                <c:pt idx="48">
                  <c:v>0.25785324518981823</c:v>
                </c:pt>
                <c:pt idx="49">
                  <c:v>0.25804978599321754</c:v>
                </c:pt>
                <c:pt idx="50">
                  <c:v>0.25822036318644903</c:v>
                </c:pt>
                <c:pt idx="51">
                  <c:v>0.25836882551014156</c:v>
                </c:pt>
                <c:pt idx="52">
                  <c:v>0.24908245032681986</c:v>
                </c:pt>
                <c:pt idx="53">
                  <c:v>0.24248612476539322</c:v>
                </c:pt>
                <c:pt idx="54">
                  <c:v>0.23561824067889706</c:v>
                </c:pt>
                <c:pt idx="55">
                  <c:v>0.22961833058070708</c:v>
                </c:pt>
                <c:pt idx="56">
                  <c:v>0.22419028708964261</c:v>
                </c:pt>
                <c:pt idx="57">
                  <c:v>0.21938314601208908</c:v>
                </c:pt>
                <c:pt idx="58">
                  <c:v>0.21512511447315252</c:v>
                </c:pt>
                <c:pt idx="59">
                  <c:v>0.211363303274541</c:v>
                </c:pt>
                <c:pt idx="60">
                  <c:v>0.20803909115084418</c:v>
                </c:pt>
                <c:pt idx="61">
                  <c:v>0.2050988907778509</c:v>
                </c:pt>
                <c:pt idx="62">
                  <c:v>0.20249407222188776</c:v>
                </c:pt>
                <c:pt idx="63">
                  <c:v>0.20018169154853166</c:v>
                </c:pt>
                <c:pt idx="64">
                  <c:v>0.19812424261044775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965-C84C-958D-D5DAEA347B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8848959"/>
        <c:axId val="1743520415"/>
      </c:lineChart>
      <c:catAx>
        <c:axId val="11788489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3520415"/>
        <c:crosses val="autoZero"/>
        <c:auto val="1"/>
        <c:lblAlgn val="ctr"/>
        <c:lblOffset val="100"/>
        <c:noMultiLvlLbl val="0"/>
      </c:catAx>
      <c:valAx>
        <c:axId val="1743520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8848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'LePHE-Exp2'!$M$7</c:f>
              <c:strCache>
                <c:ptCount val="1"/>
                <c:pt idx="0">
                  <c:v>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'LePHE-Exp2'!$M$10:$M$57</c:f>
              <c:numCache>
                <c:formatCode>General</c:formatCode>
                <c:ptCount val="48"/>
                <c:pt idx="0">
                  <c:v>0</c:v>
                </c:pt>
                <c:pt idx="1">
                  <c:v>3.3371999999999999E-2</c:v>
                </c:pt>
                <c:pt idx="2">
                  <c:v>3.3371999999999999E-2</c:v>
                </c:pt>
                <c:pt idx="3">
                  <c:v>3.3371999999999999E-2</c:v>
                </c:pt>
                <c:pt idx="4">
                  <c:v>6.555540230692572E-2</c:v>
                </c:pt>
                <c:pt idx="5">
                  <c:v>9.8880100738514137E-2</c:v>
                </c:pt>
                <c:pt idx="6">
                  <c:v>9.8880100738514137E-2</c:v>
                </c:pt>
                <c:pt idx="7">
                  <c:v>9.8880100738514137E-2</c:v>
                </c:pt>
                <c:pt idx="8">
                  <c:v>0.12814794141857275</c:v>
                </c:pt>
                <c:pt idx="9">
                  <c:v>0.1580367947164234</c:v>
                </c:pt>
                <c:pt idx="10">
                  <c:v>0.1580367947164234</c:v>
                </c:pt>
                <c:pt idx="11">
                  <c:v>0.1580367947164234</c:v>
                </c:pt>
                <c:pt idx="12">
                  <c:v>0.18378290874838801</c:v>
                </c:pt>
                <c:pt idx="13">
                  <c:v>0.20979049786704623</c:v>
                </c:pt>
                <c:pt idx="14">
                  <c:v>0.20979049786704623</c:v>
                </c:pt>
                <c:pt idx="15">
                  <c:v>0.20979049786704623</c:v>
                </c:pt>
                <c:pt idx="16">
                  <c:v>0.23191648451646724</c:v>
                </c:pt>
                <c:pt idx="17">
                  <c:v>0.25409604662923024</c:v>
                </c:pt>
                <c:pt idx="18">
                  <c:v>0.25409604662923024</c:v>
                </c:pt>
                <c:pt idx="19">
                  <c:v>0.25409604662923024</c:v>
                </c:pt>
                <c:pt idx="20">
                  <c:v>0.27283323778857699</c:v>
                </c:pt>
                <c:pt idx="21">
                  <c:v>0.29151508980886848</c:v>
                </c:pt>
                <c:pt idx="22">
                  <c:v>0.29151508980886848</c:v>
                </c:pt>
                <c:pt idx="23">
                  <c:v>0.29151508980886848</c:v>
                </c:pt>
                <c:pt idx="24">
                  <c:v>0.307246745653036</c:v>
                </c:pt>
                <c:pt idx="25">
                  <c:v>0.32287279923794965</c:v>
                </c:pt>
                <c:pt idx="26">
                  <c:v>0.32287279923794965</c:v>
                </c:pt>
                <c:pt idx="27">
                  <c:v>0.32287279923794965</c:v>
                </c:pt>
                <c:pt idx="28">
                  <c:v>0.33602334177227011</c:v>
                </c:pt>
                <c:pt idx="29">
                  <c:v>0.34905073709081952</c:v>
                </c:pt>
                <c:pt idx="30">
                  <c:v>0.34905073709081952</c:v>
                </c:pt>
                <c:pt idx="31">
                  <c:v>0.34905073709081952</c:v>
                </c:pt>
                <c:pt idx="32">
                  <c:v>0.36002719100482139</c:v>
                </c:pt>
                <c:pt idx="33">
                  <c:v>0.37088013828346722</c:v>
                </c:pt>
                <c:pt idx="34">
                  <c:v>0.37088013828346722</c:v>
                </c:pt>
                <c:pt idx="35">
                  <c:v>0.37088013828346722</c:v>
                </c:pt>
                <c:pt idx="36">
                  <c:v>0.38004606968497934</c:v>
                </c:pt>
                <c:pt idx="37">
                  <c:v>0.38909643384937542</c:v>
                </c:pt>
                <c:pt idx="38">
                  <c:v>0.38909643384937542</c:v>
                </c:pt>
                <c:pt idx="39">
                  <c:v>0.38909643384937542</c:v>
                </c:pt>
                <c:pt idx="40">
                  <c:v>0.39676398026887955</c:v>
                </c:pt>
                <c:pt idx="41">
                  <c:v>0.40432730537140293</c:v>
                </c:pt>
                <c:pt idx="42">
                  <c:v>0.40432730537140293</c:v>
                </c:pt>
                <c:pt idx="43">
                  <c:v>0.40432730537140293</c:v>
                </c:pt>
                <c:pt idx="44">
                  <c:v>0.41075831469817764</c:v>
                </c:pt>
                <c:pt idx="45">
                  <c:v>0.41709727293427679</c:v>
                </c:pt>
                <c:pt idx="46">
                  <c:v>0.41709727293427679</c:v>
                </c:pt>
                <c:pt idx="47">
                  <c:v>0.41709727293427679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0C-3045-976F-9D7D4DA37BE2}"/>
            </c:ext>
          </c:extLst>
        </c:ser>
        <c:ser>
          <c:idx val="1"/>
          <c:order val="1"/>
          <c:tx>
            <c:strRef>
              <c:f>'LePHE-Exp2'!$N$7</c:f>
              <c:strCache>
                <c:ptCount val="1"/>
                <c:pt idx="0">
                  <c:v>B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'LePHE-Exp2'!$N$10:$N$57</c:f>
              <c:numCache>
                <c:formatCode>General</c:formatCode>
                <c:ptCount val="48"/>
                <c:pt idx="0">
                  <c:v>0</c:v>
                </c:pt>
                <c:pt idx="1">
                  <c:v>3.3371999999999999E-2</c:v>
                </c:pt>
                <c:pt idx="2">
                  <c:v>3.3371999999999999E-2</c:v>
                </c:pt>
                <c:pt idx="3">
                  <c:v>3.3371999999999999E-2</c:v>
                </c:pt>
                <c:pt idx="4">
                  <c:v>6.555540230692572E-2</c:v>
                </c:pt>
                <c:pt idx="5">
                  <c:v>9.8880100738514137E-2</c:v>
                </c:pt>
                <c:pt idx="6">
                  <c:v>9.8880100738514137E-2</c:v>
                </c:pt>
                <c:pt idx="7">
                  <c:v>9.8880100738514137E-2</c:v>
                </c:pt>
                <c:pt idx="8">
                  <c:v>0.12814794141857275</c:v>
                </c:pt>
                <c:pt idx="9">
                  <c:v>0.1580367947164234</c:v>
                </c:pt>
                <c:pt idx="10">
                  <c:v>0.1580367947164234</c:v>
                </c:pt>
                <c:pt idx="11">
                  <c:v>0.1580367947164234</c:v>
                </c:pt>
                <c:pt idx="12">
                  <c:v>0.18378290874838801</c:v>
                </c:pt>
                <c:pt idx="13">
                  <c:v>0.20979049786704623</c:v>
                </c:pt>
                <c:pt idx="14">
                  <c:v>0.20979049786704623</c:v>
                </c:pt>
                <c:pt idx="15">
                  <c:v>0.20979049786704623</c:v>
                </c:pt>
                <c:pt idx="16">
                  <c:v>0.23191648451646724</c:v>
                </c:pt>
                <c:pt idx="17">
                  <c:v>0.25409604662923024</c:v>
                </c:pt>
                <c:pt idx="18">
                  <c:v>0.25409604662923024</c:v>
                </c:pt>
                <c:pt idx="19">
                  <c:v>0.25409604662923024</c:v>
                </c:pt>
                <c:pt idx="20">
                  <c:v>0.27283323778857699</c:v>
                </c:pt>
                <c:pt idx="21">
                  <c:v>0.29151508980886848</c:v>
                </c:pt>
                <c:pt idx="22">
                  <c:v>0.29151508980886848</c:v>
                </c:pt>
                <c:pt idx="23">
                  <c:v>0.29151508980886848</c:v>
                </c:pt>
                <c:pt idx="24">
                  <c:v>0.307246745653036</c:v>
                </c:pt>
                <c:pt idx="25">
                  <c:v>0.32287279923794965</c:v>
                </c:pt>
                <c:pt idx="26">
                  <c:v>0.32287279923794965</c:v>
                </c:pt>
                <c:pt idx="27">
                  <c:v>0.32287279923794965</c:v>
                </c:pt>
                <c:pt idx="28">
                  <c:v>0.33602334177227011</c:v>
                </c:pt>
                <c:pt idx="29">
                  <c:v>0.34905073709081952</c:v>
                </c:pt>
                <c:pt idx="30">
                  <c:v>0.34905073709081952</c:v>
                </c:pt>
                <c:pt idx="31">
                  <c:v>0.34905073709081952</c:v>
                </c:pt>
                <c:pt idx="32">
                  <c:v>0.36002719100482139</c:v>
                </c:pt>
                <c:pt idx="33">
                  <c:v>0.37088013828346722</c:v>
                </c:pt>
                <c:pt idx="34">
                  <c:v>0.37088013828346722</c:v>
                </c:pt>
                <c:pt idx="35">
                  <c:v>0.37088013828346722</c:v>
                </c:pt>
                <c:pt idx="36">
                  <c:v>0.38004606968497934</c:v>
                </c:pt>
                <c:pt idx="37">
                  <c:v>0.38909643384937542</c:v>
                </c:pt>
                <c:pt idx="38">
                  <c:v>0.38909643384937542</c:v>
                </c:pt>
                <c:pt idx="39">
                  <c:v>0.38909643384937542</c:v>
                </c:pt>
                <c:pt idx="40">
                  <c:v>0.39676398026887955</c:v>
                </c:pt>
                <c:pt idx="41">
                  <c:v>0.40432730537140293</c:v>
                </c:pt>
                <c:pt idx="42">
                  <c:v>0.40432730537140293</c:v>
                </c:pt>
                <c:pt idx="43">
                  <c:v>0.40432730537140293</c:v>
                </c:pt>
                <c:pt idx="44">
                  <c:v>0.41075831469817764</c:v>
                </c:pt>
                <c:pt idx="45">
                  <c:v>0.41709727293427679</c:v>
                </c:pt>
                <c:pt idx="46">
                  <c:v>0.41709727293427679</c:v>
                </c:pt>
                <c:pt idx="47">
                  <c:v>0.41709727293427679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0C-3045-976F-9D7D4DA37BE2}"/>
            </c:ext>
          </c:extLst>
        </c:ser>
        <c:ser>
          <c:idx val="2"/>
          <c:order val="2"/>
          <c:tx>
            <c:strRef>
              <c:f>'LePHE-Exp2'!$O$7</c:f>
              <c:strCache>
                <c:ptCount val="1"/>
                <c:pt idx="0">
                  <c:v>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'LePHE-Exp2'!$O$10:$O$57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3.3760800000000001E-2</c:v>
                </c:pt>
                <c:pt idx="3">
                  <c:v>3.1542019998750781E-2</c:v>
                </c:pt>
                <c:pt idx="4">
                  <c:v>3.1542019998750781E-2</c:v>
                </c:pt>
                <c:pt idx="5">
                  <c:v>3.1542019998750781E-2</c:v>
                </c:pt>
                <c:pt idx="6">
                  <c:v>6.1352558933155943E-2</c:v>
                </c:pt>
                <c:pt idx="7">
                  <c:v>5.4663626472930438E-2</c:v>
                </c:pt>
                <c:pt idx="8">
                  <c:v>5.4663626472930438E-2</c:v>
                </c:pt>
                <c:pt idx="9">
                  <c:v>5.4663626472930438E-2</c:v>
                </c:pt>
                <c:pt idx="10">
                  <c:v>8.0287208234721436E-2</c:v>
                </c:pt>
                <c:pt idx="11">
                  <c:v>6.9510473690414229E-2</c:v>
                </c:pt>
                <c:pt idx="12">
                  <c:v>6.9510473690414229E-2</c:v>
                </c:pt>
                <c:pt idx="13">
                  <c:v>6.9510473690414229E-2</c:v>
                </c:pt>
                <c:pt idx="14">
                  <c:v>9.1260719177193583E-2</c:v>
                </c:pt>
                <c:pt idx="15">
                  <c:v>7.6911721557562554E-2</c:v>
                </c:pt>
                <c:pt idx="16">
                  <c:v>7.6911721557562554E-2</c:v>
                </c:pt>
                <c:pt idx="17">
                  <c:v>7.6911721557562554E-2</c:v>
                </c:pt>
                <c:pt idx="18">
                  <c:v>9.5275104649565845E-2</c:v>
                </c:pt>
                <c:pt idx="19">
                  <c:v>7.7876443381604515E-2</c:v>
                </c:pt>
                <c:pt idx="20">
                  <c:v>7.7876443381604515E-2</c:v>
                </c:pt>
                <c:pt idx="21">
                  <c:v>7.7876443381604515E-2</c:v>
                </c:pt>
                <c:pt idx="22">
                  <c:v>9.3374507590032768E-2</c:v>
                </c:pt>
                <c:pt idx="23">
                  <c:v>7.3389775440386246E-2</c:v>
                </c:pt>
                <c:pt idx="24">
                  <c:v>7.3389775440386246E-2</c:v>
                </c:pt>
                <c:pt idx="25">
                  <c:v>7.3389775440386246E-2</c:v>
                </c:pt>
                <c:pt idx="26">
                  <c:v>8.6507434031057345E-2</c:v>
                </c:pt>
                <c:pt idx="27">
                  <c:v>6.4319196133831871E-2</c:v>
                </c:pt>
                <c:pt idx="28">
                  <c:v>6.4319196133831871E-2</c:v>
                </c:pt>
                <c:pt idx="29">
                  <c:v>6.4319196133831871E-2</c:v>
                </c:pt>
                <c:pt idx="30">
                  <c:v>7.5476262043211215E-2</c:v>
                </c:pt>
                <c:pt idx="31">
                  <c:v>5.1387608357749054E-2</c:v>
                </c:pt>
                <c:pt idx="32">
                  <c:v>5.1387608357749054E-2</c:v>
                </c:pt>
                <c:pt idx="33">
                  <c:v>5.1387608357749054E-2</c:v>
                </c:pt>
                <c:pt idx="34">
                  <c:v>6.0933789714743426E-2</c:v>
                </c:pt>
                <c:pt idx="35">
                  <c:v>3.5179693180530033E-2</c:v>
                </c:pt>
                <c:pt idx="36">
                  <c:v>3.5179693180530033E-2</c:v>
                </c:pt>
                <c:pt idx="37">
                  <c:v>3.5179693180530033E-2</c:v>
                </c:pt>
                <c:pt idx="38">
                  <c:v>4.3400350043847818E-2</c:v>
                </c:pt>
                <c:pt idx="39">
                  <c:v>1.6161377445737899E-2</c:v>
                </c:pt>
                <c:pt idx="40">
                  <c:v>1.6161377445737899E-2</c:v>
                </c:pt>
                <c:pt idx="41">
                  <c:v>1.6161377445737899E-2</c:v>
                </c:pt>
                <c:pt idx="42">
                  <c:v>2.3287049008395684E-2</c:v>
                </c:pt>
                <c:pt idx="43">
                  <c:v>-5.2979506322128646E-3</c:v>
                </c:pt>
                <c:pt idx="44">
                  <c:v>-5.2979506322128646E-3</c:v>
                </c:pt>
                <c:pt idx="45">
                  <c:v>-5.2979506322128646E-3</c:v>
                </c:pt>
                <c:pt idx="46">
                  <c:v>9.1835724224938273E-4</c:v>
                </c:pt>
                <c:pt idx="47">
                  <c:v>-2.890503696964215E-2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0C-3045-976F-9D7D4DA37BE2}"/>
            </c:ext>
          </c:extLst>
        </c:ser>
        <c:ser>
          <c:idx val="3"/>
          <c:order val="3"/>
          <c:tx>
            <c:strRef>
              <c:f>'LePHE-Exp2'!$P$7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'LePHE-Exp2'!$P$10:$P$57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3.3760800000000001E-2</c:v>
                </c:pt>
                <c:pt idx="3">
                  <c:v>3.1542019998750781E-2</c:v>
                </c:pt>
                <c:pt idx="4">
                  <c:v>3.1542019998750781E-2</c:v>
                </c:pt>
                <c:pt idx="5">
                  <c:v>3.1542019998750781E-2</c:v>
                </c:pt>
                <c:pt idx="6">
                  <c:v>6.1352558933155943E-2</c:v>
                </c:pt>
                <c:pt idx="7">
                  <c:v>5.4663626472930438E-2</c:v>
                </c:pt>
                <c:pt idx="8">
                  <c:v>5.4663626472930438E-2</c:v>
                </c:pt>
                <c:pt idx="9">
                  <c:v>5.4663626472930438E-2</c:v>
                </c:pt>
                <c:pt idx="10">
                  <c:v>8.0287208234721436E-2</c:v>
                </c:pt>
                <c:pt idx="11">
                  <c:v>6.9510473690414229E-2</c:v>
                </c:pt>
                <c:pt idx="12">
                  <c:v>6.9510473690414229E-2</c:v>
                </c:pt>
                <c:pt idx="13">
                  <c:v>6.9510473690414229E-2</c:v>
                </c:pt>
                <c:pt idx="14">
                  <c:v>9.1260719177193583E-2</c:v>
                </c:pt>
                <c:pt idx="15">
                  <c:v>7.6911721557562554E-2</c:v>
                </c:pt>
                <c:pt idx="16">
                  <c:v>7.6911721557562554E-2</c:v>
                </c:pt>
                <c:pt idx="17">
                  <c:v>7.6911721557562554E-2</c:v>
                </c:pt>
                <c:pt idx="18">
                  <c:v>9.5275104649565845E-2</c:v>
                </c:pt>
                <c:pt idx="19">
                  <c:v>7.7876443381604515E-2</c:v>
                </c:pt>
                <c:pt idx="20">
                  <c:v>7.7876443381604515E-2</c:v>
                </c:pt>
                <c:pt idx="21">
                  <c:v>7.7876443381604515E-2</c:v>
                </c:pt>
                <c:pt idx="22">
                  <c:v>9.3374507590032768E-2</c:v>
                </c:pt>
                <c:pt idx="23">
                  <c:v>7.3389775440386246E-2</c:v>
                </c:pt>
                <c:pt idx="24">
                  <c:v>7.3389775440386246E-2</c:v>
                </c:pt>
                <c:pt idx="25">
                  <c:v>7.3389775440386246E-2</c:v>
                </c:pt>
                <c:pt idx="26">
                  <c:v>8.6507434031057345E-2</c:v>
                </c:pt>
                <c:pt idx="27">
                  <c:v>6.4319196133831871E-2</c:v>
                </c:pt>
                <c:pt idx="28">
                  <c:v>6.4319196133831871E-2</c:v>
                </c:pt>
                <c:pt idx="29">
                  <c:v>6.4319196133831871E-2</c:v>
                </c:pt>
                <c:pt idx="30">
                  <c:v>7.5476262043211215E-2</c:v>
                </c:pt>
                <c:pt idx="31">
                  <c:v>5.1387608357749054E-2</c:v>
                </c:pt>
                <c:pt idx="32">
                  <c:v>5.1387608357749054E-2</c:v>
                </c:pt>
                <c:pt idx="33">
                  <c:v>5.1387608357749054E-2</c:v>
                </c:pt>
                <c:pt idx="34">
                  <c:v>6.0933789714743426E-2</c:v>
                </c:pt>
                <c:pt idx="35">
                  <c:v>3.5179693180530033E-2</c:v>
                </c:pt>
                <c:pt idx="36">
                  <c:v>3.5179693180530033E-2</c:v>
                </c:pt>
                <c:pt idx="37">
                  <c:v>3.5179693180530033E-2</c:v>
                </c:pt>
                <c:pt idx="38">
                  <c:v>4.3400350043847818E-2</c:v>
                </c:pt>
                <c:pt idx="39">
                  <c:v>1.6161377445737899E-2</c:v>
                </c:pt>
                <c:pt idx="40">
                  <c:v>1.6161377445737899E-2</c:v>
                </c:pt>
                <c:pt idx="41">
                  <c:v>1.6161377445737899E-2</c:v>
                </c:pt>
                <c:pt idx="42">
                  <c:v>2.3287049008395684E-2</c:v>
                </c:pt>
                <c:pt idx="43">
                  <c:v>-5.2979506322128646E-3</c:v>
                </c:pt>
                <c:pt idx="44">
                  <c:v>-5.2979506322128646E-3</c:v>
                </c:pt>
                <c:pt idx="45">
                  <c:v>-5.2979506322128646E-3</c:v>
                </c:pt>
                <c:pt idx="46">
                  <c:v>9.1835724224938273E-4</c:v>
                </c:pt>
                <c:pt idx="47">
                  <c:v>-2.890503696964215E-2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F0C-3045-976F-9D7D4DA37B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216847"/>
        <c:axId val="1742869871"/>
      </c:lineChart>
      <c:catAx>
        <c:axId val="15782168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2869871"/>
        <c:crosses val="autoZero"/>
        <c:auto val="1"/>
        <c:lblAlgn val="ctr"/>
        <c:lblOffset val="100"/>
        <c:noMultiLvlLbl val="0"/>
      </c:catAx>
      <c:valAx>
        <c:axId val="1742869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8216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'LePHE-Exp2'!$AO$8</c:f>
              <c:strCache>
                <c:ptCount val="1"/>
                <c:pt idx="0">
                  <c:v>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'LePHE-Exp2'!$AO$10:$AO$105</c:f>
              <c:numCache>
                <c:formatCode>General</c:formatCode>
                <c:ptCount val="96"/>
                <c:pt idx="0">
                  <c:v>6.6743999999999998E-2</c:v>
                </c:pt>
                <c:pt idx="1">
                  <c:v>6.6743999999999998E-2</c:v>
                </c:pt>
                <c:pt idx="2">
                  <c:v>6.6743999999999998E-2</c:v>
                </c:pt>
                <c:pt idx="3">
                  <c:v>0.13111080461385144</c:v>
                </c:pt>
                <c:pt idx="4">
                  <c:v>0.19776020147702827</c:v>
                </c:pt>
                <c:pt idx="5">
                  <c:v>0.19776020147702827</c:v>
                </c:pt>
                <c:pt idx="6">
                  <c:v>0.19776020147702827</c:v>
                </c:pt>
                <c:pt idx="7">
                  <c:v>0.25629588283714549</c:v>
                </c:pt>
                <c:pt idx="8">
                  <c:v>0.3160735894328468</c:v>
                </c:pt>
                <c:pt idx="9">
                  <c:v>0.3160735894328468</c:v>
                </c:pt>
                <c:pt idx="10">
                  <c:v>0.3160735894328468</c:v>
                </c:pt>
                <c:pt idx="11">
                  <c:v>0.36756581749677603</c:v>
                </c:pt>
                <c:pt idx="12">
                  <c:v>0.41958099573409247</c:v>
                </c:pt>
                <c:pt idx="13">
                  <c:v>0.41958099573409247</c:v>
                </c:pt>
                <c:pt idx="14">
                  <c:v>0.41958099573409247</c:v>
                </c:pt>
                <c:pt idx="15">
                  <c:v>0.46383296903293447</c:v>
                </c:pt>
                <c:pt idx="16">
                  <c:v>0.50819209325846049</c:v>
                </c:pt>
                <c:pt idx="17">
                  <c:v>0.50819209325846049</c:v>
                </c:pt>
                <c:pt idx="18">
                  <c:v>0.50819209325846049</c:v>
                </c:pt>
                <c:pt idx="19">
                  <c:v>0.54566647557715398</c:v>
                </c:pt>
                <c:pt idx="20">
                  <c:v>0.58303017961773695</c:v>
                </c:pt>
                <c:pt idx="21">
                  <c:v>0.58303017961773695</c:v>
                </c:pt>
                <c:pt idx="22">
                  <c:v>0.58303017961773695</c:v>
                </c:pt>
                <c:pt idx="23">
                  <c:v>0.614493491306072</c:v>
                </c:pt>
                <c:pt idx="24">
                  <c:v>0.6457455984758993</c:v>
                </c:pt>
                <c:pt idx="25">
                  <c:v>0.6457455984758993</c:v>
                </c:pt>
                <c:pt idx="26">
                  <c:v>0.6457455984758993</c:v>
                </c:pt>
                <c:pt idx="27">
                  <c:v>0.67204668354454022</c:v>
                </c:pt>
                <c:pt idx="28">
                  <c:v>0.69810147418163904</c:v>
                </c:pt>
                <c:pt idx="29">
                  <c:v>0.69810147418163904</c:v>
                </c:pt>
                <c:pt idx="30">
                  <c:v>0.69810147418163904</c:v>
                </c:pt>
                <c:pt idx="31">
                  <c:v>0.72005438200964278</c:v>
                </c:pt>
                <c:pt idx="32">
                  <c:v>0.74176027656693444</c:v>
                </c:pt>
                <c:pt idx="33">
                  <c:v>0.74176027656693444</c:v>
                </c:pt>
                <c:pt idx="34">
                  <c:v>0.74176027656693444</c:v>
                </c:pt>
                <c:pt idx="35">
                  <c:v>0.76009213936995867</c:v>
                </c:pt>
                <c:pt idx="36">
                  <c:v>0.77819286769875085</c:v>
                </c:pt>
                <c:pt idx="37">
                  <c:v>0.77819286769875085</c:v>
                </c:pt>
                <c:pt idx="38">
                  <c:v>0.77819286769875085</c:v>
                </c:pt>
                <c:pt idx="39">
                  <c:v>0.79352796053775909</c:v>
                </c:pt>
                <c:pt idx="40">
                  <c:v>0.80865461074280587</c:v>
                </c:pt>
                <c:pt idx="41">
                  <c:v>0.80865461074280587</c:v>
                </c:pt>
                <c:pt idx="42">
                  <c:v>0.80865461074280587</c:v>
                </c:pt>
                <c:pt idx="43">
                  <c:v>0.82151662939635528</c:v>
                </c:pt>
                <c:pt idx="44">
                  <c:v>0.83419454586855357</c:v>
                </c:pt>
                <c:pt idx="45">
                  <c:v>0.83419454586855357</c:v>
                </c:pt>
                <c:pt idx="46">
                  <c:v>0.83419454586855357</c:v>
                </c:pt>
                <c:pt idx="47">
                  <c:v>0.84501686635544659</c:v>
                </c:pt>
                <c:pt idx="48">
                  <c:v>0.8556785063970147</c:v>
                </c:pt>
                <c:pt idx="49">
                  <c:v>0.8556785063970147</c:v>
                </c:pt>
                <c:pt idx="50">
                  <c:v>0.8556785063970147</c:v>
                </c:pt>
                <c:pt idx="51">
                  <c:v>0.86481699895108943</c:v>
                </c:pt>
                <c:pt idx="52">
                  <c:v>0.87381616933757467</c:v>
                </c:pt>
                <c:pt idx="53">
                  <c:v>0.87381616933757467</c:v>
                </c:pt>
                <c:pt idx="54">
                  <c:v>0.87381616933757467</c:v>
                </c:pt>
                <c:pt idx="55">
                  <c:v>0.88156190819631375</c:v>
                </c:pt>
                <c:pt idx="56">
                  <c:v>0.88918723091064111</c:v>
                </c:pt>
                <c:pt idx="57">
                  <c:v>0.88918723091064111</c:v>
                </c:pt>
                <c:pt idx="58">
                  <c:v>0.88918723091064111</c:v>
                </c:pt>
                <c:pt idx="59">
                  <c:v>0.89577794715030901</c:v>
                </c:pt>
                <c:pt idx="60">
                  <c:v>0.90226469643857499</c:v>
                </c:pt>
                <c:pt idx="61">
                  <c:v>0.90226469643857499</c:v>
                </c:pt>
                <c:pt idx="62">
                  <c:v>0.90226469643857499</c:v>
                </c:pt>
                <c:pt idx="63">
                  <c:v>0.90789459746175949</c:v>
                </c:pt>
                <c:pt idx="64">
                  <c:v>0.91343469989337733</c:v>
                </c:pt>
                <c:pt idx="65">
                  <c:v>0.91343469989337733</c:v>
                </c:pt>
                <c:pt idx="66">
                  <c:v>0.91343469989337733</c:v>
                </c:pt>
                <c:pt idx="67">
                  <c:v>0.91826265341650903</c:v>
                </c:pt>
                <c:pt idx="68">
                  <c:v>0.9230129433516987</c:v>
                </c:pt>
                <c:pt idx="69">
                  <c:v>0.9230129433516987</c:v>
                </c:pt>
                <c:pt idx="70">
                  <c:v>0.9230129433516987</c:v>
                </c:pt>
                <c:pt idx="71">
                  <c:v>0.92716918493092637</c:v>
                </c:pt>
                <c:pt idx="72">
                  <c:v>0.93125812704532895</c:v>
                </c:pt>
                <c:pt idx="73">
                  <c:v>0.93125812704532895</c:v>
                </c:pt>
                <c:pt idx="74">
                  <c:v>0.93125812704532895</c:v>
                </c:pt>
                <c:pt idx="75">
                  <c:v>0.93484970327032901</c:v>
                </c:pt>
                <c:pt idx="76">
                  <c:v>0.93838282318286814</c:v>
                </c:pt>
                <c:pt idx="77">
                  <c:v>0.93838282318286814</c:v>
                </c:pt>
                <c:pt idx="78">
                  <c:v>0.93838282318286814</c:v>
                </c:pt>
                <c:pt idx="79">
                  <c:v>0.94149798413743047</c:v>
                </c:pt>
                <c:pt idx="80">
                  <c:v>0.94456223636564929</c:v>
                </c:pt>
                <c:pt idx="81">
                  <c:v>0.94456223636564929</c:v>
                </c:pt>
                <c:pt idx="82">
                  <c:v>0.94456223636564929</c:v>
                </c:pt>
                <c:pt idx="83">
                  <c:v>0.94727397028754368</c:v>
                </c:pt>
                <c:pt idx="84">
                  <c:v>0.94994124468311991</c:v>
                </c:pt>
                <c:pt idx="85">
                  <c:v>0.94994124468311991</c:v>
                </c:pt>
                <c:pt idx="86">
                  <c:v>0.94994124468311991</c:v>
                </c:pt>
                <c:pt idx="87">
                  <c:v>0.95231011978139324</c:v>
                </c:pt>
                <c:pt idx="88">
                  <c:v>0.95464005553393882</c:v>
                </c:pt>
                <c:pt idx="89">
                  <c:v>0.95464005553393882</c:v>
                </c:pt>
                <c:pt idx="90">
                  <c:v>0.95464005553393882</c:v>
                </c:pt>
                <c:pt idx="91">
                  <c:v>0.95671650568158673</c:v>
                </c:pt>
                <c:pt idx="92">
                  <c:v>0.95875875150891732</c:v>
                </c:pt>
                <c:pt idx="93">
                  <c:v>0.95875875150891732</c:v>
                </c:pt>
                <c:pt idx="94">
                  <c:v>0.95875875150891732</c:v>
                </c:pt>
                <c:pt idx="95">
                  <c:v>0.96058491703252569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1F-404C-9950-989E5203488C}"/>
            </c:ext>
          </c:extLst>
        </c:ser>
        <c:ser>
          <c:idx val="1"/>
          <c:order val="1"/>
          <c:tx>
            <c:strRef>
              <c:f>'LePHE-Exp2'!$AP$8</c:f>
              <c:strCache>
                <c:ptCount val="1"/>
                <c:pt idx="0">
                  <c:v>XY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'LePHE-Exp2'!$AP$10:$AP$105</c:f>
              <c:numCache>
                <c:formatCode>General</c:formatCode>
                <c:ptCount val="96"/>
                <c:pt idx="0">
                  <c:v>0</c:v>
                </c:pt>
                <c:pt idx="1">
                  <c:v>6.7521600000000001E-2</c:v>
                </c:pt>
                <c:pt idx="2">
                  <c:v>6.3084039997501562E-2</c:v>
                </c:pt>
                <c:pt idx="3">
                  <c:v>6.3084039997501562E-2</c:v>
                </c:pt>
                <c:pt idx="4">
                  <c:v>6.3084039997501562E-2</c:v>
                </c:pt>
                <c:pt idx="5">
                  <c:v>0.12270511786631189</c:v>
                </c:pt>
                <c:pt idx="6">
                  <c:v>0.10932725294586088</c:v>
                </c:pt>
                <c:pt idx="7">
                  <c:v>0.10932725294586088</c:v>
                </c:pt>
                <c:pt idx="8">
                  <c:v>0.10932725294586088</c:v>
                </c:pt>
                <c:pt idx="9">
                  <c:v>0.16057441646944287</c:v>
                </c:pt>
                <c:pt idx="10">
                  <c:v>0.13902094738082846</c:v>
                </c:pt>
                <c:pt idx="11">
                  <c:v>0.13902094738082846</c:v>
                </c:pt>
                <c:pt idx="12">
                  <c:v>0.13902094738082846</c:v>
                </c:pt>
                <c:pt idx="13">
                  <c:v>0.18252143835438717</c:v>
                </c:pt>
                <c:pt idx="14">
                  <c:v>0.15382344311512511</c:v>
                </c:pt>
                <c:pt idx="15">
                  <c:v>0.15382344311512511</c:v>
                </c:pt>
                <c:pt idx="16">
                  <c:v>0.15382344311512511</c:v>
                </c:pt>
                <c:pt idx="17">
                  <c:v>0.19055020929913169</c:v>
                </c:pt>
                <c:pt idx="18">
                  <c:v>0.15575288676320903</c:v>
                </c:pt>
                <c:pt idx="19">
                  <c:v>0.15575288676320903</c:v>
                </c:pt>
                <c:pt idx="20">
                  <c:v>0.15575288676320903</c:v>
                </c:pt>
                <c:pt idx="21">
                  <c:v>0.18674901518006554</c:v>
                </c:pt>
                <c:pt idx="22">
                  <c:v>0.14677955088077249</c:v>
                </c:pt>
                <c:pt idx="23">
                  <c:v>0.14677955088077249</c:v>
                </c:pt>
                <c:pt idx="24">
                  <c:v>0.14677955088077249</c:v>
                </c:pt>
                <c:pt idx="25">
                  <c:v>0.17301486806211469</c:v>
                </c:pt>
                <c:pt idx="26">
                  <c:v>0.12863839226766374</c:v>
                </c:pt>
                <c:pt idx="27">
                  <c:v>0.12863839226766374</c:v>
                </c:pt>
                <c:pt idx="28">
                  <c:v>0.12863839226766374</c:v>
                </c:pt>
                <c:pt idx="29">
                  <c:v>0.15095252408642243</c:v>
                </c:pt>
                <c:pt idx="30">
                  <c:v>0.10277521671549811</c:v>
                </c:pt>
                <c:pt idx="31">
                  <c:v>0.10277521671549811</c:v>
                </c:pt>
                <c:pt idx="32">
                  <c:v>0.10277521671549811</c:v>
                </c:pt>
                <c:pt idx="33">
                  <c:v>0.12186757942948685</c:v>
                </c:pt>
                <c:pt idx="34">
                  <c:v>7.0359386361060067E-2</c:v>
                </c:pt>
                <c:pt idx="35">
                  <c:v>7.0359386361060067E-2</c:v>
                </c:pt>
                <c:pt idx="36">
                  <c:v>7.0359386361060067E-2</c:v>
                </c:pt>
                <c:pt idx="37">
                  <c:v>8.6800700087695637E-2</c:v>
                </c:pt>
                <c:pt idx="38">
                  <c:v>3.2322754891475798E-2</c:v>
                </c:pt>
                <c:pt idx="39">
                  <c:v>3.2322754891475798E-2</c:v>
                </c:pt>
                <c:pt idx="40">
                  <c:v>3.2322754891475798E-2</c:v>
                </c:pt>
                <c:pt idx="41">
                  <c:v>4.6574098016791368E-2</c:v>
                </c:pt>
                <c:pt idx="42">
                  <c:v>-1.0595901264425729E-2</c:v>
                </c:pt>
                <c:pt idx="43">
                  <c:v>-1.0595901264425729E-2</c:v>
                </c:pt>
                <c:pt idx="44">
                  <c:v>-1.0595901264425729E-2</c:v>
                </c:pt>
                <c:pt idx="45">
                  <c:v>1.8367144844987655E-3</c:v>
                </c:pt>
                <c:pt idx="46">
                  <c:v>-5.78100739392843E-2</c:v>
                </c:pt>
                <c:pt idx="47">
                  <c:v>-5.78100739392843E-2</c:v>
                </c:pt>
                <c:pt idx="48">
                  <c:v>-5.78100739392843E-2</c:v>
                </c:pt>
                <c:pt idx="49">
                  <c:v>-4.6897043062698429E-2</c:v>
                </c:pt>
                <c:pt idx="50">
                  <c:v>-0.10885140424214945</c:v>
                </c:pt>
                <c:pt idx="51">
                  <c:v>-0.10885140424214945</c:v>
                </c:pt>
                <c:pt idx="52">
                  <c:v>-0.10885140424214945</c:v>
                </c:pt>
                <c:pt idx="53">
                  <c:v>-9.9216100766534115E-2</c:v>
                </c:pt>
                <c:pt idx="54">
                  <c:v>-0.16334251784201378</c:v>
                </c:pt>
                <c:pt idx="55">
                  <c:v>-0.16334251784201378</c:v>
                </c:pt>
                <c:pt idx="56">
                  <c:v>-0.16334251784201378</c:v>
                </c:pt>
                <c:pt idx="57">
                  <c:v>-0.15478843195715808</c:v>
                </c:pt>
                <c:pt idx="58">
                  <c:v>-0.22097597335865565</c:v>
                </c:pt>
                <c:pt idx="59">
                  <c:v>-0.22097597335865565</c:v>
                </c:pt>
                <c:pt idx="60">
                  <c:v>-0.22097597335865565</c:v>
                </c:pt>
                <c:pt idx="61">
                  <c:v>-0.21334250782763745</c:v>
                </c:pt>
                <c:pt idx="62">
                  <c:v>-0.28149818685353739</c:v>
                </c:pt>
                <c:pt idx="63">
                  <c:v>-0.28149818685353739</c:v>
                </c:pt>
                <c:pt idx="64">
                  <c:v>-0.28149818685353739</c:v>
                </c:pt>
                <c:pt idx="65">
                  <c:v>-0.27465327008657725</c:v>
                </c:pt>
                <c:pt idx="66">
                  <c:v>-0.34469724467890445</c:v>
                </c:pt>
                <c:pt idx="67">
                  <c:v>-0.34469724467890445</c:v>
                </c:pt>
                <c:pt idx="68">
                  <c:v>-0.34469724467890445</c:v>
                </c:pt>
                <c:pt idx="69">
                  <c:v>-0.33853156763263637</c:v>
                </c:pt>
                <c:pt idx="70">
                  <c:v>-0.41039368616505206</c:v>
                </c:pt>
                <c:pt idx="71">
                  <c:v>-0.41039368616505206</c:v>
                </c:pt>
                <c:pt idx="72">
                  <c:v>-0.41039368616505206</c:v>
                </c:pt>
                <c:pt idx="73">
                  <c:v>-0.40481620482651759</c:v>
                </c:pt>
                <c:pt idx="74">
                  <c:v>-0.47843352638294712</c:v>
                </c:pt>
                <c:pt idx="75">
                  <c:v>-0.47843352638294712</c:v>
                </c:pt>
                <c:pt idx="76">
                  <c:v>-0.47843352638294712</c:v>
                </c:pt>
                <c:pt idx="77">
                  <c:v>-0.47336794229966067</c:v>
                </c:pt>
                <c:pt idx="78">
                  <c:v>-0.54868295818080082</c:v>
                </c:pt>
                <c:pt idx="79">
                  <c:v>-0.54868295818080082</c:v>
                </c:pt>
                <c:pt idx="80">
                  <c:v>-0.54868295818080082</c:v>
                </c:pt>
                <c:pt idx="81">
                  <c:v>-0.54406495245880238</c:v>
                </c:pt>
                <c:pt idx="82">
                  <c:v>-0.62102431057020957</c:v>
                </c:pt>
                <c:pt idx="83">
                  <c:v>-0.62102431057020957</c:v>
                </c:pt>
                <c:pt idx="84">
                  <c:v>-0.62102431057020957</c:v>
                </c:pt>
                <c:pt idx="85">
                  <c:v>-0.61679935850908452</c:v>
                </c:pt>
                <c:pt idx="86">
                  <c:v>-0.69535294779381518</c:v>
                </c:pt>
                <c:pt idx="87">
                  <c:v>-0.69535294779381518</c:v>
                </c:pt>
                <c:pt idx="88">
                  <c:v>-0.69535294779381518</c:v>
                </c:pt>
                <c:pt idx="89">
                  <c:v>-0.69147458212479396</c:v>
                </c:pt>
                <c:pt idx="90">
                  <c:v>-0.7715748746327582</c:v>
                </c:pt>
                <c:pt idx="91">
                  <c:v>-0.7715748746327582</c:v>
                </c:pt>
                <c:pt idx="92">
                  <c:v>-0.7715748746327582</c:v>
                </c:pt>
                <c:pt idx="93">
                  <c:v>-0.76800329676053669</c:v>
                </c:pt>
                <c:pt idx="94">
                  <c:v>-0.84960487409009444</c:v>
                </c:pt>
                <c:pt idx="95">
                  <c:v>-0.84960487409009444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1F-404C-9950-989E520348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5987456"/>
        <c:axId val="1642946751"/>
      </c:lineChart>
      <c:catAx>
        <c:axId val="2759874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946751"/>
        <c:crosses val="autoZero"/>
        <c:auto val="1"/>
        <c:lblAlgn val="ctr"/>
        <c:lblOffset val="100"/>
        <c:noMultiLvlLbl val="0"/>
      </c:catAx>
      <c:valAx>
        <c:axId val="1642946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987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alpha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'LePHE-Exp2'!$Y$8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'LePHE-Exp2'!$Y$9:$Y$105</c:f>
              <c:numCache>
                <c:formatCode>General</c:formatCode>
                <c:ptCount val="97"/>
                <c:pt idx="1">
                  <c:v>0.25750000000000001</c:v>
                </c:pt>
                <c:pt idx="2">
                  <c:v>0.25750000000000001</c:v>
                </c:pt>
                <c:pt idx="3">
                  <c:v>0.25750000000000001</c:v>
                </c:pt>
                <c:pt idx="4">
                  <c:v>0.26608853466150401</c:v>
                </c:pt>
                <c:pt idx="5">
                  <c:v>0.27552463500074614</c:v>
                </c:pt>
                <c:pt idx="6">
                  <c:v>0.27552463500074614</c:v>
                </c:pt>
                <c:pt idx="7">
                  <c:v>0.27552463500074614</c:v>
                </c:pt>
                <c:pt idx="8">
                  <c:v>0.28150199532432113</c:v>
                </c:pt>
                <c:pt idx="9">
                  <c:v>0.28747497751118778</c:v>
                </c:pt>
                <c:pt idx="10">
                  <c:v>0.28747497751118778</c:v>
                </c:pt>
                <c:pt idx="11">
                  <c:v>0.28747497751118778</c:v>
                </c:pt>
                <c:pt idx="12">
                  <c:v>0.29046734299811305</c:v>
                </c:pt>
                <c:pt idx="13">
                  <c:v>0.29341730172189551</c:v>
                </c:pt>
                <c:pt idx="14">
                  <c:v>0.29341730172189551</c:v>
                </c:pt>
                <c:pt idx="15">
                  <c:v>0.29341730172189551</c:v>
                </c:pt>
                <c:pt idx="16">
                  <c:v>0.29414130890523738</c:v>
                </c:pt>
                <c:pt idx="17">
                  <c:v>0.29485353734333208</c:v>
                </c:pt>
                <c:pt idx="18">
                  <c:v>0.29485353734333208</c:v>
                </c:pt>
                <c:pt idx="19">
                  <c:v>0.29485353734333208</c:v>
                </c:pt>
                <c:pt idx="20">
                  <c:v>0.29397065459317612</c:v>
                </c:pt>
                <c:pt idx="21">
                  <c:v>0.29310243038633815</c:v>
                </c:pt>
                <c:pt idx="22">
                  <c:v>0.29310243038633815</c:v>
                </c:pt>
                <c:pt idx="23">
                  <c:v>0.29310243038633815</c:v>
                </c:pt>
                <c:pt idx="24">
                  <c:v>0.29111515373992169</c:v>
                </c:pt>
                <c:pt idx="25">
                  <c:v>0.28916097814375508</c:v>
                </c:pt>
                <c:pt idx="26">
                  <c:v>0.28916097814375508</c:v>
                </c:pt>
                <c:pt idx="27">
                  <c:v>0.28916097814375508</c:v>
                </c:pt>
                <c:pt idx="28">
                  <c:v>0.28643323884691818</c:v>
                </c:pt>
                <c:pt idx="29">
                  <c:v>0.28375095742953699</c:v>
                </c:pt>
                <c:pt idx="30">
                  <c:v>0.28375095742953699</c:v>
                </c:pt>
                <c:pt idx="31">
                  <c:v>0.28375095742953699</c:v>
                </c:pt>
                <c:pt idx="32">
                  <c:v>0.28054082151597648</c:v>
                </c:pt>
                <c:pt idx="33">
                  <c:v>0.27738418703120432</c:v>
                </c:pt>
                <c:pt idx="34">
                  <c:v>0.27738418703120432</c:v>
                </c:pt>
                <c:pt idx="35">
                  <c:v>0.27738418703120432</c:v>
                </c:pt>
                <c:pt idx="36">
                  <c:v>0.27387258006797982</c:v>
                </c:pt>
                <c:pt idx="37">
                  <c:v>0.27041949974107743</c:v>
                </c:pt>
                <c:pt idx="38">
                  <c:v>0.27041949974107743</c:v>
                </c:pt>
                <c:pt idx="39">
                  <c:v>0.27041949974107743</c:v>
                </c:pt>
                <c:pt idx="40">
                  <c:v>0.2667324815182604</c:v>
                </c:pt>
                <c:pt idx="41">
                  <c:v>0.26310691357456323</c:v>
                </c:pt>
                <c:pt idx="42">
                  <c:v>0.26310691357456323</c:v>
                </c:pt>
                <c:pt idx="43">
                  <c:v>0.26310691357456323</c:v>
                </c:pt>
                <c:pt idx="44">
                  <c:v>0.25933201598812783</c:v>
                </c:pt>
                <c:pt idx="45">
                  <c:v>0.25562003335743755</c:v>
                </c:pt>
                <c:pt idx="46">
                  <c:v>0.25562003335743755</c:v>
                </c:pt>
                <c:pt idx="47">
                  <c:v>0.25562003335743755</c:v>
                </c:pt>
                <c:pt idx="48">
                  <c:v>0.25181789027954604</c:v>
                </c:pt>
                <c:pt idx="49">
                  <c:v>0.24807911625230347</c:v>
                </c:pt>
                <c:pt idx="50">
                  <c:v>0.24807911625230347</c:v>
                </c:pt>
                <c:pt idx="51">
                  <c:v>0.24807911625230347</c:v>
                </c:pt>
                <c:pt idx="52">
                  <c:v>0.2442916092068656</c:v>
                </c:pt>
                <c:pt idx="53">
                  <c:v>0.24056722727874821</c:v>
                </c:pt>
                <c:pt idx="54">
                  <c:v>0.24056722727874821</c:v>
                </c:pt>
                <c:pt idx="55">
                  <c:v>0.24056722727874821</c:v>
                </c:pt>
                <c:pt idx="56">
                  <c:v>0.23682314614280678</c:v>
                </c:pt>
                <c:pt idx="57">
                  <c:v>0.23314146635911467</c:v>
                </c:pt>
                <c:pt idx="58">
                  <c:v>0.23314146635911467</c:v>
                </c:pt>
                <c:pt idx="59">
                  <c:v>0.23314146635911467</c:v>
                </c:pt>
                <c:pt idx="60">
                  <c:v>0.22946043308302119</c:v>
                </c:pt>
                <c:pt idx="61">
                  <c:v>0.22584075036152668</c:v>
                </c:pt>
                <c:pt idx="62">
                  <c:v>0.22584075036152668</c:v>
                </c:pt>
                <c:pt idx="63">
                  <c:v>0.22584075036152668</c:v>
                </c:pt>
                <c:pt idx="64">
                  <c:v>0.22223594101487262</c:v>
                </c:pt>
                <c:pt idx="65">
                  <c:v>0.2186912118239957</c:v>
                </c:pt>
                <c:pt idx="66">
                  <c:v>0.2186912118239957</c:v>
                </c:pt>
                <c:pt idx="67">
                  <c:v>0.2186912118239957</c:v>
                </c:pt>
                <c:pt idx="68">
                  <c:v>0.21517125081330504</c:v>
                </c:pt>
                <c:pt idx="69">
                  <c:v>0.21170995581945914</c:v>
                </c:pt>
                <c:pt idx="70">
                  <c:v>0.21170995581945914</c:v>
                </c:pt>
                <c:pt idx="71">
                  <c:v>0.21170995581945914</c:v>
                </c:pt>
                <c:pt idx="72">
                  <c:v>0.20828024000399098</c:v>
                </c:pt>
                <c:pt idx="73">
                  <c:v>0.20490768611878063</c:v>
                </c:pt>
                <c:pt idx="74">
                  <c:v>0.20490768611878063</c:v>
                </c:pt>
                <c:pt idx="75">
                  <c:v>0.20490768611878063</c:v>
                </c:pt>
                <c:pt idx="76">
                  <c:v>0.20157131543508958</c:v>
                </c:pt>
                <c:pt idx="77">
                  <c:v>0.19829055092946005</c:v>
                </c:pt>
                <c:pt idx="78">
                  <c:v>0.19829055092946005</c:v>
                </c:pt>
                <c:pt idx="79">
                  <c:v>0.19829055092946005</c:v>
                </c:pt>
                <c:pt idx="80">
                  <c:v>0.19504898635528428</c:v>
                </c:pt>
                <c:pt idx="81">
                  <c:v>0.19186144785734477</c:v>
                </c:pt>
                <c:pt idx="82">
                  <c:v>0.19186144785734477</c:v>
                </c:pt>
                <c:pt idx="83">
                  <c:v>0.19186144785734477</c:v>
                </c:pt>
                <c:pt idx="84">
                  <c:v>0.18871497948700203</c:v>
                </c:pt>
                <c:pt idx="85">
                  <c:v>0.18562095225616498</c:v>
                </c:pt>
                <c:pt idx="86">
                  <c:v>0.18562095225616498</c:v>
                </c:pt>
                <c:pt idx="87">
                  <c:v>0.18562095225616498</c:v>
                </c:pt>
                <c:pt idx="88">
                  <c:v>0.1825690343682935</c:v>
                </c:pt>
                <c:pt idx="89">
                  <c:v>0.17956798177855318</c:v>
                </c:pt>
                <c:pt idx="90">
                  <c:v>0.17956798177855318</c:v>
                </c:pt>
                <c:pt idx="91">
                  <c:v>0.17956798177855318</c:v>
                </c:pt>
                <c:pt idx="92">
                  <c:v>0.17660947415827669</c:v>
                </c:pt>
                <c:pt idx="93">
                  <c:v>0.17370027499833815</c:v>
                </c:pt>
                <c:pt idx="94">
                  <c:v>0.17370027499833815</c:v>
                </c:pt>
                <c:pt idx="95">
                  <c:v>0.17370027499833815</c:v>
                </c:pt>
                <c:pt idx="96">
                  <c:v>0.17083361775798422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86-D54E-BA19-028844F2FE5B}"/>
            </c:ext>
          </c:extLst>
        </c:ser>
        <c:ser>
          <c:idx val="1"/>
          <c:order val="1"/>
          <c:tx>
            <c:strRef>
              <c:f>'LePHE-Exp2'!$Z$8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'LePHE-Exp2'!$Z$9:$Z$105</c:f>
              <c:numCache>
                <c:formatCode>General</c:formatCode>
                <c:ptCount val="97"/>
                <c:pt idx="1">
                  <c:v>0.25750000000000001</c:v>
                </c:pt>
                <c:pt idx="2">
                  <c:v>0.25750000000000001</c:v>
                </c:pt>
                <c:pt idx="3">
                  <c:v>0.25750000000000001</c:v>
                </c:pt>
                <c:pt idx="4">
                  <c:v>0.26608853466150401</c:v>
                </c:pt>
                <c:pt idx="5">
                  <c:v>0.27552463500074614</c:v>
                </c:pt>
                <c:pt idx="6">
                  <c:v>0.27552463500074614</c:v>
                </c:pt>
                <c:pt idx="7">
                  <c:v>0.27552463500074614</c:v>
                </c:pt>
                <c:pt idx="8">
                  <c:v>0.28150199532432113</c:v>
                </c:pt>
                <c:pt idx="9">
                  <c:v>0.28747497751118778</c:v>
                </c:pt>
                <c:pt idx="10">
                  <c:v>0.28747497751118778</c:v>
                </c:pt>
                <c:pt idx="11">
                  <c:v>0.28747497751118778</c:v>
                </c:pt>
                <c:pt idx="12">
                  <c:v>0.29046734299811305</c:v>
                </c:pt>
                <c:pt idx="13">
                  <c:v>0.29341730172189551</c:v>
                </c:pt>
                <c:pt idx="14">
                  <c:v>0.29341730172189551</c:v>
                </c:pt>
                <c:pt idx="15">
                  <c:v>0.29341730172189551</c:v>
                </c:pt>
                <c:pt idx="16">
                  <c:v>0.29414130890523738</c:v>
                </c:pt>
                <c:pt idx="17">
                  <c:v>0.29485353734333208</c:v>
                </c:pt>
                <c:pt idx="18">
                  <c:v>0.29485353734333208</c:v>
                </c:pt>
                <c:pt idx="19">
                  <c:v>0.29485353734333208</c:v>
                </c:pt>
                <c:pt idx="20">
                  <c:v>0.29397065459317612</c:v>
                </c:pt>
                <c:pt idx="21">
                  <c:v>0.29310243038633815</c:v>
                </c:pt>
                <c:pt idx="22">
                  <c:v>0.29310243038633815</c:v>
                </c:pt>
                <c:pt idx="23">
                  <c:v>0.29310243038633815</c:v>
                </c:pt>
                <c:pt idx="24">
                  <c:v>0.29111515373992169</c:v>
                </c:pt>
                <c:pt idx="25">
                  <c:v>0.28916097814375508</c:v>
                </c:pt>
                <c:pt idx="26">
                  <c:v>0.28916097814375508</c:v>
                </c:pt>
                <c:pt idx="27">
                  <c:v>0.28916097814375508</c:v>
                </c:pt>
                <c:pt idx="28">
                  <c:v>0.28643323884691818</c:v>
                </c:pt>
                <c:pt idx="29">
                  <c:v>0.28375095742953699</c:v>
                </c:pt>
                <c:pt idx="30">
                  <c:v>0.28375095742953699</c:v>
                </c:pt>
                <c:pt idx="31">
                  <c:v>0.28375095742953699</c:v>
                </c:pt>
                <c:pt idx="32">
                  <c:v>0.28054082151597648</c:v>
                </c:pt>
                <c:pt idx="33">
                  <c:v>0.27738418703120432</c:v>
                </c:pt>
                <c:pt idx="34">
                  <c:v>0.27738418703120432</c:v>
                </c:pt>
                <c:pt idx="35">
                  <c:v>0.27738418703120432</c:v>
                </c:pt>
                <c:pt idx="36">
                  <c:v>0.27387258006797982</c:v>
                </c:pt>
                <c:pt idx="37">
                  <c:v>0.27041949974107743</c:v>
                </c:pt>
                <c:pt idx="38">
                  <c:v>0.27041949974107743</c:v>
                </c:pt>
                <c:pt idx="39">
                  <c:v>0.27041949974107743</c:v>
                </c:pt>
                <c:pt idx="40">
                  <c:v>0.2667324815182604</c:v>
                </c:pt>
                <c:pt idx="41">
                  <c:v>0.26310691357456323</c:v>
                </c:pt>
                <c:pt idx="42">
                  <c:v>0.26310691357456323</c:v>
                </c:pt>
                <c:pt idx="43">
                  <c:v>0.26310691357456323</c:v>
                </c:pt>
                <c:pt idx="44">
                  <c:v>0.25933201598812783</c:v>
                </c:pt>
                <c:pt idx="45">
                  <c:v>0.25562003335743755</c:v>
                </c:pt>
                <c:pt idx="46">
                  <c:v>0.25562003335743755</c:v>
                </c:pt>
                <c:pt idx="47">
                  <c:v>0.25562003335743755</c:v>
                </c:pt>
                <c:pt idx="48">
                  <c:v>0.25181789027954604</c:v>
                </c:pt>
                <c:pt idx="49">
                  <c:v>0.24807911625230347</c:v>
                </c:pt>
                <c:pt idx="50">
                  <c:v>0.24807911625230347</c:v>
                </c:pt>
                <c:pt idx="51">
                  <c:v>0.24807911625230347</c:v>
                </c:pt>
                <c:pt idx="52">
                  <c:v>0.2442916092068656</c:v>
                </c:pt>
                <c:pt idx="53">
                  <c:v>0.24056722727874821</c:v>
                </c:pt>
                <c:pt idx="54">
                  <c:v>0.24056722727874821</c:v>
                </c:pt>
                <c:pt idx="55">
                  <c:v>0.24056722727874821</c:v>
                </c:pt>
                <c:pt idx="56">
                  <c:v>0.23682314614280678</c:v>
                </c:pt>
                <c:pt idx="57">
                  <c:v>0.23314146635911467</c:v>
                </c:pt>
                <c:pt idx="58">
                  <c:v>0.23314146635911467</c:v>
                </c:pt>
                <c:pt idx="59">
                  <c:v>0.23314146635911467</c:v>
                </c:pt>
                <c:pt idx="60">
                  <c:v>0.22946043308302119</c:v>
                </c:pt>
                <c:pt idx="61">
                  <c:v>0.22584075036152668</c:v>
                </c:pt>
                <c:pt idx="62">
                  <c:v>0.22584075036152668</c:v>
                </c:pt>
                <c:pt idx="63">
                  <c:v>0.22584075036152668</c:v>
                </c:pt>
                <c:pt idx="64">
                  <c:v>0.22223594101487262</c:v>
                </c:pt>
                <c:pt idx="65">
                  <c:v>0.2186912118239957</c:v>
                </c:pt>
                <c:pt idx="66">
                  <c:v>0.2186912118239957</c:v>
                </c:pt>
                <c:pt idx="67">
                  <c:v>0.2186912118239957</c:v>
                </c:pt>
                <c:pt idx="68">
                  <c:v>0.21517125081330504</c:v>
                </c:pt>
                <c:pt idx="69">
                  <c:v>0.21170995581945914</c:v>
                </c:pt>
                <c:pt idx="70">
                  <c:v>0.21170995581945914</c:v>
                </c:pt>
                <c:pt idx="71">
                  <c:v>0.21170995581945914</c:v>
                </c:pt>
                <c:pt idx="72">
                  <c:v>0.20828024000399098</c:v>
                </c:pt>
                <c:pt idx="73">
                  <c:v>0.20490768611878063</c:v>
                </c:pt>
                <c:pt idx="74">
                  <c:v>0.20490768611878063</c:v>
                </c:pt>
                <c:pt idx="75">
                  <c:v>0.20490768611878063</c:v>
                </c:pt>
                <c:pt idx="76">
                  <c:v>0.20157131543508958</c:v>
                </c:pt>
                <c:pt idx="77">
                  <c:v>0.19829055092946005</c:v>
                </c:pt>
                <c:pt idx="78">
                  <c:v>0.19829055092946005</c:v>
                </c:pt>
                <c:pt idx="79">
                  <c:v>0.19829055092946005</c:v>
                </c:pt>
                <c:pt idx="80">
                  <c:v>0.19504898635528428</c:v>
                </c:pt>
                <c:pt idx="81">
                  <c:v>0.19186144785734477</c:v>
                </c:pt>
                <c:pt idx="82">
                  <c:v>0.19186144785734477</c:v>
                </c:pt>
                <c:pt idx="83">
                  <c:v>0.19186144785734477</c:v>
                </c:pt>
                <c:pt idx="84">
                  <c:v>0.18871497948700203</c:v>
                </c:pt>
                <c:pt idx="85">
                  <c:v>0.18562095225616498</c:v>
                </c:pt>
                <c:pt idx="86">
                  <c:v>0.18562095225616498</c:v>
                </c:pt>
                <c:pt idx="87">
                  <c:v>0.18562095225616498</c:v>
                </c:pt>
                <c:pt idx="88">
                  <c:v>0.1825690343682935</c:v>
                </c:pt>
                <c:pt idx="89">
                  <c:v>0.17956798177855318</c:v>
                </c:pt>
                <c:pt idx="90">
                  <c:v>0.17956798177855318</c:v>
                </c:pt>
                <c:pt idx="91">
                  <c:v>0.17956798177855318</c:v>
                </c:pt>
                <c:pt idx="92">
                  <c:v>0.17660947415827669</c:v>
                </c:pt>
                <c:pt idx="93">
                  <c:v>0.17370027499833815</c:v>
                </c:pt>
                <c:pt idx="94">
                  <c:v>0.17370027499833815</c:v>
                </c:pt>
                <c:pt idx="95">
                  <c:v>0.17370027499833815</c:v>
                </c:pt>
                <c:pt idx="96">
                  <c:v>0.17083361775798422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86-D54E-BA19-028844F2FE5B}"/>
            </c:ext>
          </c:extLst>
        </c:ser>
        <c:ser>
          <c:idx val="2"/>
          <c:order val="2"/>
          <c:tx>
            <c:strRef>
              <c:f>'LePHE-Exp2'!$AA$8</c:f>
              <c:strCache>
                <c:ptCount val="1"/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'LePHE-Exp2'!$AA$9:$AA$105</c:f>
              <c:numCache>
                <c:formatCode>General</c:formatCode>
                <c:ptCount val="97"/>
                <c:pt idx="1">
                  <c:v>0.25</c:v>
                </c:pt>
                <c:pt idx="2">
                  <c:v>0.26050000000000001</c:v>
                </c:pt>
                <c:pt idx="3">
                  <c:v>0.25650569427996162</c:v>
                </c:pt>
                <c:pt idx="4">
                  <c:v>0.25650569427996162</c:v>
                </c:pt>
                <c:pt idx="5">
                  <c:v>0.25650569427996162</c:v>
                </c:pt>
                <c:pt idx="6">
                  <c:v>0.264728335632054</c:v>
                </c:pt>
                <c:pt idx="7">
                  <c:v>0.26098341726632796</c:v>
                </c:pt>
                <c:pt idx="8">
                  <c:v>0.26098341726632796</c:v>
                </c:pt>
                <c:pt idx="9">
                  <c:v>0.26098341726632796</c:v>
                </c:pt>
                <c:pt idx="10">
                  <c:v>0.26584876656363471</c:v>
                </c:pt>
                <c:pt idx="11">
                  <c:v>0.26308372071676434</c:v>
                </c:pt>
                <c:pt idx="12">
                  <c:v>0.26308372071676434</c:v>
                </c:pt>
                <c:pt idx="13">
                  <c:v>0.26308372071676434</c:v>
                </c:pt>
                <c:pt idx="14">
                  <c:v>0.26536511293225501</c:v>
                </c:pt>
                <c:pt idx="15">
                  <c:v>0.26387652289121993</c:v>
                </c:pt>
                <c:pt idx="16">
                  <c:v>0.26387652289121993</c:v>
                </c:pt>
                <c:pt idx="17">
                  <c:v>0.26387652289121993</c:v>
                </c:pt>
                <c:pt idx="18">
                  <c:v>0.26426983120551839</c:v>
                </c:pt>
                <c:pt idx="19">
                  <c:v>0.26416965418716437</c:v>
                </c:pt>
                <c:pt idx="20">
                  <c:v>0.26416965418716437</c:v>
                </c:pt>
                <c:pt idx="21">
                  <c:v>0.26416965418716437</c:v>
                </c:pt>
                <c:pt idx="22">
                  <c:v>0.26320714263964462</c:v>
                </c:pt>
                <c:pt idx="23">
                  <c:v>0.26448576001353613</c:v>
                </c:pt>
                <c:pt idx="24">
                  <c:v>0.26448576001353613</c:v>
                </c:pt>
                <c:pt idx="25">
                  <c:v>0.26448576001353613</c:v>
                </c:pt>
                <c:pt idx="26">
                  <c:v>0.26255458517196706</c:v>
                </c:pt>
                <c:pt idx="27">
                  <c:v>0.26512846504029752</c:v>
                </c:pt>
                <c:pt idx="28">
                  <c:v>0.26512846504029752</c:v>
                </c:pt>
                <c:pt idx="29">
                  <c:v>0.26512846504029752</c:v>
                </c:pt>
                <c:pt idx="30">
                  <c:v>0.26250221358770953</c:v>
                </c:pt>
                <c:pt idx="31">
                  <c:v>0.26624960449776919</c:v>
                </c:pt>
                <c:pt idx="32">
                  <c:v>0.26624960449776919</c:v>
                </c:pt>
                <c:pt idx="33">
                  <c:v>0.26624960449776919</c:v>
                </c:pt>
                <c:pt idx="34">
                  <c:v>0.26311827024014744</c:v>
                </c:pt>
                <c:pt idx="35">
                  <c:v>0.26790310420093638</c:v>
                </c:pt>
                <c:pt idx="36">
                  <c:v>0.26790310420093638</c:v>
                </c:pt>
                <c:pt idx="37">
                  <c:v>0.26790310420093638</c:v>
                </c:pt>
                <c:pt idx="38">
                  <c:v>0.26439731549079892</c:v>
                </c:pt>
                <c:pt idx="39">
                  <c:v>0.27008376255489913</c:v>
                </c:pt>
                <c:pt idx="40">
                  <c:v>0.27008376255489913</c:v>
                </c:pt>
                <c:pt idx="41">
                  <c:v>0.27008376255489913</c:v>
                </c:pt>
                <c:pt idx="42">
                  <c:v>0.26629287823031311</c:v>
                </c:pt>
                <c:pt idx="43">
                  <c:v>0.27275336825106739</c:v>
                </c:pt>
                <c:pt idx="44">
                  <c:v>0.27275336825106739</c:v>
                </c:pt>
                <c:pt idx="45">
                  <c:v>0.27275336825106739</c:v>
                </c:pt>
                <c:pt idx="46">
                  <c:v>0.26873841733991699</c:v>
                </c:pt>
                <c:pt idx="47">
                  <c:v>0.27585745272353235</c:v>
                </c:pt>
                <c:pt idx="48">
                  <c:v>0.27585745272353235</c:v>
                </c:pt>
                <c:pt idx="49">
                  <c:v>0.27585745272353235</c:v>
                </c:pt>
                <c:pt idx="50">
                  <c:v>0.27166015804004495</c:v>
                </c:pt>
                <c:pt idx="51">
                  <c:v>0.27933558384454127</c:v>
                </c:pt>
                <c:pt idx="52">
                  <c:v>0.27933558384454127</c:v>
                </c:pt>
                <c:pt idx="53">
                  <c:v>0.27933558384454127</c:v>
                </c:pt>
                <c:pt idx="54">
                  <c:v>0.27498456484334211</c:v>
                </c:pt>
                <c:pt idx="55">
                  <c:v>0.28312740039254963</c:v>
                </c:pt>
                <c:pt idx="56">
                  <c:v>0.28312740039254963</c:v>
                </c:pt>
                <c:pt idx="57">
                  <c:v>0.28312740039254963</c:v>
                </c:pt>
                <c:pt idx="58">
                  <c:v>0.27864240341250879</c:v>
                </c:pt>
                <c:pt idx="59">
                  <c:v>0.28717592888254251</c:v>
                </c:pt>
                <c:pt idx="60">
                  <c:v>0.28717592888254251</c:v>
                </c:pt>
                <c:pt idx="61">
                  <c:v>0.28717592888254251</c:v>
                </c:pt>
                <c:pt idx="62">
                  <c:v>0.28257070067283691</c:v>
                </c:pt>
                <c:pt idx="63">
                  <c:v>0.29142921536894617</c:v>
                </c:pt>
                <c:pt idx="64">
                  <c:v>0.29142921536894617</c:v>
                </c:pt>
                <c:pt idx="65">
                  <c:v>0.29142921536894617</c:v>
                </c:pt>
                <c:pt idx="66">
                  <c:v>0.2867134518657426</c:v>
                </c:pt>
                <c:pt idx="67">
                  <c:v>0.29584094351746859</c:v>
                </c:pt>
                <c:pt idx="68">
                  <c:v>0.29584094351746859</c:v>
                </c:pt>
                <c:pt idx="69">
                  <c:v>0.29584094351746859</c:v>
                </c:pt>
                <c:pt idx="70">
                  <c:v>0.29102161102261925</c:v>
                </c:pt>
                <c:pt idx="71">
                  <c:v>0.30037046573215498</c:v>
                </c:pt>
                <c:pt idx="72">
                  <c:v>0.30037046573215498</c:v>
                </c:pt>
                <c:pt idx="73">
                  <c:v>0.30037046573215498</c:v>
                </c:pt>
                <c:pt idx="74">
                  <c:v>0.29545269676367947</c:v>
                </c:pt>
                <c:pt idx="75">
                  <c:v>0.304982513470751</c:v>
                </c:pt>
                <c:pt idx="76">
                  <c:v>0.304982513470751</c:v>
                </c:pt>
                <c:pt idx="77">
                  <c:v>0.304982513470751</c:v>
                </c:pt>
                <c:pt idx="78">
                  <c:v>0.29997021426563791</c:v>
                </c:pt>
                <c:pt idx="79">
                  <c:v>0.30964674940862141</c:v>
                </c:pt>
                <c:pt idx="80">
                  <c:v>0.30964674940862141</c:v>
                </c:pt>
                <c:pt idx="81">
                  <c:v>0.30964674940862141</c:v>
                </c:pt>
                <c:pt idx="82">
                  <c:v>0.30454301168281078</c:v>
                </c:pt>
                <c:pt idx="83">
                  <c:v>0.31433725846089855</c:v>
                </c:pt>
                <c:pt idx="84">
                  <c:v>0.31433725846089855</c:v>
                </c:pt>
                <c:pt idx="85">
                  <c:v>0.31433725846089855</c:v>
                </c:pt>
                <c:pt idx="86">
                  <c:v>0.30914463805670422</c:v>
                </c:pt>
                <c:pt idx="87">
                  <c:v>0.31903203356159437</c:v>
                </c:pt>
                <c:pt idx="88">
                  <c:v>0.31903203356159437</c:v>
                </c:pt>
                <c:pt idx="89">
                  <c:v>0.31903203356159437</c:v>
                </c:pt>
                <c:pt idx="90">
                  <c:v>0.31375273841348889</c:v>
                </c:pt>
                <c:pt idx="91">
                  <c:v>0.32371248670042807</c:v>
                </c:pt>
                <c:pt idx="92">
                  <c:v>0.32371248670042807</c:v>
                </c:pt>
                <c:pt idx="93">
                  <c:v>0.32371248670042807</c:v>
                </c:pt>
                <c:pt idx="94">
                  <c:v>0.31834850293676115</c:v>
                </c:pt>
                <c:pt idx="95">
                  <c:v>0.32836300028106402</c:v>
                </c:pt>
                <c:pt idx="96">
                  <c:v>0.32836300028106402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86-D54E-BA19-028844F2FE5B}"/>
            </c:ext>
          </c:extLst>
        </c:ser>
        <c:ser>
          <c:idx val="3"/>
          <c:order val="3"/>
          <c:tx>
            <c:strRef>
              <c:f>'LePHE-Exp2'!$AB$8</c:f>
              <c:strCache>
                <c:ptCount val="1"/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'LePHE-Exp2'!$AB$9:$AB$105</c:f>
              <c:numCache>
                <c:formatCode>General</c:formatCode>
                <c:ptCount val="97"/>
                <c:pt idx="1">
                  <c:v>0.25</c:v>
                </c:pt>
                <c:pt idx="2">
                  <c:v>0.26050000000000001</c:v>
                </c:pt>
                <c:pt idx="3">
                  <c:v>0.25650569427996162</c:v>
                </c:pt>
                <c:pt idx="4">
                  <c:v>0.25650569427996162</c:v>
                </c:pt>
                <c:pt idx="5">
                  <c:v>0.25650569427996162</c:v>
                </c:pt>
                <c:pt idx="6">
                  <c:v>0.264728335632054</c:v>
                </c:pt>
                <c:pt idx="7">
                  <c:v>0.26098341726632796</c:v>
                </c:pt>
                <c:pt idx="8">
                  <c:v>0.26098341726632796</c:v>
                </c:pt>
                <c:pt idx="9">
                  <c:v>0.26098341726632796</c:v>
                </c:pt>
                <c:pt idx="10">
                  <c:v>0.26584876656363471</c:v>
                </c:pt>
                <c:pt idx="11">
                  <c:v>0.26308372071676434</c:v>
                </c:pt>
                <c:pt idx="12">
                  <c:v>0.26308372071676434</c:v>
                </c:pt>
                <c:pt idx="13">
                  <c:v>0.26308372071676434</c:v>
                </c:pt>
                <c:pt idx="14">
                  <c:v>0.26536511293225501</c:v>
                </c:pt>
                <c:pt idx="15">
                  <c:v>0.26387652289121993</c:v>
                </c:pt>
                <c:pt idx="16">
                  <c:v>0.26387652289121993</c:v>
                </c:pt>
                <c:pt idx="17">
                  <c:v>0.26387652289121993</c:v>
                </c:pt>
                <c:pt idx="18">
                  <c:v>0.26426983120551839</c:v>
                </c:pt>
                <c:pt idx="19">
                  <c:v>0.26416965418716437</c:v>
                </c:pt>
                <c:pt idx="20">
                  <c:v>0.26416965418716437</c:v>
                </c:pt>
                <c:pt idx="21">
                  <c:v>0.26416965418716437</c:v>
                </c:pt>
                <c:pt idx="22">
                  <c:v>0.26320714263964462</c:v>
                </c:pt>
                <c:pt idx="23">
                  <c:v>0.26448576001353613</c:v>
                </c:pt>
                <c:pt idx="24">
                  <c:v>0.26448576001353613</c:v>
                </c:pt>
                <c:pt idx="25">
                  <c:v>0.26448576001353613</c:v>
                </c:pt>
                <c:pt idx="26">
                  <c:v>0.26255458517196706</c:v>
                </c:pt>
                <c:pt idx="27">
                  <c:v>0.26512846504029752</c:v>
                </c:pt>
                <c:pt idx="28">
                  <c:v>0.26512846504029752</c:v>
                </c:pt>
                <c:pt idx="29">
                  <c:v>0.26512846504029752</c:v>
                </c:pt>
                <c:pt idx="30">
                  <c:v>0.26250221358770953</c:v>
                </c:pt>
                <c:pt idx="31">
                  <c:v>0.26624960449776919</c:v>
                </c:pt>
                <c:pt idx="32">
                  <c:v>0.26624960449776919</c:v>
                </c:pt>
                <c:pt idx="33">
                  <c:v>0.26624960449776919</c:v>
                </c:pt>
                <c:pt idx="34">
                  <c:v>0.26311827024014744</c:v>
                </c:pt>
                <c:pt idx="35">
                  <c:v>0.26790310420093638</c:v>
                </c:pt>
                <c:pt idx="36">
                  <c:v>0.26790310420093638</c:v>
                </c:pt>
                <c:pt idx="37">
                  <c:v>0.26790310420093638</c:v>
                </c:pt>
                <c:pt idx="38">
                  <c:v>0.26439731549079892</c:v>
                </c:pt>
                <c:pt idx="39">
                  <c:v>0.27008376255489913</c:v>
                </c:pt>
                <c:pt idx="40">
                  <c:v>0.27008376255489913</c:v>
                </c:pt>
                <c:pt idx="41">
                  <c:v>0.27008376255489913</c:v>
                </c:pt>
                <c:pt idx="42">
                  <c:v>0.26629287823031311</c:v>
                </c:pt>
                <c:pt idx="43">
                  <c:v>0.27275336825106739</c:v>
                </c:pt>
                <c:pt idx="44">
                  <c:v>0.27275336825106739</c:v>
                </c:pt>
                <c:pt idx="45">
                  <c:v>0.27275336825106739</c:v>
                </c:pt>
                <c:pt idx="46">
                  <c:v>0.26873841733991699</c:v>
                </c:pt>
                <c:pt idx="47">
                  <c:v>0.27585745272353235</c:v>
                </c:pt>
                <c:pt idx="48">
                  <c:v>0.27585745272353235</c:v>
                </c:pt>
                <c:pt idx="49">
                  <c:v>0.27585745272353235</c:v>
                </c:pt>
                <c:pt idx="50">
                  <c:v>0.27166015804004495</c:v>
                </c:pt>
                <c:pt idx="51">
                  <c:v>0.27933558384454127</c:v>
                </c:pt>
                <c:pt idx="52">
                  <c:v>0.27933558384454127</c:v>
                </c:pt>
                <c:pt idx="53">
                  <c:v>0.27933558384454127</c:v>
                </c:pt>
                <c:pt idx="54">
                  <c:v>0.27498456484334211</c:v>
                </c:pt>
                <c:pt idx="55">
                  <c:v>0.28312740039254963</c:v>
                </c:pt>
                <c:pt idx="56">
                  <c:v>0.28312740039254963</c:v>
                </c:pt>
                <c:pt idx="57">
                  <c:v>0.28312740039254963</c:v>
                </c:pt>
                <c:pt idx="58">
                  <c:v>0.27864240341250879</c:v>
                </c:pt>
                <c:pt idx="59">
                  <c:v>0.28717592888254251</c:v>
                </c:pt>
                <c:pt idx="60">
                  <c:v>0.28717592888254251</c:v>
                </c:pt>
                <c:pt idx="61">
                  <c:v>0.28717592888254251</c:v>
                </c:pt>
                <c:pt idx="62">
                  <c:v>0.28257070067283691</c:v>
                </c:pt>
                <c:pt idx="63">
                  <c:v>0.29142921536894617</c:v>
                </c:pt>
                <c:pt idx="64">
                  <c:v>0.29142921536894617</c:v>
                </c:pt>
                <c:pt idx="65">
                  <c:v>0.29142921536894617</c:v>
                </c:pt>
                <c:pt idx="66">
                  <c:v>0.2867134518657426</c:v>
                </c:pt>
                <c:pt idx="67">
                  <c:v>0.29584094351746859</c:v>
                </c:pt>
                <c:pt idx="68">
                  <c:v>0.29584094351746859</c:v>
                </c:pt>
                <c:pt idx="69">
                  <c:v>0.29584094351746859</c:v>
                </c:pt>
                <c:pt idx="70">
                  <c:v>0.29102161102261925</c:v>
                </c:pt>
                <c:pt idx="71">
                  <c:v>0.30037046573215498</c:v>
                </c:pt>
                <c:pt idx="72">
                  <c:v>0.30037046573215498</c:v>
                </c:pt>
                <c:pt idx="73">
                  <c:v>0.30037046573215498</c:v>
                </c:pt>
                <c:pt idx="74">
                  <c:v>0.29545269676367947</c:v>
                </c:pt>
                <c:pt idx="75">
                  <c:v>0.304982513470751</c:v>
                </c:pt>
                <c:pt idx="76">
                  <c:v>0.304982513470751</c:v>
                </c:pt>
                <c:pt idx="77">
                  <c:v>0.304982513470751</c:v>
                </c:pt>
                <c:pt idx="78">
                  <c:v>0.29997021426563791</c:v>
                </c:pt>
                <c:pt idx="79">
                  <c:v>0.30964674940862141</c:v>
                </c:pt>
                <c:pt idx="80">
                  <c:v>0.30964674940862141</c:v>
                </c:pt>
                <c:pt idx="81">
                  <c:v>0.30964674940862141</c:v>
                </c:pt>
                <c:pt idx="82">
                  <c:v>0.30454301168281078</c:v>
                </c:pt>
                <c:pt idx="83">
                  <c:v>0.31433725846089855</c:v>
                </c:pt>
                <c:pt idx="84">
                  <c:v>0.31433725846089855</c:v>
                </c:pt>
                <c:pt idx="85">
                  <c:v>0.31433725846089855</c:v>
                </c:pt>
                <c:pt idx="86">
                  <c:v>0.30914463805670422</c:v>
                </c:pt>
                <c:pt idx="87">
                  <c:v>0.31903203356159437</c:v>
                </c:pt>
                <c:pt idx="88">
                  <c:v>0.31903203356159437</c:v>
                </c:pt>
                <c:pt idx="89">
                  <c:v>0.31903203356159437</c:v>
                </c:pt>
                <c:pt idx="90">
                  <c:v>0.31375273841348889</c:v>
                </c:pt>
                <c:pt idx="91">
                  <c:v>0.32371248670042807</c:v>
                </c:pt>
                <c:pt idx="92">
                  <c:v>0.32371248670042807</c:v>
                </c:pt>
                <c:pt idx="93">
                  <c:v>0.32371248670042807</c:v>
                </c:pt>
                <c:pt idx="94">
                  <c:v>0.31834850293676115</c:v>
                </c:pt>
                <c:pt idx="95">
                  <c:v>0.32836300028106402</c:v>
                </c:pt>
                <c:pt idx="96">
                  <c:v>0.32836300028106402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486-D54E-BA19-028844F2FE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5987456"/>
        <c:axId val="1642946751"/>
      </c:lineChart>
      <c:catAx>
        <c:axId val="2759874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946751"/>
        <c:crosses val="autoZero"/>
        <c:auto val="1"/>
        <c:lblAlgn val="ctr"/>
        <c:lblOffset val="100"/>
        <c:noMultiLvlLbl val="0"/>
      </c:catAx>
      <c:valAx>
        <c:axId val="1642946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987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'LePHE-Exp2'!$AR$8</c:f>
              <c:strCache>
                <c:ptCount val="1"/>
                <c:pt idx="0">
                  <c:v>AY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'LePHE-Exp2'!$AR$10:$AR$46</c:f>
              <c:numCache>
                <c:formatCode>General</c:formatCode>
                <c:ptCount val="37"/>
                <c:pt idx="0">
                  <c:v>7.0679511171780396E-2</c:v>
                </c:pt>
                <c:pt idx="1">
                  <c:v>7.0679511171780396E-2</c:v>
                </c:pt>
                <c:pt idx="2">
                  <c:v>4.5011182791158511E-2</c:v>
                </c:pt>
                <c:pt idx="3">
                  <c:v>4.5011182791158511E-2</c:v>
                </c:pt>
                <c:pt idx="4">
                  <c:v>-0.15155334435243006</c:v>
                </c:pt>
                <c:pt idx="5">
                  <c:v>-0.15155334435243006</c:v>
                </c:pt>
                <c:pt idx="6">
                  <c:v>-0.22589351098232485</c:v>
                </c:pt>
                <c:pt idx="7">
                  <c:v>-0.22589351098232485</c:v>
                </c:pt>
                <c:pt idx="8">
                  <c:v>-0.17544589601089794</c:v>
                </c:pt>
                <c:pt idx="9">
                  <c:v>-0.17544589601089794</c:v>
                </c:pt>
                <c:pt idx="10">
                  <c:v>-0.14349164332616232</c:v>
                </c:pt>
                <c:pt idx="11">
                  <c:v>-0.14349164332616232</c:v>
                </c:pt>
                <c:pt idx="12">
                  <c:v>-0.23757230974121202</c:v>
                </c:pt>
                <c:pt idx="13">
                  <c:v>-0.23757230974121202</c:v>
                </c:pt>
                <c:pt idx="14">
                  <c:v>-0.31883103229822768</c:v>
                </c:pt>
                <c:pt idx="15">
                  <c:v>-0.31883103229822768</c:v>
                </c:pt>
                <c:pt idx="16">
                  <c:v>-0.22165850833851691</c:v>
                </c:pt>
                <c:pt idx="17">
                  <c:v>-0.22165850833851691</c:v>
                </c:pt>
                <c:pt idx="18">
                  <c:v>-0.16688894558019168</c:v>
                </c:pt>
                <c:pt idx="19">
                  <c:v>-0.16688894558019168</c:v>
                </c:pt>
                <c:pt idx="20">
                  <c:v>-0.15505127104570116</c:v>
                </c:pt>
                <c:pt idx="21">
                  <c:v>-0.15505127104570116</c:v>
                </c:pt>
                <c:pt idx="22">
                  <c:v>-0.22467580823797595</c:v>
                </c:pt>
                <c:pt idx="23">
                  <c:v>-0.22467580823797595</c:v>
                </c:pt>
                <c:pt idx="24">
                  <c:v>-0.13800314054573776</c:v>
                </c:pt>
                <c:pt idx="25">
                  <c:v>-0.13800314054573776</c:v>
                </c:pt>
                <c:pt idx="26">
                  <c:v>-0.12220853948150395</c:v>
                </c:pt>
                <c:pt idx="27">
                  <c:v>-0.12220853948150395</c:v>
                </c:pt>
                <c:pt idx="28">
                  <c:v>-3.7428092645231614E-2</c:v>
                </c:pt>
                <c:pt idx="29">
                  <c:v>-3.7428092645231614E-2</c:v>
                </c:pt>
                <c:pt idx="30">
                  <c:v>-5.6313961561873294E-2</c:v>
                </c:pt>
                <c:pt idx="31">
                  <c:v>-5.6313961561873294E-2</c:v>
                </c:pt>
                <c:pt idx="32">
                  <c:v>3.2386983850106188E-2</c:v>
                </c:pt>
                <c:pt idx="33">
                  <c:v>3.2386983850106188E-2</c:v>
                </c:pt>
                <c:pt idx="34">
                  <c:v>1.9885928089919958E-3</c:v>
                </c:pt>
                <c:pt idx="35">
                  <c:v>1.9885928089919958E-3</c:v>
                </c:pt>
                <c:pt idx="36">
                  <c:v>8.4351910493511262E-2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BA-6847-90E2-7411CA632E91}"/>
            </c:ext>
          </c:extLst>
        </c:ser>
        <c:ser>
          <c:idx val="1"/>
          <c:order val="1"/>
          <c:tx>
            <c:strRef>
              <c:f>'LePHE-Exp2'!$AS$8</c:f>
              <c:strCache>
                <c:ptCount val="1"/>
                <c:pt idx="0">
                  <c:v>AX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'LePHE-Exp2'!$AS$10:$AS$46</c:f>
              <c:numCache>
                <c:formatCode>General</c:formatCode>
                <c:ptCount val="37"/>
                <c:pt idx="0">
                  <c:v>0</c:v>
                </c:pt>
                <c:pt idx="1">
                  <c:v>-0.2168591551685829</c:v>
                </c:pt>
                <c:pt idx="2">
                  <c:v>-0.2168591551685829</c:v>
                </c:pt>
                <c:pt idx="3">
                  <c:v>-0.2168591551685829</c:v>
                </c:pt>
                <c:pt idx="4">
                  <c:v>-0.2168591551685829</c:v>
                </c:pt>
                <c:pt idx="5">
                  <c:v>-0.38431309073121694</c:v>
                </c:pt>
                <c:pt idx="6">
                  <c:v>-0.38431309073121694</c:v>
                </c:pt>
                <c:pt idx="7">
                  <c:v>-0.38431309073121694</c:v>
                </c:pt>
                <c:pt idx="8">
                  <c:v>-0.38431309073121694</c:v>
                </c:pt>
                <c:pt idx="9">
                  <c:v>-0.57653060295549141</c:v>
                </c:pt>
                <c:pt idx="10">
                  <c:v>-0.57653060295549141</c:v>
                </c:pt>
                <c:pt idx="11">
                  <c:v>-0.57653060295549141</c:v>
                </c:pt>
                <c:pt idx="12">
                  <c:v>-0.57653060295549141</c:v>
                </c:pt>
                <c:pt idx="13">
                  <c:v>-0.70813470335280226</c:v>
                </c:pt>
                <c:pt idx="14">
                  <c:v>-0.70813470335280226</c:v>
                </c:pt>
                <c:pt idx="15">
                  <c:v>-0.70813470335280226</c:v>
                </c:pt>
                <c:pt idx="16">
                  <c:v>-0.70813470335280226</c:v>
                </c:pt>
                <c:pt idx="17">
                  <c:v>-0.90500777713493785</c:v>
                </c:pt>
                <c:pt idx="18">
                  <c:v>-0.90500777713493785</c:v>
                </c:pt>
                <c:pt idx="19">
                  <c:v>-0.90500777713493785</c:v>
                </c:pt>
                <c:pt idx="20">
                  <c:v>-0.90500777713493785</c:v>
                </c:pt>
                <c:pt idx="21">
                  <c:v>-1.0685543915371263</c:v>
                </c:pt>
                <c:pt idx="22">
                  <c:v>-1.0685543915371263</c:v>
                </c:pt>
                <c:pt idx="23">
                  <c:v>-1.0685543915371263</c:v>
                </c:pt>
                <c:pt idx="24">
                  <c:v>-1.0685543915371263</c:v>
                </c:pt>
                <c:pt idx="25">
                  <c:v>-1.1402658748507912</c:v>
                </c:pt>
                <c:pt idx="26">
                  <c:v>-1.1402658748507912</c:v>
                </c:pt>
                <c:pt idx="27">
                  <c:v>-1.1402658748507912</c:v>
                </c:pt>
                <c:pt idx="28">
                  <c:v>-1.1402658748507912</c:v>
                </c:pt>
                <c:pt idx="29">
                  <c:v>-1.2167112815793946</c:v>
                </c:pt>
                <c:pt idx="30">
                  <c:v>-1.2167112815793946</c:v>
                </c:pt>
                <c:pt idx="31">
                  <c:v>-1.2167112815793946</c:v>
                </c:pt>
                <c:pt idx="32">
                  <c:v>-1.2167112815793946</c:v>
                </c:pt>
                <c:pt idx="33">
                  <c:v>-1.3609329448163399</c:v>
                </c:pt>
                <c:pt idx="34">
                  <c:v>-1.3609329448163399</c:v>
                </c:pt>
                <c:pt idx="35">
                  <c:v>-1.3609329448163399</c:v>
                </c:pt>
                <c:pt idx="36">
                  <c:v>-1.3609329448163399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BA-6847-90E2-7411CA632E91}"/>
            </c:ext>
          </c:extLst>
        </c:ser>
        <c:ser>
          <c:idx val="2"/>
          <c:order val="2"/>
          <c:tx>
            <c:strRef>
              <c:f>'LePHE-Exp2'!$AT$8</c:f>
              <c:strCache>
                <c:ptCount val="1"/>
                <c:pt idx="0">
                  <c:v>BY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'LePHE-Exp2'!$AT$10:$AT$46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-0.26247500434160709</c:v>
                </c:pt>
                <c:pt idx="4">
                  <c:v>-0.26247500434160709</c:v>
                </c:pt>
                <c:pt idx="5">
                  <c:v>-0.26247500434160709</c:v>
                </c:pt>
                <c:pt idx="6">
                  <c:v>-0.26247500434160709</c:v>
                </c:pt>
                <c:pt idx="7">
                  <c:v>-0.29978959947850975</c:v>
                </c:pt>
                <c:pt idx="8">
                  <c:v>-0.29978959947850975</c:v>
                </c:pt>
                <c:pt idx="9">
                  <c:v>-0.29978959947850975</c:v>
                </c:pt>
                <c:pt idx="10">
                  <c:v>-0.29978959947850975</c:v>
                </c:pt>
                <c:pt idx="11">
                  <c:v>-0.43405011819324385</c:v>
                </c:pt>
                <c:pt idx="12">
                  <c:v>-0.43405011819324385</c:v>
                </c:pt>
                <c:pt idx="13">
                  <c:v>-0.43405011819324385</c:v>
                </c:pt>
                <c:pt idx="14">
                  <c:v>-0.43405011819324385</c:v>
                </c:pt>
                <c:pt idx="15">
                  <c:v>-0.42124853625643943</c:v>
                </c:pt>
                <c:pt idx="16">
                  <c:v>-0.42124853625643943</c:v>
                </c:pt>
                <c:pt idx="17">
                  <c:v>-0.42124853625643943</c:v>
                </c:pt>
                <c:pt idx="18">
                  <c:v>-0.42124853625643943</c:v>
                </c:pt>
                <c:pt idx="19">
                  <c:v>-0.42040734789026518</c:v>
                </c:pt>
                <c:pt idx="20">
                  <c:v>-0.42040734789026518</c:v>
                </c:pt>
                <c:pt idx="21">
                  <c:v>-0.42040734789026518</c:v>
                </c:pt>
                <c:pt idx="22">
                  <c:v>-0.42040734789026518</c:v>
                </c:pt>
                <c:pt idx="23">
                  <c:v>-0.38532564444636952</c:v>
                </c:pt>
                <c:pt idx="24">
                  <c:v>-0.38532564444636952</c:v>
                </c:pt>
                <c:pt idx="25">
                  <c:v>-0.38532564444636952</c:v>
                </c:pt>
                <c:pt idx="26">
                  <c:v>-0.38532564444636952</c:v>
                </c:pt>
                <c:pt idx="27">
                  <c:v>-0.32873928169166022</c:v>
                </c:pt>
                <c:pt idx="28">
                  <c:v>-0.32873928169166022</c:v>
                </c:pt>
                <c:pt idx="29">
                  <c:v>-0.32873928169166022</c:v>
                </c:pt>
                <c:pt idx="30">
                  <c:v>-0.32873928169166022</c:v>
                </c:pt>
                <c:pt idx="31">
                  <c:v>-0.2645440949910412</c:v>
                </c:pt>
                <c:pt idx="32">
                  <c:v>-0.2645440949910412</c:v>
                </c:pt>
                <c:pt idx="33">
                  <c:v>-0.2645440949910412</c:v>
                </c:pt>
                <c:pt idx="34">
                  <c:v>-0.2645440949910412</c:v>
                </c:pt>
                <c:pt idx="35">
                  <c:v>-0.19539644037911158</c:v>
                </c:pt>
                <c:pt idx="36">
                  <c:v>-0.19539644037911158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BA-6847-90E2-7411CA632E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6307440"/>
        <c:axId val="59767824"/>
      </c:lineChart>
      <c:catAx>
        <c:axId val="276307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67824"/>
        <c:crosses val="autoZero"/>
        <c:auto val="1"/>
        <c:lblAlgn val="ctr"/>
        <c:lblOffset val="100"/>
        <c:noMultiLvlLbl val="0"/>
      </c:catAx>
      <c:valAx>
        <c:axId val="597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307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'Figs-Cond-Ext_LI'!$AL$1</c:f>
              <c:strCache>
                <c:ptCount val="1"/>
                <c:pt idx="0">
                  <c:v>alpha PH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'Figs-Cond-Ext_LI'!$AL$2:$AL$49</c:f>
              <c:numCache>
                <c:formatCode>General</c:formatCode>
                <c:ptCount val="48"/>
                <c:pt idx="0">
                  <c:v>0.2</c:v>
                </c:pt>
                <c:pt idx="1">
                  <c:v>0.20800000000000002</c:v>
                </c:pt>
                <c:pt idx="2">
                  <c:v>0.22304800000000002</c:v>
                </c:pt>
                <c:pt idx="3">
                  <c:v>0.23857424866712171</c:v>
                </c:pt>
                <c:pt idx="4">
                  <c:v>0.25107548286883929</c:v>
                </c:pt>
                <c:pt idx="5">
                  <c:v>0.258802703125672</c:v>
                </c:pt>
                <c:pt idx="6">
                  <c:v>0.2612274464710741</c:v>
                </c:pt>
                <c:pt idx="7">
                  <c:v>0.25870036489800741</c:v>
                </c:pt>
                <c:pt idx="8">
                  <c:v>0.25208776622524781</c:v>
                </c:pt>
                <c:pt idx="9">
                  <c:v>0.24243375438173584</c:v>
                </c:pt>
                <c:pt idx="10">
                  <c:v>0.23072446532781304</c:v>
                </c:pt>
                <c:pt idx="11">
                  <c:v>0.21777517159053419</c:v>
                </c:pt>
                <c:pt idx="12">
                  <c:v>0.20420820718165067</c:v>
                </c:pt>
                <c:pt idx="13">
                  <c:v>0.19047633122285215</c:v>
                </c:pt>
                <c:pt idx="14">
                  <c:v>0.17689912805405753</c:v>
                </c:pt>
                <c:pt idx="15">
                  <c:v>0.16369691749859616</c:v>
                </c:pt>
                <c:pt idx="16">
                  <c:v>0.15101751588308276</c:v>
                </c:pt>
                <c:pt idx="17">
                  <c:v>0.13895598776512402</c:v>
                </c:pt>
                <c:pt idx="18">
                  <c:v>0.12756891307238064</c:v>
                </c:pt>
                <c:pt idx="19">
                  <c:v>0.11688470673101252</c:v>
                </c:pt>
                <c:pt idx="20">
                  <c:v>0.10691117182931963</c:v>
                </c:pt>
                <c:pt idx="21">
                  <c:v>9.7641110282669683E-2</c:v>
                </c:pt>
                <c:pt idx="22">
                  <c:v>8.9056547122651153E-2</c:v>
                </c:pt>
                <c:pt idx="23">
                  <c:v>8.1131943244553972E-2</c:v>
                </c:pt>
                <c:pt idx="24">
                  <c:v>7.3836653413484651E-2</c:v>
                </c:pt>
                <c:pt idx="25">
                  <c:v>0.15240237077033467</c:v>
                </c:pt>
                <c:pt idx="26">
                  <c:v>0.22459174432934764</c:v>
                </c:pt>
                <c:pt idx="27">
                  <c:v>0.27438482472578496</c:v>
                </c:pt>
                <c:pt idx="28">
                  <c:v>0.29954820129624221</c:v>
                </c:pt>
                <c:pt idx="29">
                  <c:v>0.3044487829484086</c:v>
                </c:pt>
                <c:pt idx="30">
                  <c:v>0.29607461285627412</c:v>
                </c:pt>
                <c:pt idx="31">
                  <c:v>0.28042975775413975</c:v>
                </c:pt>
                <c:pt idx="32">
                  <c:v>0.26148028374640153</c:v>
                </c:pt>
                <c:pt idx="33">
                  <c:v>0.24150478349194932</c:v>
                </c:pt>
                <c:pt idx="34">
                  <c:v>0.22172425331805995</c:v>
                </c:pt>
                <c:pt idx="35">
                  <c:v>0.20276464341456363</c:v>
                </c:pt>
                <c:pt idx="36">
                  <c:v>0.18492776692885191</c:v>
                </c:pt>
                <c:pt idx="37">
                  <c:v>0.16833871849647081</c:v>
                </c:pt>
                <c:pt idx="38">
                  <c:v>0.15302533965692108</c:v>
                </c:pt>
                <c:pt idx="39">
                  <c:v>0.13896181082631923</c:v>
                </c:pt>
                <c:pt idx="40">
                  <c:v>0.12609318928877081</c:v>
                </c:pt>
                <c:pt idx="41">
                  <c:v>0.11434956889917448</c:v>
                </c:pt>
                <c:pt idx="42">
                  <c:v>0.10365441011886758</c:v>
                </c:pt>
                <c:pt idx="43">
                  <c:v>9.3929494382586631E-2</c:v>
                </c:pt>
                <c:pt idx="44">
                  <c:v>8.5097869499465698E-2</c:v>
                </c:pt>
                <c:pt idx="45">
                  <c:v>7.7085571338845305E-2</c:v>
                </c:pt>
                <c:pt idx="46">
                  <c:v>6.9822586268900477E-2</c:v>
                </c:pt>
                <c:pt idx="47">
                  <c:v>6.3243336406786144E-2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BF-4743-9C90-4556A46D9378}"/>
            </c:ext>
          </c:extLst>
        </c:ser>
        <c:ser>
          <c:idx val="1"/>
          <c:order val="1"/>
          <c:tx>
            <c:strRef>
              <c:f>'Figs-Cond-Ext_LI'!$AM$1</c:f>
              <c:strCache>
                <c:ptCount val="1"/>
                <c:pt idx="0">
                  <c:v>AlphaM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'Figs-Cond-Ext_LI'!$AM$2:$AM$49</c:f>
              <c:numCache>
                <c:formatCode>General</c:formatCode>
                <c:ptCount val="48"/>
                <c:pt idx="0">
                  <c:v>0.2</c:v>
                </c:pt>
                <c:pt idx="1">
                  <c:v>0.51839999999999997</c:v>
                </c:pt>
                <c:pt idx="2">
                  <c:v>0.521096681229124</c:v>
                </c:pt>
                <c:pt idx="3">
                  <c:v>0.52991361876301923</c:v>
                </c:pt>
                <c:pt idx="4">
                  <c:v>0.54347406957528255</c:v>
                </c:pt>
                <c:pt idx="5">
                  <c:v>0.55925127774548433</c:v>
                </c:pt>
                <c:pt idx="6">
                  <c:v>0.57477575368335143</c:v>
                </c:pt>
                <c:pt idx="7">
                  <c:v>0.58844083379634815</c:v>
                </c:pt>
                <c:pt idx="8">
                  <c:v>0.59965231894788062</c:v>
                </c:pt>
                <c:pt idx="9">
                  <c:v>0.60848140198737066</c:v>
                </c:pt>
                <c:pt idx="10">
                  <c:v>0.61528921047184326</c:v>
                </c:pt>
                <c:pt idx="11">
                  <c:v>0.62049849836178361</c:v>
                </c:pt>
                <c:pt idx="12">
                  <c:v>0.62448891501620074</c:v>
                </c:pt>
                <c:pt idx="13">
                  <c:v>0.62756530607474514</c:v>
                </c:pt>
                <c:pt idx="14">
                  <c:v>0.62995924848846607</c:v>
                </c:pt>
                <c:pt idx="15">
                  <c:v>0.63184209512661449</c:v>
                </c:pt>
                <c:pt idx="16">
                  <c:v>0.63333935266235986</c:v>
                </c:pt>
                <c:pt idx="17">
                  <c:v>0.63454290775449018</c:v>
                </c:pt>
                <c:pt idx="18">
                  <c:v>0.63552036307986803</c:v>
                </c:pt>
                <c:pt idx="19">
                  <c:v>0.63632185765965787</c:v>
                </c:pt>
                <c:pt idx="20">
                  <c:v>0.63698493328021477</c:v>
                </c:pt>
                <c:pt idx="21">
                  <c:v>0.63753798997443001</c:v>
                </c:pt>
                <c:pt idx="22">
                  <c:v>0.63800273599963031</c:v>
                </c:pt>
                <c:pt idx="23">
                  <c:v>0.63839593654036131</c:v>
                </c:pt>
                <c:pt idx="24">
                  <c:v>0.63873066877958018</c:v>
                </c:pt>
                <c:pt idx="25">
                  <c:v>0.63901723173804914</c:v>
                </c:pt>
                <c:pt idx="26">
                  <c:v>0.61655684334825123</c:v>
                </c:pt>
                <c:pt idx="27">
                  <c:v>0.59778298358051574</c:v>
                </c:pt>
                <c:pt idx="28">
                  <c:v>0.57518043733767232</c:v>
                </c:pt>
                <c:pt idx="29">
                  <c:v>0.55756235545412025</c:v>
                </c:pt>
                <c:pt idx="30">
                  <c:v>0.54451720049931085</c:v>
                </c:pt>
                <c:pt idx="31">
                  <c:v>0.53586789641848387</c:v>
                </c:pt>
                <c:pt idx="32">
                  <c:v>0.53032457709804626</c:v>
                </c:pt>
                <c:pt idx="33">
                  <c:v>0.52679155836713043</c:v>
                </c:pt>
                <c:pt idx="34">
                  <c:v>0.52450432354806453</c:v>
                </c:pt>
                <c:pt idx="35">
                  <c:v>0.52298633801635552</c:v>
                </c:pt>
                <c:pt idx="36">
                  <c:v>0.52195060037846253</c:v>
                </c:pt>
                <c:pt idx="37">
                  <c:v>0.52122432704872512</c:v>
                </c:pt>
                <c:pt idx="38">
                  <c:v>0.52070184394547347</c:v>
                </c:pt>
                <c:pt idx="39">
                  <c:v>0.52031706102484998</c:v>
                </c:pt>
                <c:pt idx="40">
                  <c:v>0.52002762660833235</c:v>
                </c:pt>
                <c:pt idx="41">
                  <c:v>0.51980573557391008</c:v>
                </c:pt>
                <c:pt idx="42">
                  <c:v>0.51963270480929147</c:v>
                </c:pt>
                <c:pt idx="43">
                  <c:v>0.51949570414156088</c:v>
                </c:pt>
                <c:pt idx="44">
                  <c:v>0.51938574241302315</c:v>
                </c:pt>
                <c:pt idx="45">
                  <c:v>0.51929639944985417</c:v>
                </c:pt>
                <c:pt idx="46">
                  <c:v>0.51922301072908461</c:v>
                </c:pt>
                <c:pt idx="47">
                  <c:v>0.51916213257808497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BF-4743-9C90-4556A46D93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3559951"/>
        <c:axId val="1403022799"/>
      </c:lineChart>
      <c:catAx>
        <c:axId val="14035599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3022799"/>
        <c:crosses val="autoZero"/>
        <c:auto val="1"/>
        <c:lblAlgn val="ctr"/>
        <c:lblOffset val="100"/>
        <c:noMultiLvlLbl val="0"/>
      </c:catAx>
      <c:valAx>
        <c:axId val="1403022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3559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Alpha</a:t>
            </a:r>
            <a:r>
              <a:rPr lang="en-GB" baseline="0"/>
              <a:t> 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'Figs-Cond-Ext_LI'!$T$1</c:f>
              <c:strCache>
                <c:ptCount val="1"/>
                <c:pt idx="0">
                  <c:v>LI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'Figs-Cond-Ext_LI'!$T$2:$T$49</c:f>
              <c:numCache>
                <c:formatCode>General</c:formatCode>
                <c:ptCount val="48"/>
                <c:pt idx="0">
                  <c:v>0.1</c:v>
                </c:pt>
                <c:pt idx="1">
                  <c:v>0.12249999999999998</c:v>
                </c:pt>
                <c:pt idx="2">
                  <c:v>0.12249999999999998</c:v>
                </c:pt>
                <c:pt idx="3">
                  <c:v>0.12249999999999998</c:v>
                </c:pt>
                <c:pt idx="4">
                  <c:v>0.12249999999999998</c:v>
                </c:pt>
                <c:pt idx="5">
                  <c:v>0.12249999999999998</c:v>
                </c:pt>
                <c:pt idx="6">
                  <c:v>0.12249999999999998</c:v>
                </c:pt>
                <c:pt idx="7">
                  <c:v>0.12249999999999998</c:v>
                </c:pt>
                <c:pt idx="8">
                  <c:v>0.12249999999999998</c:v>
                </c:pt>
                <c:pt idx="9">
                  <c:v>0.12249999999999998</c:v>
                </c:pt>
                <c:pt idx="10">
                  <c:v>0.12249999999999998</c:v>
                </c:pt>
                <c:pt idx="11">
                  <c:v>0.12249999999999998</c:v>
                </c:pt>
                <c:pt idx="12">
                  <c:v>0.12249999999999998</c:v>
                </c:pt>
                <c:pt idx="13">
                  <c:v>0.12249999999999998</c:v>
                </c:pt>
                <c:pt idx="14">
                  <c:v>0.12249999999999998</c:v>
                </c:pt>
                <c:pt idx="15">
                  <c:v>0.12249999999999998</c:v>
                </c:pt>
                <c:pt idx="16">
                  <c:v>0.12249999999999998</c:v>
                </c:pt>
                <c:pt idx="17">
                  <c:v>0.12249999999999998</c:v>
                </c:pt>
                <c:pt idx="18">
                  <c:v>0.12249999999999998</c:v>
                </c:pt>
                <c:pt idx="19">
                  <c:v>0.12249999999999998</c:v>
                </c:pt>
                <c:pt idx="20">
                  <c:v>0.12249999999999998</c:v>
                </c:pt>
                <c:pt idx="21">
                  <c:v>0.12249999999999998</c:v>
                </c:pt>
                <c:pt idx="22">
                  <c:v>0.12353341254715537</c:v>
                </c:pt>
                <c:pt idx="23">
                  <c:v>0.12699133275182317</c:v>
                </c:pt>
                <c:pt idx="24">
                  <c:v>0.13317983016788251</c:v>
                </c:pt>
                <c:pt idx="25">
                  <c:v>0.14236692565011122</c:v>
                </c:pt>
                <c:pt idx="26">
                  <c:v>0.15477919887819397</c:v>
                </c:pt>
                <c:pt idx="27">
                  <c:v>0.17053985288974027</c:v>
                </c:pt>
                <c:pt idx="28">
                  <c:v>0.18957008580125345</c:v>
                </c:pt>
                <c:pt idx="29">
                  <c:v>0.21147630839820714</c:v>
                </c:pt>
                <c:pt idx="30">
                  <c:v>0.2354780852658363</c:v>
                </c:pt>
                <c:pt idx="31">
                  <c:v>0.26044880560094452</c:v>
                </c:pt>
                <c:pt idx="32">
                  <c:v>0.28510445761556752</c:v>
                </c:pt>
                <c:pt idx="33">
                  <c:v>0.30827930699425371</c:v>
                </c:pt>
                <c:pt idx="34">
                  <c:v>0.32915061279237762</c:v>
                </c:pt>
                <c:pt idx="35">
                  <c:v>0.34731285207878704</c:v>
                </c:pt>
                <c:pt idx="36">
                  <c:v>0.36271601112940693</c:v>
                </c:pt>
                <c:pt idx="37">
                  <c:v>0.37554570745024679</c:v>
                </c:pt>
                <c:pt idx="38">
                  <c:v>0.38610805239586138</c:v>
                </c:pt>
                <c:pt idx="39">
                  <c:v>0.39474620975811181</c:v>
                </c:pt>
                <c:pt idx="40">
                  <c:v>0.40179064403605824</c:v>
                </c:pt>
                <c:pt idx="41">
                  <c:v>0.40753498010325145</c:v>
                </c:pt>
                <c:pt idx="42">
                  <c:v>0.4122280268896592</c:v>
                </c:pt>
                <c:pt idx="43">
                  <c:v>0.41607461235018101</c:v>
                </c:pt>
                <c:pt idx="44">
                  <c:v>0.4192404284315317</c:v>
                </c:pt>
                <c:pt idx="45">
                  <c:v>0.42185816478628752</c:v>
                </c:pt>
                <c:pt idx="46">
                  <c:v>0.42403353373581693</c:v>
                </c:pt>
                <c:pt idx="47">
                  <c:v>0.42585060628798926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1D-624D-BDE4-ADD538FA9F09}"/>
            </c:ext>
          </c:extLst>
        </c:ser>
        <c:ser>
          <c:idx val="1"/>
          <c:order val="1"/>
          <c:tx>
            <c:strRef>
              <c:f>'Figs-Cond-Ext_LI'!$U$1</c:f>
              <c:strCache>
                <c:ptCount val="1"/>
                <c:pt idx="0">
                  <c:v>Ctrl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'Figs-Cond-Ext_LI'!$U$2:$U$49</c:f>
              <c:numCache>
                <c:formatCode>General</c:formatCode>
                <c:ptCount val="48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0.12249999999999998</c:v>
                </c:pt>
                <c:pt idx="22">
                  <c:v>0.12548777811770204</c:v>
                </c:pt>
                <c:pt idx="23">
                  <c:v>0.13492306045172051</c:v>
                </c:pt>
                <c:pt idx="24">
                  <c:v>0.15075320329597858</c:v>
                </c:pt>
                <c:pt idx="25">
                  <c:v>0.17301619591826967</c:v>
                </c:pt>
                <c:pt idx="26">
                  <c:v>0.20141077376661215</c:v>
                </c:pt>
                <c:pt idx="27">
                  <c:v>0.23467909392335068</c:v>
                </c:pt>
                <c:pt idx="28">
                  <c:v>0.27029111291018554</c:v>
                </c:pt>
                <c:pt idx="29">
                  <c:v>0.30491003747881218</c:v>
                </c:pt>
                <c:pt idx="30">
                  <c:v>0.33561393537583761</c:v>
                </c:pt>
                <c:pt idx="31">
                  <c:v>0.36088879429966625</c:v>
                </c:pt>
                <c:pt idx="32">
                  <c:v>0.38060691695779597</c:v>
                </c:pt>
                <c:pt idx="33">
                  <c:v>0.39544874693075532</c:v>
                </c:pt>
                <c:pt idx="34">
                  <c:v>0.40638430748288634</c:v>
                </c:pt>
                <c:pt idx="35">
                  <c:v>0.41435742669301484</c:v>
                </c:pt>
                <c:pt idx="36">
                  <c:v>0.42015822102266992</c:v>
                </c:pt>
                <c:pt idx="37">
                  <c:v>0.42439267745300724</c:v>
                </c:pt>
                <c:pt idx="38">
                  <c:v>0.42750701293811422</c:v>
                </c:pt>
                <c:pt idx="39">
                  <c:v>0.42981865413596498</c:v>
                </c:pt>
                <c:pt idx="40">
                  <c:v>0.43155360305910406</c:v>
                </c:pt>
                <c:pt idx="41">
                  <c:v>0.43286927495345751</c:v>
                </c:pt>
                <c:pt idx="42">
                  <c:v>0.43387891373292786</c:v>
                </c:pt>
                <c:pt idx="43">
                  <c:v>0.43466093607958978</c:v>
                </c:pt>
                <c:pt idx="44">
                  <c:v>0.4352740059827902</c:v>
                </c:pt>
                <c:pt idx="45">
                  <c:v>0.43575801188030971</c:v>
                </c:pt>
                <c:pt idx="46">
                  <c:v>0.43614507358782018</c:v>
                </c:pt>
                <c:pt idx="47">
                  <c:v>0.43645569625279956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1D-624D-BDE4-ADD538FA9F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6119568"/>
        <c:axId val="776121280"/>
      </c:lineChart>
      <c:catAx>
        <c:axId val="776119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121280"/>
        <c:crosses val="autoZero"/>
        <c:auto val="1"/>
        <c:lblAlgn val="ctr"/>
        <c:lblOffset val="100"/>
        <c:noMultiLvlLbl val="0"/>
      </c:catAx>
      <c:valAx>
        <c:axId val="77612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119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'Figs-Cond-Ext_LI'!$AA$2:$AA$49</c:f>
              <c:numCache>
                <c:formatCode>General</c:formatCode>
                <c:ptCount val="48"/>
                <c:pt idx="0">
                  <c:v>0</c:v>
                </c:pt>
                <c:pt idx="1">
                  <c:v>0.1078272</c:v>
                </c:pt>
                <c:pt idx="2">
                  <c:v>0.22405677255479367</c:v>
                </c:pt>
                <c:pt idx="3">
                  <c:v>0.33684859773940035</c:v>
                </c:pt>
                <c:pt idx="4">
                  <c:v>0.44272839016271937</c:v>
                </c:pt>
                <c:pt idx="5">
                  <c:v>0.53871010069716185</c:v>
                </c:pt>
                <c:pt idx="6">
                  <c:v>0.62238287390688274</c:v>
                </c:pt>
                <c:pt idx="7">
                  <c:v>0.6926049699701764</c:v>
                </c:pt>
                <c:pt idx="8">
                  <c:v>0.74968746796988361</c:v>
                </c:pt>
                <c:pt idx="9">
                  <c:v>0.79503328563178932</c:v>
                </c:pt>
                <c:pt idx="10">
                  <c:v>0.83056822191653834</c:v>
                </c:pt>
                <c:pt idx="11">
                  <c:v>0.85826520328208644</c:v>
                </c:pt>
                <c:pt idx="12">
                  <c:v>0.87987211984518876</c:v>
                </c:pt>
                <c:pt idx="13">
                  <c:v>0.89681457828500888</c:v>
                </c:pt>
                <c:pt idx="14">
                  <c:v>0.91020153816456195</c:v>
                </c:pt>
                <c:pt idx="15">
                  <c:v>0.92087406858617415</c:v>
                </c:pt>
                <c:pt idx="16">
                  <c:v>0.92946287261826444</c:v>
                </c:pt>
                <c:pt idx="17">
                  <c:v>0.93643968582196513</c:v>
                </c:pt>
                <c:pt idx="18">
                  <c:v>0.9421583170946104</c:v>
                </c:pt>
                <c:pt idx="19">
                  <c:v>0.94688569769079312</c:v>
                </c:pt>
                <c:pt idx="20">
                  <c:v>0.95082476289706852</c:v>
                </c:pt>
                <c:pt idx="21">
                  <c:v>0.95413112381734078</c:v>
                </c:pt>
                <c:pt idx="22">
                  <c:v>0.95692517821068135</c:v>
                </c:pt>
                <c:pt idx="23">
                  <c:v>0.95930092467695327</c:v>
                </c:pt>
                <c:pt idx="24">
                  <c:v>0.9613324080080099</c:v>
                </c:pt>
                <c:pt idx="25">
                  <c:v>0.86790825793779014</c:v>
                </c:pt>
                <c:pt idx="26">
                  <c:v>0.73478912078624758</c:v>
                </c:pt>
                <c:pt idx="27">
                  <c:v>0.59243256983305459</c:v>
                </c:pt>
                <c:pt idx="28">
                  <c:v>0.46583261802469655</c:v>
                </c:pt>
                <c:pt idx="29">
                  <c:v>0.36526767477278488</c:v>
                </c:pt>
                <c:pt idx="30">
                  <c:v>0.29016720250466077</c:v>
                </c:pt>
                <c:pt idx="31">
                  <c:v>0.2352772220330426</c:v>
                </c:pt>
                <c:pt idx="32">
                  <c:v>0.19503990409833533</c:v>
                </c:pt>
                <c:pt idx="33">
                  <c:v>0.16510730507451288</c:v>
                </c:pt>
                <c:pt idx="34">
                  <c:v>0.14242507516159475</c:v>
                </c:pt>
                <c:pt idx="35">
                  <c:v>0.12491657836886891</c:v>
                </c:pt>
                <c:pt idx="36">
                  <c:v>0.11116926019699681</c:v>
                </c:pt>
                <c:pt idx="37">
                  <c:v>0.1002088003893107</c:v>
                </c:pt>
                <c:pt idx="38">
                  <c:v>9.1350769644429175E-2</c:v>
                </c:pt>
                <c:pt idx="39">
                  <c:v>8.4105252398726613E-2</c:v>
                </c:pt>
                <c:pt idx="40">
                  <c:v>7.8115205033846086E-2</c:v>
                </c:pt>
                <c:pt idx="41">
                  <c:v>7.3116025688357719E-2</c:v>
                </c:pt>
                <c:pt idx="42">
                  <c:v>6.8908567212659963E-2</c:v>
                </c:pt>
                <c:pt idx="43">
                  <c:v>6.5340799902640273E-2</c:v>
                </c:pt>
                <c:pt idx="44">
                  <c:v>6.2295136316860622E-2</c:v>
                </c:pt>
                <c:pt idx="45">
                  <c:v>5.9679527131293847E-2</c:v>
                </c:pt>
                <c:pt idx="46">
                  <c:v>5.7421110814276255E-2</c:v>
                </c:pt>
                <c:pt idx="47">
                  <c:v>5.5461620350742466E-2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01-4B41-B734-08C8F294EB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8149440"/>
        <c:axId val="1071276735"/>
      </c:lineChart>
      <c:catAx>
        <c:axId val="1468149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1276735"/>
        <c:crosses val="autoZero"/>
        <c:auto val="1"/>
        <c:lblAlgn val="ctr"/>
        <c:lblOffset val="100"/>
        <c:noMultiLvlLbl val="0"/>
      </c:catAx>
      <c:valAx>
        <c:axId val="107127673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8149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'Figs-Cond-Ext_LI'!$B$1</c:f>
              <c:strCache>
                <c:ptCount val="1"/>
                <c:pt idx="0">
                  <c:v>LI</c:v>
                </c:pt>
              </c:strCache>
            </c:strRef>
          </c:tx>
          <c:spPr>
            <a:ln w="28575" cap="rnd">
              <a:solidFill>
                <a:srgbClr val="0000CC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CC"/>
              </a:solidFill>
              <a:ln w="9525">
                <a:solidFill>
                  <a:srgbClr val="0000CC"/>
                </a:solidFill>
              </a:ln>
              <a:effectLst/>
            </c:spPr>
          </c:marker>
          <c:val>
            <c:numRef>
              <c:f>'Figs-Cond-Ext_LI'!$B$2:$B$29</c:f>
              <c:numCache>
                <c:formatCode>General</c:formatCode>
                <c:ptCount val="28"/>
                <c:pt idx="0">
                  <c:v>0</c:v>
                </c:pt>
                <c:pt idx="1">
                  <c:v>3.6634455414970429E-2</c:v>
                </c:pt>
                <c:pt idx="2">
                  <c:v>7.6463161624233306E-2</c:v>
                </c:pt>
                <c:pt idx="3">
                  <c:v>0.11837598829549058</c:v>
                </c:pt>
                <c:pt idx="4">
                  <c:v>0.16260590953829435</c:v>
                </c:pt>
                <c:pt idx="5">
                  <c:v>0.2094883387086417</c:v>
                </c:pt>
                <c:pt idx="6">
                  <c:v>0.2593168024280777</c:v>
                </c:pt>
                <c:pt idx="7">
                  <c:v>0.31222588591315092</c:v>
                </c:pt>
                <c:pt idx="8">
                  <c:v>0.36806263283207274</c:v>
                </c:pt>
                <c:pt idx="9">
                  <c:v>0.42626763415938124</c:v>
                </c:pt>
                <c:pt idx="10">
                  <c:v>0.48581288976226211</c:v>
                </c:pt>
                <c:pt idx="11">
                  <c:v>0.5452528957837719</c:v>
                </c:pt>
                <c:pt idx="12">
                  <c:v>0.60291498790371711</c:v>
                </c:pt>
                <c:pt idx="13">
                  <c:v>0.65718490701837029</c:v>
                </c:pt>
                <c:pt idx="14">
                  <c:v>0.70678209714203799</c:v>
                </c:pt>
                <c:pt idx="15">
                  <c:v>0.75092387825994933</c:v>
                </c:pt>
                <c:pt idx="16">
                  <c:v>0.7893443048635943</c:v>
                </c:pt>
                <c:pt idx="17">
                  <c:v>0.82220228783059979</c:v>
                </c:pt>
                <c:pt idx="18">
                  <c:v>0.84994140074928548</c:v>
                </c:pt>
                <c:pt idx="19">
                  <c:v>0.87315365436573167</c:v>
                </c:pt>
                <c:pt idx="20">
                  <c:v>0.89247462972967306</c:v>
                </c:pt>
                <c:pt idx="21">
                  <c:v>0.90851591690608646</c:v>
                </c:pt>
                <c:pt idx="22">
                  <c:v>0.921829016635065</c:v>
                </c:pt>
                <c:pt idx="23">
                  <c:v>0.9328912120037457</c:v>
                </c:pt>
                <c:pt idx="24">
                  <c:v>0.94210471572782339</c:v>
                </c:pt>
                <c:pt idx="25">
                  <c:v>0.94980272653703846</c:v>
                </c:pt>
                <c:pt idx="26">
                  <c:v>0.95625833771083879</c:v>
                </c:pt>
                <c:pt idx="27">
                  <c:v>0.96169398902182635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6A-0149-AC6F-B66794A5E477}"/>
            </c:ext>
          </c:extLst>
        </c:ser>
        <c:ser>
          <c:idx val="1"/>
          <c:order val="1"/>
          <c:tx>
            <c:strRef>
              <c:f>'Figs-Cond-Ext_LI'!$C$1</c:f>
              <c:strCache>
                <c:ptCount val="1"/>
                <c:pt idx="0">
                  <c:v>Ctrl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val>
            <c:numRef>
              <c:f>'Figs-Cond-Ext_LI'!$C$2:$C$29</c:f>
              <c:numCache>
                <c:formatCode>General</c:formatCode>
                <c:ptCount val="28"/>
                <c:pt idx="0">
                  <c:v>0</c:v>
                </c:pt>
                <c:pt idx="1">
                  <c:v>6.2291249999999986E-2</c:v>
                </c:pt>
                <c:pt idx="2">
                  <c:v>0.12745251679334368</c:v>
                </c:pt>
                <c:pt idx="3">
                  <c:v>0.19430282373287125</c:v>
                </c:pt>
                <c:pt idx="4">
                  <c:v>0.26465579142735668</c:v>
                </c:pt>
                <c:pt idx="5">
                  <c:v>0.33968091500105035</c:v>
                </c:pt>
                <c:pt idx="6">
                  <c:v>0.41940395068844977</c:v>
                </c:pt>
                <c:pt idx="7">
                  <c:v>0.5023201303549768</c:v>
                </c:pt>
                <c:pt idx="8">
                  <c:v>0.58529488769583959</c:v>
                </c:pt>
                <c:pt idx="9">
                  <c:v>0.66414805836882862</c:v>
                </c:pt>
                <c:pt idx="10">
                  <c:v>0.73489011195086518</c:v>
                </c:pt>
                <c:pt idx="11">
                  <c:v>0.79491993695747909</c:v>
                </c:pt>
                <c:pt idx="12">
                  <c:v>0.84347885784512455</c:v>
                </c:pt>
                <c:pt idx="13">
                  <c:v>0.8813279989862759</c:v>
                </c:pt>
                <c:pt idx="14">
                  <c:v>0.91008090297519728</c:v>
                </c:pt>
                <c:pt idx="15">
                  <c:v>0.93159318036826966</c:v>
                </c:pt>
                <c:pt idx="16">
                  <c:v>0.94758196308089193</c:v>
                </c:pt>
                <c:pt idx="17">
                  <c:v>0.95946381917964496</c:v>
                </c:pt>
                <c:pt idx="18">
                  <c:v>0.96833201397217672</c:v>
                </c:pt>
                <c:pt idx="19">
                  <c:v>0.97499839502986463</c:v>
                </c:pt>
                <c:pt idx="20">
                  <c:v>0.98005363263934786</c:v>
                </c:pt>
                <c:pt idx="21">
                  <c:v>0.98392370357673464</c:v>
                </c:pt>
                <c:pt idx="22">
                  <c:v>0.98691544553248367</c:v>
                </c:pt>
                <c:pt idx="23">
                  <c:v>0.9892506192644186</c:v>
                </c:pt>
                <c:pt idx="24">
                  <c:v>0.99109050424762724</c:v>
                </c:pt>
                <c:pt idx="25">
                  <c:v>0.99255329206388554</c:v>
                </c:pt>
                <c:pt idx="26">
                  <c:v>0.99372634642395419</c:v>
                </c:pt>
                <c:pt idx="27">
                  <c:v>0.99467480575008205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6A-0149-AC6F-B66794A5E4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4685648"/>
        <c:axId val="1690759696"/>
      </c:lineChart>
      <c:catAx>
        <c:axId val="17346856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0759696"/>
        <c:crosses val="autoZero"/>
        <c:auto val="1"/>
        <c:lblAlgn val="ctr"/>
        <c:lblOffset val="100"/>
        <c:noMultiLvlLbl val="0"/>
      </c:catAx>
      <c:valAx>
        <c:axId val="169075969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4685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'FigsPar-Cont'!$A$1</c:f>
              <c:strCache>
                <c:ptCount val="1"/>
                <c:pt idx="0">
                  <c:v>Partial 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'FigsPar-Cont'!$A$2:$A$121</c:f>
              <c:numCache>
                <c:formatCode>General</c:formatCode>
                <c:ptCount val="120"/>
                <c:pt idx="0">
                  <c:v>0</c:v>
                </c:pt>
                <c:pt idx="1">
                  <c:v>3.7607500000000023E-2</c:v>
                </c:pt>
                <c:pt idx="2">
                  <c:v>3.7607500000000023E-2</c:v>
                </c:pt>
                <c:pt idx="3">
                  <c:v>7.4872328810644734E-2</c:v>
                </c:pt>
                <c:pt idx="4">
                  <c:v>7.3406080942711532E-2</c:v>
                </c:pt>
                <c:pt idx="5">
                  <c:v>0.11066350838517416</c:v>
                </c:pt>
                <c:pt idx="6">
                  <c:v>0.10764463144849154</c:v>
                </c:pt>
                <c:pt idx="7">
                  <c:v>0.14515978594254697</c:v>
                </c:pt>
                <c:pt idx="8">
                  <c:v>0.18602737573129605</c:v>
                </c:pt>
                <c:pt idx="9">
                  <c:v>0.17904240745337729</c:v>
                </c:pt>
                <c:pt idx="10">
                  <c:v>0.17039491251550251</c:v>
                </c:pt>
                <c:pt idx="11">
                  <c:v>0.20885190466790376</c:v>
                </c:pt>
                <c:pt idx="12">
                  <c:v>0.20042641520290508</c:v>
                </c:pt>
                <c:pt idx="13">
                  <c:v>0.23945065308832841</c:v>
                </c:pt>
                <c:pt idx="14">
                  <c:v>0.22892915211286866</c:v>
                </c:pt>
                <c:pt idx="15">
                  <c:v>0.26834277693871078</c:v>
                </c:pt>
                <c:pt idx="16">
                  <c:v>0.31260307181451186</c:v>
                </c:pt>
                <c:pt idx="17">
                  <c:v>0.29605467206465397</c:v>
                </c:pt>
                <c:pt idx="18">
                  <c:v>0.27796636487931242</c:v>
                </c:pt>
                <c:pt idx="19">
                  <c:v>0.31784459149574273</c:v>
                </c:pt>
                <c:pt idx="20">
                  <c:v>0.30083430100274078</c:v>
                </c:pt>
                <c:pt idx="21">
                  <c:v>0.34082939271124668</c:v>
                </c:pt>
                <c:pt idx="22">
                  <c:v>0.32166445917153458</c:v>
                </c:pt>
                <c:pt idx="23">
                  <c:v>0.36151133956178905</c:v>
                </c:pt>
                <c:pt idx="24">
                  <c:v>0.34031137222652796</c:v>
                </c:pt>
                <c:pt idx="25">
                  <c:v>0.37990027810225591</c:v>
                </c:pt>
                <c:pt idx="26">
                  <c:v>0.35682846423921244</c:v>
                </c:pt>
                <c:pt idx="27">
                  <c:v>0.39607583279615255</c:v>
                </c:pt>
                <c:pt idx="28">
                  <c:v>0.44151637376653502</c:v>
                </c:pt>
                <c:pt idx="29">
                  <c:v>0.41163134644328514</c:v>
                </c:pt>
                <c:pt idx="30">
                  <c:v>0.3813194269384016</c:v>
                </c:pt>
                <c:pt idx="31">
                  <c:v>0.42007531644290685</c:v>
                </c:pt>
                <c:pt idx="32">
                  <c:v>0.39269486358032618</c:v>
                </c:pt>
                <c:pt idx="33">
                  <c:v>0.43099634756630345</c:v>
                </c:pt>
                <c:pt idx="34">
                  <c:v>0.40242325675662827</c:v>
                </c:pt>
                <c:pt idx="35">
                  <c:v>0.44024491151992584</c:v>
                </c:pt>
                <c:pt idx="36">
                  <c:v>0.4846497242341295</c:v>
                </c:pt>
                <c:pt idx="37">
                  <c:v>0.44999474802057071</c:v>
                </c:pt>
                <c:pt idx="38">
                  <c:v>0.41549480810573602</c:v>
                </c:pt>
                <c:pt idx="39">
                  <c:v>0.45291766344452977</c:v>
                </c:pt>
                <c:pt idx="40">
                  <c:v>0.42209495519522117</c:v>
                </c:pt>
                <c:pt idx="41">
                  <c:v>0.45899036509698155</c:v>
                </c:pt>
                <c:pt idx="42">
                  <c:v>0.42751709540979621</c:v>
                </c:pt>
                <c:pt idx="43">
                  <c:v>0.46396431522168641</c:v>
                </c:pt>
                <c:pt idx="44">
                  <c:v>0.43206884175887761</c:v>
                </c:pt>
                <c:pt idx="45">
                  <c:v>0.46813075732695753</c:v>
                </c:pt>
                <c:pt idx="46">
                  <c:v>0.43592636826289494</c:v>
                </c:pt>
                <c:pt idx="47">
                  <c:v>0.47162971623733346</c:v>
                </c:pt>
                <c:pt idx="48">
                  <c:v>0.51395875369410871</c:v>
                </c:pt>
                <c:pt idx="49">
                  <c:v>0.47677559483142218</c:v>
                </c:pt>
                <c:pt idx="50">
                  <c:v>0.4401244403369618</c:v>
                </c:pt>
                <c:pt idx="51">
                  <c:v>0.47575634824264901</c:v>
                </c:pt>
                <c:pt idx="52">
                  <c:v>0.44313391637597926</c:v>
                </c:pt>
                <c:pt idx="53">
                  <c:v>0.47826707579926836</c:v>
                </c:pt>
                <c:pt idx="54">
                  <c:v>0.44540203427043035</c:v>
                </c:pt>
                <c:pt idx="55">
                  <c:v>0.48017934845310356</c:v>
                </c:pt>
                <c:pt idx="56">
                  <c:v>0.52146817072294183</c:v>
                </c:pt>
                <c:pt idx="57">
                  <c:v>0.48401275475294037</c:v>
                </c:pt>
                <c:pt idx="58">
                  <c:v>0.44716249212611681</c:v>
                </c:pt>
                <c:pt idx="59">
                  <c:v>0.48199665738895825</c:v>
                </c:pt>
                <c:pt idx="60">
                  <c:v>0.44917599023778232</c:v>
                </c:pt>
                <c:pt idx="61">
                  <c:v>0.48353894730445707</c:v>
                </c:pt>
                <c:pt idx="62">
                  <c:v>0.45057790879424098</c:v>
                </c:pt>
                <c:pt idx="63">
                  <c:v>0.48462719320868963</c:v>
                </c:pt>
                <c:pt idx="64">
                  <c:v>0.45171465677784267</c:v>
                </c:pt>
                <c:pt idx="65">
                  <c:v>0.48552269253644142</c:v>
                </c:pt>
                <c:pt idx="66">
                  <c:v>0.45269500738274232</c:v>
                </c:pt>
                <c:pt idx="67">
                  <c:v>0.48628062433277475</c:v>
                </c:pt>
                <c:pt idx="68">
                  <c:v>0.52612089088883707</c:v>
                </c:pt>
                <c:pt idx="69">
                  <c:v>0.48913197124897173</c:v>
                </c:pt>
                <c:pt idx="70">
                  <c:v>0.45275861825525232</c:v>
                </c:pt>
                <c:pt idx="71">
                  <c:v>0.48654086714137895</c:v>
                </c:pt>
                <c:pt idx="72">
                  <c:v>0.45404694950209051</c:v>
                </c:pt>
                <c:pt idx="73">
                  <c:v>0.48739997079468045</c:v>
                </c:pt>
                <c:pt idx="74">
                  <c:v>0.45482207558102827</c:v>
                </c:pt>
                <c:pt idx="75">
                  <c:v>0.48791274703100923</c:v>
                </c:pt>
                <c:pt idx="76">
                  <c:v>0.52710875363984555</c:v>
                </c:pt>
                <c:pt idx="77">
                  <c:v>0.49048354182814047</c:v>
                </c:pt>
                <c:pt idx="78">
                  <c:v>0.45446439112371007</c:v>
                </c:pt>
                <c:pt idx="79">
                  <c:v>0.48778996028524751</c:v>
                </c:pt>
                <c:pt idx="80">
                  <c:v>0.45555574013415789</c:v>
                </c:pt>
                <c:pt idx="81">
                  <c:v>0.48847101063268272</c:v>
                </c:pt>
                <c:pt idx="82">
                  <c:v>0.45616133626904187</c:v>
                </c:pt>
                <c:pt idx="83">
                  <c:v>0.48883541585088419</c:v>
                </c:pt>
                <c:pt idx="84">
                  <c:v>0.45662304792282343</c:v>
                </c:pt>
                <c:pt idx="85">
                  <c:v>0.48912356807177199</c:v>
                </c:pt>
                <c:pt idx="86">
                  <c:v>0.45703045477205206</c:v>
                </c:pt>
                <c:pt idx="87">
                  <c:v>0.48937182543934454</c:v>
                </c:pt>
                <c:pt idx="88">
                  <c:v>0.52760138899781306</c:v>
                </c:pt>
                <c:pt idx="89">
                  <c:v>0.49167002411302896</c:v>
                </c:pt>
                <c:pt idx="90">
                  <c:v>0.45631386933382145</c:v>
                </c:pt>
                <c:pt idx="91">
                  <c:v>0.48895739290209345</c:v>
                </c:pt>
                <c:pt idx="92">
                  <c:v>0.45722083907871292</c:v>
                </c:pt>
                <c:pt idx="93">
                  <c:v>0.48948333351078205</c:v>
                </c:pt>
                <c:pt idx="94">
                  <c:v>0.45766974539535676</c:v>
                </c:pt>
                <c:pt idx="95">
                  <c:v>0.48972157951482476</c:v>
                </c:pt>
                <c:pt idx="96">
                  <c:v>0.52755481532206949</c:v>
                </c:pt>
                <c:pt idx="97">
                  <c:v>0.49193971368715084</c:v>
                </c:pt>
                <c:pt idx="98">
                  <c:v>0.45688621429726062</c:v>
                </c:pt>
                <c:pt idx="99">
                  <c:v>0.48925320374025072</c:v>
                </c:pt>
                <c:pt idx="100">
                  <c:v>0.4577461749137231</c:v>
                </c:pt>
                <c:pt idx="101">
                  <c:v>0.489744067820086</c:v>
                </c:pt>
                <c:pt idx="102">
                  <c:v>0.45815575460233149</c:v>
                </c:pt>
                <c:pt idx="103">
                  <c:v>0.48995508535335136</c:v>
                </c:pt>
                <c:pt idx="104">
                  <c:v>0.45844975566540463</c:v>
                </c:pt>
                <c:pt idx="105">
                  <c:v>0.49011385554564496</c:v>
                </c:pt>
                <c:pt idx="106">
                  <c:v>0.45871086047468229</c:v>
                </c:pt>
                <c:pt idx="107">
                  <c:v>0.49025201451208245</c:v>
                </c:pt>
                <c:pt idx="108">
                  <c:v>0.52742247482281668</c:v>
                </c:pt>
                <c:pt idx="109">
                  <c:v>0.49235160782186205</c:v>
                </c:pt>
                <c:pt idx="110">
                  <c:v>0.45781510758717797</c:v>
                </c:pt>
                <c:pt idx="111">
                  <c:v>0.48971476764507588</c:v>
                </c:pt>
                <c:pt idx="112">
                  <c:v>0.45860195407073823</c:v>
                </c:pt>
                <c:pt idx="113">
                  <c:v>0.49015318610036779</c:v>
                </c:pt>
                <c:pt idx="114">
                  <c:v>0.45895099830757158</c:v>
                </c:pt>
                <c:pt idx="115">
                  <c:v>0.49032405172602478</c:v>
                </c:pt>
                <c:pt idx="116">
                  <c:v>0.52725723544295866</c:v>
                </c:pt>
                <c:pt idx="117">
                  <c:v>0.49239370329031951</c:v>
                </c:pt>
                <c:pt idx="118">
                  <c:v>0.4580555156583328</c:v>
                </c:pt>
                <c:pt idx="119">
                  <c:v>0.48979032629344077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8E-154C-9671-2AED5122F9DE}"/>
            </c:ext>
          </c:extLst>
        </c:ser>
        <c:ser>
          <c:idx val="1"/>
          <c:order val="1"/>
          <c:tx>
            <c:strRef>
              <c:f>'FigsPar-Cont'!$B$1</c:f>
              <c:strCache>
                <c:ptCount val="1"/>
                <c:pt idx="0">
                  <c:v>Continuous 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'FigsPar-Cont'!$B$2:$B$121</c:f>
              <c:numCache>
                <c:formatCode>General</c:formatCode>
                <c:ptCount val="120"/>
                <c:pt idx="0">
                  <c:v>0</c:v>
                </c:pt>
                <c:pt idx="1">
                  <c:v>3.7607500000000023E-2</c:v>
                </c:pt>
                <c:pt idx="2">
                  <c:v>7.6834042831172955E-2</c:v>
                </c:pt>
                <c:pt idx="3">
                  <c:v>0.11694033388327851</c:v>
                </c:pt>
                <c:pt idx="4">
                  <c:v>0.15840076363411792</c:v>
                </c:pt>
                <c:pt idx="5">
                  <c:v>0.20164778876954303</c:v>
                </c:pt>
                <c:pt idx="6">
                  <c:v>0.24701902312348528</c:v>
                </c:pt>
                <c:pt idx="7">
                  <c:v>0.29471628599020772</c:v>
                </c:pt>
                <c:pt idx="8">
                  <c:v>0.34474572841324291</c:v>
                </c:pt>
                <c:pt idx="9">
                  <c:v>0.39685339081076176</c:v>
                </c:pt>
                <c:pt idx="10">
                  <c:v>0.45047913504344439</c:v>
                </c:pt>
                <c:pt idx="11">
                  <c:v>0.50475716499757395</c:v>
                </c:pt>
                <c:pt idx="12">
                  <c:v>0.55858474699166538</c:v>
                </c:pt>
                <c:pt idx="13">
                  <c:v>0.6107572492668446</c:v>
                </c:pt>
                <c:pt idx="14">
                  <c:v>0.66013644607320898</c:v>
                </c:pt>
                <c:pt idx="15">
                  <c:v>0.70580125776170977</c:v>
                </c:pt>
                <c:pt idx="16">
                  <c:v>0.74713947423024551</c:v>
                </c:pt>
                <c:pt idx="17">
                  <c:v>0.78386728152262952</c:v>
                </c:pt>
                <c:pt idx="18">
                  <c:v>0.81599029537092937</c:v>
                </c:pt>
                <c:pt idx="19">
                  <c:v>0.8437324622256932</c:v>
                </c:pt>
                <c:pt idx="20">
                  <c:v>0.86745785188241931</c:v>
                </c:pt>
                <c:pt idx="21">
                  <c:v>0.88760185430765448</c:v>
                </c:pt>
                <c:pt idx="22">
                  <c:v>0.904619073510881</c:v>
                </c:pt>
                <c:pt idx="23">
                  <c:v>0.91894859200501333</c:v>
                </c:pt>
                <c:pt idx="24">
                  <c:v>0.93099382163201927</c:v>
                </c:pt>
                <c:pt idx="25">
                  <c:v>0.94111307029521207</c:v>
                </c:pt>
                <c:pt idx="26">
                  <c:v>0.9496171957662165</c:v>
                </c:pt>
                <c:pt idx="27">
                  <c:v>0.95677148898584941</c:v>
                </c:pt>
                <c:pt idx="28">
                  <c:v>0.96279977067134925</c:v>
                </c:pt>
                <c:pt idx="29">
                  <c:v>0.96788939411869368</c:v>
                </c:pt>
                <c:pt idx="30">
                  <c:v>0.97219637151236171</c:v>
                </c:pt>
                <c:pt idx="31">
                  <c:v>0.97585019693377117</c:v>
                </c:pt>
                <c:pt idx="32">
                  <c:v>0.97895816527844759</c:v>
                </c:pt>
                <c:pt idx="33">
                  <c:v>0.98160912110474541</c:v>
                </c:pt>
                <c:pt idx="34">
                  <c:v>0.98387664642859207</c:v>
                </c:pt>
                <c:pt idx="35">
                  <c:v>0.98582173405902895</c:v>
                </c:pt>
                <c:pt idx="36">
                  <c:v>0.98749500851403005</c:v>
                </c:pt>
                <c:pt idx="37">
                  <c:v>0.9889385594804172</c:v>
                </c:pt>
                <c:pt idx="38">
                  <c:v>0.99018744925896784</c:v>
                </c:pt>
                <c:pt idx="39">
                  <c:v>0.99127094911612268</c:v>
                </c:pt>
                <c:pt idx="40">
                  <c:v>0.99221355203447215</c:v>
                </c:pt>
                <c:pt idx="41">
                  <c:v>0.9930358020056993</c:v>
                </c:pt>
                <c:pt idx="42">
                  <c:v>0.99375497333434859</c:v>
                </c:pt>
                <c:pt idx="43">
                  <c:v>0.99438562754924109</c:v>
                </c:pt>
                <c:pt idx="44">
                  <c:v>0.99494007055273581</c:v>
                </c:pt>
                <c:pt idx="45">
                  <c:v>0.99542872845497443</c:v>
                </c:pt>
                <c:pt idx="46">
                  <c:v>0.99586045711401949</c:v>
                </c:pt>
                <c:pt idx="47">
                  <c:v>0.9962427975673519</c:v>
                </c:pt>
                <c:pt idx="48">
                  <c:v>0.9965821872580799</c:v>
                </c:pt>
                <c:pt idx="49">
                  <c:v>0.99688413507959539</c:v>
                </c:pt>
                <c:pt idx="50">
                  <c:v>0.99715336676727662</c:v>
                </c:pt>
                <c:pt idx="51">
                  <c:v>0.99739394593000019</c:v>
                </c:pt>
                <c:pt idx="52">
                  <c:v>0.99760937504165048</c:v>
                </c:pt>
                <c:pt idx="53">
                  <c:v>0.99780267990020322</c:v>
                </c:pt>
                <c:pt idx="54">
                  <c:v>0.99797648043086395</c:v>
                </c:pt>
                <c:pt idx="55">
                  <c:v>0.99813305017243081</c:v>
                </c:pt>
                <c:pt idx="56">
                  <c:v>0.99827436637682154</c:v>
                </c:pt>
                <c:pt idx="57">
                  <c:v>0.99840215229289864</c:v>
                </c:pt>
                <c:pt idx="58">
                  <c:v>0.99851791294069847</c:v>
                </c:pt>
                <c:pt idx="59">
                  <c:v>0.99862296543920315</c:v>
                </c:pt>
                <c:pt idx="60">
                  <c:v>0.99871846477989257</c:v>
                </c:pt>
                <c:pt idx="61">
                  <c:v>0.99880542577073439</c:v>
                </c:pt>
                <c:pt idx="62">
                  <c:v>0.99888474176625397</c:v>
                </c:pt>
                <c:pt idx="63">
                  <c:v>0.99895720068097538</c:v>
                </c:pt>
                <c:pt idx="64">
                  <c:v>0.99902349871559992</c:v>
                </c:pt>
                <c:pt idx="65">
                  <c:v>0.99908425213916374</c:v>
                </c:pt>
                <c:pt idx="66">
                  <c:v>0.99914000743013098</c:v>
                </c:pt>
                <c:pt idx="67">
                  <c:v>0.99919125001433862</c:v>
                </c:pt>
                <c:pt idx="68">
                  <c:v>0.99923841181633599</c:v>
                </c:pt>
                <c:pt idx="69">
                  <c:v>0.99928187778933708</c:v>
                </c:pt>
                <c:pt idx="70">
                  <c:v>0.99932199158085966</c:v>
                </c:pt>
                <c:pt idx="71">
                  <c:v>0.99935906044857614</c:v>
                </c:pt>
                <c:pt idx="72">
                  <c:v>0.99939335954230168</c:v>
                </c:pt>
                <c:pt idx="73">
                  <c:v>0.99942513563089586</c:v>
                </c:pt>
                <c:pt idx="74">
                  <c:v>0.99945461036142136</c:v>
                </c:pt>
                <c:pt idx="75">
                  <c:v>0.99948198310380532</c:v>
                </c:pt>
                <c:pt idx="76">
                  <c:v>0.99950743344847404</c:v>
                </c:pt>
                <c:pt idx="77">
                  <c:v>0.99953112339169181</c:v>
                </c:pt>
                <c:pt idx="78">
                  <c:v>0.9995531992623099</c:v>
                </c:pt>
                <c:pt idx="79">
                  <c:v>0.99957379341097474</c:v>
                </c:pt>
                <c:pt idx="80">
                  <c:v>0.99959302570607</c:v>
                </c:pt>
                <c:pt idx="81">
                  <c:v>0.99961100484709475</c:v>
                </c:pt>
                <c:pt idx="82">
                  <c:v>0.99962782953344631</c:v>
                </c:pt>
                <c:pt idx="83">
                  <c:v>0.99964358949124454</c:v>
                </c:pt>
                <c:pt idx="84">
                  <c:v>0.99965836639216488</c:v>
                </c:pt>
                <c:pt idx="85">
                  <c:v>0.99967223466038979</c:v>
                </c:pt>
                <c:pt idx="86">
                  <c:v>0.9996852621993837</c:v>
                </c:pt>
                <c:pt idx="87">
                  <c:v>0.999697511029083</c:v>
                </c:pt>
                <c:pt idx="88">
                  <c:v>0.99970903786430143</c:v>
                </c:pt>
                <c:pt idx="89">
                  <c:v>0.99971989462003719</c:v>
                </c:pt>
                <c:pt idx="90">
                  <c:v>0.99973012887468593</c:v>
                </c:pt>
                <c:pt idx="91">
                  <c:v>0.99973978427225674</c:v>
                </c:pt>
                <c:pt idx="92">
                  <c:v>0.9997489008957452</c:v>
                </c:pt>
                <c:pt idx="93">
                  <c:v>0.99975751558825443</c:v>
                </c:pt>
                <c:pt idx="94">
                  <c:v>0.99976566225602514</c:v>
                </c:pt>
                <c:pt idx="95">
                  <c:v>0.99977337212534345</c:v>
                </c:pt>
                <c:pt idx="96">
                  <c:v>0.99978067399031745</c:v>
                </c:pt>
                <c:pt idx="97">
                  <c:v>0.99978759441858234</c:v>
                </c:pt>
                <c:pt idx="98">
                  <c:v>0.99979415795558102</c:v>
                </c:pt>
                <c:pt idx="99">
                  <c:v>0.99980038728912413</c:v>
                </c:pt>
                <c:pt idx="100">
                  <c:v>0.99980630341940346</c:v>
                </c:pt>
                <c:pt idx="101">
                  <c:v>0.99981192579019951</c:v>
                </c:pt>
                <c:pt idx="102">
                  <c:v>0.9998172724319293</c:v>
                </c:pt>
                <c:pt idx="103">
                  <c:v>0.99982236006554193</c:v>
                </c:pt>
                <c:pt idx="104">
                  <c:v>0.99982720422443294</c:v>
                </c:pt>
                <c:pt idx="105">
                  <c:v>0.99983181933570098</c:v>
                </c:pt>
                <c:pt idx="106">
                  <c:v>0.99983621882563967</c:v>
                </c:pt>
                <c:pt idx="107">
                  <c:v>0.99984041518195099</c:v>
                </c:pt>
                <c:pt idx="108">
                  <c:v>0.99984442004667229</c:v>
                </c:pt>
                <c:pt idx="109">
                  <c:v>0.99984824426208352</c:v>
                </c:pt>
                <c:pt idx="110">
                  <c:v>0.99985189795428053</c:v>
                </c:pt>
                <c:pt idx="111">
                  <c:v>0.99985539056481831</c:v>
                </c:pt>
                <c:pt idx="112">
                  <c:v>0.99985873092766087</c:v>
                </c:pt>
                <c:pt idx="113">
                  <c:v>0.99986192728802736</c:v>
                </c:pt>
                <c:pt idx="114">
                  <c:v>0.99986498737510066</c:v>
                </c:pt>
                <c:pt idx="115">
                  <c:v>0.99986791840905764</c:v>
                </c:pt>
                <c:pt idx="116">
                  <c:v>0.99987072717167602</c:v>
                </c:pt>
                <c:pt idx="117">
                  <c:v>0.99987342000210755</c:v>
                </c:pt>
                <c:pt idx="118">
                  <c:v>0.99987600286737244</c:v>
                </c:pt>
                <c:pt idx="119">
                  <c:v>0.99987848134705193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8E-154C-9671-2AED5122F9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7660767"/>
        <c:axId val="1177236751"/>
      </c:lineChart>
      <c:catAx>
        <c:axId val="15576607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236751"/>
        <c:crosses val="autoZero"/>
        <c:auto val="1"/>
        <c:lblAlgn val="ctr"/>
        <c:lblOffset val="100"/>
        <c:noMultiLvlLbl val="0"/>
      </c:catAx>
      <c:valAx>
        <c:axId val="1177236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7660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'FigsPar-Cont'!$D$1</c:f>
              <c:strCache>
                <c:ptCount val="1"/>
                <c:pt idx="0">
                  <c:v>Partial alpha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20000"/>
                  <a:lumOff val="80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'FigsPar-Cont'!$D$2:$D$121</c:f>
              <c:numCache>
                <c:formatCode>General</c:formatCode>
                <c:ptCount val="120"/>
                <c:pt idx="0">
                  <c:v>0.3</c:v>
                </c:pt>
                <c:pt idx="1">
                  <c:v>0.307</c:v>
                </c:pt>
                <c:pt idx="2">
                  <c:v>0.30239499999999997</c:v>
                </c:pt>
                <c:pt idx="3">
                  <c:v>0.31331157567098439</c:v>
                </c:pt>
                <c:pt idx="4">
                  <c:v>0.30746350220320812</c:v>
                </c:pt>
                <c:pt idx="5">
                  <c:v>0.31808870775302561</c:v>
                </c:pt>
                <c:pt idx="6">
                  <c:v>0.31193242148205047</c:v>
                </c:pt>
                <c:pt idx="7">
                  <c:v>0.32143731924410301</c:v>
                </c:pt>
                <c:pt idx="8">
                  <c:v>0.33089743643608288</c:v>
                </c:pt>
                <c:pt idx="9">
                  <c:v>0.32471301755743476</c:v>
                </c:pt>
                <c:pt idx="10">
                  <c:v>0.31891654704579825</c:v>
                </c:pt>
                <c:pt idx="11">
                  <c:v>0.3260141761478379</c:v>
                </c:pt>
                <c:pt idx="12">
                  <c:v>0.32007603124553968</c:v>
                </c:pt>
                <c:pt idx="13">
                  <c:v>0.32619207011765733</c:v>
                </c:pt>
                <c:pt idx="14">
                  <c:v>0.32047199282064776</c:v>
                </c:pt>
                <c:pt idx="15">
                  <c:v>0.32563110169767706</c:v>
                </c:pt>
                <c:pt idx="16">
                  <c:v>0.33100940264533912</c:v>
                </c:pt>
                <c:pt idx="17">
                  <c:v>0.3258294110316371</c:v>
                </c:pt>
                <c:pt idx="18">
                  <c:v>0.3212672538244768</c:v>
                </c:pt>
                <c:pt idx="19">
                  <c:v>0.32475268259448681</c:v>
                </c:pt>
                <c:pt idx="20">
                  <c:v>0.31980293966312867</c:v>
                </c:pt>
                <c:pt idx="21">
                  <c:v>0.32271359950898687</c:v>
                </c:pt>
                <c:pt idx="22">
                  <c:v>0.31806935415927795</c:v>
                </c:pt>
                <c:pt idx="23">
                  <c:v>0.32039808458875452</c:v>
                </c:pt>
                <c:pt idx="24">
                  <c:v>0.31605948364146252</c:v>
                </c:pt>
                <c:pt idx="25">
                  <c:v>0.31789164930419411</c:v>
                </c:pt>
                <c:pt idx="26">
                  <c:v>0.31385005297966873</c:v>
                </c:pt>
                <c:pt idx="27">
                  <c:v>0.31526352521149736</c:v>
                </c:pt>
                <c:pt idx="28">
                  <c:v>0.31723164718819336</c:v>
                </c:pt>
                <c:pt idx="29">
                  <c:v>0.31402453555690651</c:v>
                </c:pt>
                <c:pt idx="30">
                  <c:v>0.31164277901406556</c:v>
                </c:pt>
                <c:pt idx="31">
                  <c:v>0.31233347688322549</c:v>
                </c:pt>
                <c:pt idx="32">
                  <c:v>0.30899489745355091</c:v>
                </c:pt>
                <c:pt idx="33">
                  <c:v>0.30954125227639218</c:v>
                </c:pt>
                <c:pt idx="34">
                  <c:v>0.30643461234869257</c:v>
                </c:pt>
                <c:pt idx="35">
                  <c:v>0.30678122323136636</c:v>
                </c:pt>
                <c:pt idx="36">
                  <c:v>0.30778755804803148</c:v>
                </c:pt>
                <c:pt idx="37">
                  <c:v>0.30550811852947118</c:v>
                </c:pt>
                <c:pt idx="38">
                  <c:v>0.30409566326289128</c:v>
                </c:pt>
                <c:pt idx="39">
                  <c:v>0.30406386554173259</c:v>
                </c:pt>
                <c:pt idx="40">
                  <c:v>0.30143530694215676</c:v>
                </c:pt>
                <c:pt idx="41">
                  <c:v>0.30139258246273354</c:v>
                </c:pt>
                <c:pt idx="42">
                  <c:v>0.29892801383750456</c:v>
                </c:pt>
                <c:pt idx="43">
                  <c:v>0.29880328206191242</c:v>
                </c:pt>
                <c:pt idx="44">
                  <c:v>0.29648263375802686</c:v>
                </c:pt>
                <c:pt idx="45">
                  <c:v>0.29629966618998144</c:v>
                </c:pt>
                <c:pt idx="46">
                  <c:v>0.29410734254655901</c:v>
                </c:pt>
                <c:pt idx="47">
                  <c:v>0.29388289352165975</c:v>
                </c:pt>
                <c:pt idx="48">
                  <c:v>0.29436881689164829</c:v>
                </c:pt>
                <c:pt idx="49">
                  <c:v>0.29293013233857745</c:v>
                </c:pt>
                <c:pt idx="50">
                  <c:v>0.2923546017017819</c:v>
                </c:pt>
                <c:pt idx="51">
                  <c:v>0.2919827852310265</c:v>
                </c:pt>
                <c:pt idx="52">
                  <c:v>0.29001731998604446</c:v>
                </c:pt>
                <c:pt idx="53">
                  <c:v>0.28971360171448124</c:v>
                </c:pt>
                <c:pt idx="54">
                  <c:v>0.28784668303704591</c:v>
                </c:pt>
                <c:pt idx="55">
                  <c:v>0.28753385426020595</c:v>
                </c:pt>
                <c:pt idx="56">
                  <c:v>0.28793475524682938</c:v>
                </c:pt>
                <c:pt idx="57">
                  <c:v>0.28678750427550975</c:v>
                </c:pt>
                <c:pt idx="58">
                  <c:v>0.28649033525154216</c:v>
                </c:pt>
                <c:pt idx="59">
                  <c:v>0.28608538529166427</c:v>
                </c:pt>
                <c:pt idx="60">
                  <c:v>0.28436276347311978</c:v>
                </c:pt>
                <c:pt idx="61">
                  <c:v>0.28404205746278166</c:v>
                </c:pt>
                <c:pt idx="62">
                  <c:v>0.28239639771764785</c:v>
                </c:pt>
                <c:pt idx="63">
                  <c:v>0.28208311014232262</c:v>
                </c:pt>
                <c:pt idx="64">
                  <c:v>0.28050185697734398</c:v>
                </c:pt>
                <c:pt idx="65">
                  <c:v>0.28020400243739618</c:v>
                </c:pt>
                <c:pt idx="66">
                  <c:v>0.27868084501160678</c:v>
                </c:pt>
                <c:pt idx="67">
                  <c:v>0.27840096610927373</c:v>
                </c:pt>
                <c:pt idx="68">
                  <c:v>0.27882380188596378</c:v>
                </c:pt>
                <c:pt idx="69">
                  <c:v>0.27797670276027397</c:v>
                </c:pt>
                <c:pt idx="70">
                  <c:v>0.27795323254166177</c:v>
                </c:pt>
                <c:pt idx="71">
                  <c:v>0.2776138907468278</c:v>
                </c:pt>
                <c:pt idx="72">
                  <c:v>0.27616142025997936</c:v>
                </c:pt>
                <c:pt idx="73">
                  <c:v>0.2759109974770983</c:v>
                </c:pt>
                <c:pt idx="74">
                  <c:v>0.2745159501745994</c:v>
                </c:pt>
                <c:pt idx="75">
                  <c:v>0.27428080696993329</c:v>
                </c:pt>
                <c:pt idx="76">
                  <c:v>0.27473957021601014</c:v>
                </c:pt>
                <c:pt idx="77">
                  <c:v>0.27400595578599685</c:v>
                </c:pt>
                <c:pt idx="78">
                  <c:v>0.27408270943355195</c:v>
                </c:pt>
                <c:pt idx="79">
                  <c:v>0.27379319566784088</c:v>
                </c:pt>
                <c:pt idx="80">
                  <c:v>0.27244808941047299</c:v>
                </c:pt>
                <c:pt idx="81">
                  <c:v>0.2722463101179553</c:v>
                </c:pt>
                <c:pt idx="82">
                  <c:v>0.2709520045629798</c:v>
                </c:pt>
                <c:pt idx="83">
                  <c:v>0.27076620261098316</c:v>
                </c:pt>
                <c:pt idx="84">
                  <c:v>0.26951254185289863</c:v>
                </c:pt>
                <c:pt idx="85">
                  <c:v>0.26934807565760743</c:v>
                </c:pt>
                <c:pt idx="86">
                  <c:v>0.26813120630234188</c:v>
                </c:pt>
                <c:pt idx="87">
                  <c:v>0.26798847675028942</c:v>
                </c:pt>
                <c:pt idx="88">
                  <c:v>0.26852502575618453</c:v>
                </c:pt>
                <c:pt idx="89">
                  <c:v>0.26794422091173753</c:v>
                </c:pt>
                <c:pt idx="90">
                  <c:v>0.26815260100695121</c:v>
                </c:pt>
                <c:pt idx="91">
                  <c:v>0.26795753627451713</c:v>
                </c:pt>
                <c:pt idx="92">
                  <c:v>0.26676283249595484</c:v>
                </c:pt>
                <c:pt idx="93">
                  <c:v>0.26665086677142424</c:v>
                </c:pt>
                <c:pt idx="94">
                  <c:v>0.26549886734975259</c:v>
                </c:pt>
                <c:pt idx="95">
                  <c:v>0.2654014353380228</c:v>
                </c:pt>
                <c:pt idx="96">
                  <c:v>0.26597584873245311</c:v>
                </c:pt>
                <c:pt idx="97">
                  <c:v>0.26545287626665398</c:v>
                </c:pt>
                <c:pt idx="98">
                  <c:v>0.26571010040471099</c:v>
                </c:pt>
                <c:pt idx="99">
                  <c:v>0.26555840348718263</c:v>
                </c:pt>
                <c:pt idx="100">
                  <c:v>0.26442213567373662</c:v>
                </c:pt>
                <c:pt idx="101">
                  <c:v>0.26435093875805388</c:v>
                </c:pt>
                <c:pt idx="102">
                  <c:v>0.26325455119585572</c:v>
                </c:pt>
                <c:pt idx="103">
                  <c:v>0.26319668249843442</c:v>
                </c:pt>
                <c:pt idx="104">
                  <c:v>0.26213088275797036</c:v>
                </c:pt>
                <c:pt idx="105">
                  <c:v>0.26209118140194909</c:v>
                </c:pt>
                <c:pt idx="106">
                  <c:v>0.26105288134330351</c:v>
                </c:pt>
                <c:pt idx="107">
                  <c:v>0.26103150132256797</c:v>
                </c:pt>
                <c:pt idx="108">
                  <c:v>0.2616707499474778</c:v>
                </c:pt>
                <c:pt idx="109">
                  <c:v>0.26124427570319131</c:v>
                </c:pt>
                <c:pt idx="110">
                  <c:v>0.261582879528092</c:v>
                </c:pt>
                <c:pt idx="111">
                  <c:v>0.26150535973915118</c:v>
                </c:pt>
                <c:pt idx="112">
                  <c:v>0.26046714599906934</c:v>
                </c:pt>
                <c:pt idx="113">
                  <c:v>0.26046562344627833</c:v>
                </c:pt>
                <c:pt idx="114">
                  <c:v>0.25946262602290271</c:v>
                </c:pt>
                <c:pt idx="115">
                  <c:v>0.25947224897531679</c:v>
                </c:pt>
                <c:pt idx="116">
                  <c:v>0.26013748444045792</c:v>
                </c:pt>
                <c:pt idx="117">
                  <c:v>0.25974308826566928</c:v>
                </c:pt>
                <c:pt idx="118">
                  <c:v>0.26010823034689495</c:v>
                </c:pt>
                <c:pt idx="119">
                  <c:v>0.26005934878914339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00-4F43-A1F6-1E016A1FC6DF}"/>
            </c:ext>
          </c:extLst>
        </c:ser>
        <c:ser>
          <c:idx val="1"/>
          <c:order val="1"/>
          <c:tx>
            <c:strRef>
              <c:f>'FigsPar-Cont'!$E$1</c:f>
              <c:strCache>
                <c:ptCount val="1"/>
                <c:pt idx="0">
                  <c:v>Continuous alpha</c:v>
                </c:pt>
              </c:strCache>
            </c:strRef>
          </c:tx>
          <c:spPr>
            <a:ln w="28575" cap="rnd">
              <a:solidFill>
                <a:srgbClr val="0000CC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CC"/>
              </a:solidFill>
              <a:ln w="9525">
                <a:solidFill>
                  <a:srgbClr val="0000CC"/>
                </a:solidFill>
              </a:ln>
              <a:effectLst/>
            </c:spPr>
          </c:marker>
          <c:val>
            <c:numRef>
              <c:f>'FigsPar-Cont'!$E$2:$E$121</c:f>
              <c:numCache>
                <c:formatCode>General</c:formatCode>
                <c:ptCount val="120"/>
                <c:pt idx="0">
                  <c:v>0.3</c:v>
                </c:pt>
                <c:pt idx="1">
                  <c:v>0.307</c:v>
                </c:pt>
                <c:pt idx="2">
                  <c:v>0.31739499999999998</c:v>
                </c:pt>
                <c:pt idx="3">
                  <c:v>0.32804907567098435</c:v>
                </c:pt>
                <c:pt idx="4">
                  <c:v>0.33787756896106785</c:v>
                </c:pt>
                <c:pt idx="5">
                  <c:v>0.34643970705718929</c:v>
                </c:pt>
                <c:pt idx="6">
                  <c:v>0.35356362041920503</c:v>
                </c:pt>
                <c:pt idx="7">
                  <c:v>0.35919532891298378</c:v>
                </c:pt>
                <c:pt idx="8">
                  <c:v>0.36333479616058972</c:v>
                </c:pt>
                <c:pt idx="9">
                  <c:v>0.3660113646791594</c:v>
                </c:pt>
                <c:pt idx="10">
                  <c:v>0.36727706335212551</c:v>
                </c:pt>
                <c:pt idx="11">
                  <c:v>0.36720727282266696</c:v>
                </c:pt>
                <c:pt idx="12">
                  <c:v>0.36590290951250454</c:v>
                </c:pt>
                <c:pt idx="13">
                  <c:v>0.36349045515968875</c:v>
                </c:pt>
                <c:pt idx="14">
                  <c:v>0.3601178004313364</c:v>
                </c:pt>
                <c:pt idx="15">
                  <c:v>0.35594577012682227</c:v>
                </c:pt>
                <c:pt idx="16">
                  <c:v>0.35113707280605855</c:v>
                </c:pt>
                <c:pt idx="17">
                  <c:v>0.34584542972097004</c:v>
                </c:pt>
                <c:pt idx="18">
                  <c:v>0.34020731154419787</c:v>
                </c:pt>
                <c:pt idx="19">
                  <c:v>0.33433744354914835</c:v>
                </c:pt>
                <c:pt idx="20">
                  <c:v>0.32832789183727951</c:v>
                </c:pt>
                <c:pt idx="21">
                  <c:v>0.32224972776607064</c:v>
                </c:pt>
                <c:pt idx="22">
                  <c:v>0.31615608308414012</c:v>
                </c:pt>
                <c:pt idx="23">
                  <c:v>0.31008562900921344</c:v>
                </c:pt>
                <c:pt idx="24">
                  <c:v>0.30406586721059342</c:v>
                </c:pt>
                <c:pt idx="25">
                  <c:v>0.2981159366584627</c:v>
                </c:pt>
                <c:pt idx="26">
                  <c:v>0.29224885506577886</c:v>
                </c:pt>
                <c:pt idx="27">
                  <c:v>0.28647323141729619</c:v>
                </c:pt>
                <c:pt idx="28">
                  <c:v>0.28079453534935422</c:v>
                </c:pt>
                <c:pt idx="29">
                  <c:v>0.27521601873604795</c:v>
                </c:pt>
                <c:pt idx="30">
                  <c:v>0.26973937550766958</c:v>
                </c:pt>
                <c:pt idx="31">
                  <c:v>0.26436520982021999</c:v>
                </c:pt>
                <c:pt idx="32">
                  <c:v>0.2590933664601846</c:v>
                </c:pt>
                <c:pt idx="33">
                  <c:v>0.25392316339134557</c:v>
                </c:pt>
                <c:pt idx="34">
                  <c:v>0.24885355529998274</c:v>
                </c:pt>
                <c:pt idx="35">
                  <c:v>0.24388324868265854</c:v>
                </c:pt>
                <c:pt idx="36">
                  <c:v>0.23901078295968403</c:v>
                </c:pt>
                <c:pt idx="37">
                  <c:v>0.23423458776502695</c:v>
                </c:pt>
                <c:pt idx="38">
                  <c:v>0.22955302350598472</c:v>
                </c:pt>
                <c:pt idx="39">
                  <c:v>0.22496441014520074</c:v>
                </c:pt>
                <c:pt idx="40">
                  <c:v>0.22046704766534175</c:v>
                </c:pt>
                <c:pt idx="41">
                  <c:v>0.21605923063862359</c:v>
                </c:pt>
                <c:pt idx="42">
                  <c:v>0.21173925860129048</c:v>
                </c:pt>
                <c:pt idx="43">
                  <c:v>0.20750544343033922</c:v>
                </c:pt>
                <c:pt idx="44">
                  <c:v>0.20335611456889374</c:v>
                </c:pt>
                <c:pt idx="45">
                  <c:v>0.19928962270107631</c:v>
                </c:pt>
                <c:pt idx="46">
                  <c:v>0.19530434230477506</c:v>
                </c:pt>
                <c:pt idx="47">
                  <c:v>0.19139867338915034</c:v>
                </c:pt>
                <c:pt idx="48">
                  <c:v>0.18757104263767341</c:v>
                </c:pt>
                <c:pt idx="49">
                  <c:v>0.18381990411632232</c:v>
                </c:pt>
                <c:pt idx="50">
                  <c:v>0.18014373966287464</c:v>
                </c:pt>
                <c:pt idx="51">
                  <c:v>0.1765410590419012</c:v>
                </c:pt>
                <c:pt idx="52">
                  <c:v>0.17301039992747841</c:v>
                </c:pt>
                <c:pt idx="53">
                  <c:v>0.16955032775928516</c:v>
                </c:pt>
                <c:pt idx="54">
                  <c:v>0.1661594355058533</c:v>
                </c:pt>
                <c:pt idx="55">
                  <c:v>0.16283634336004862</c:v>
                </c:pt>
                <c:pt idx="56">
                  <c:v>0.15957969838547659</c:v>
                </c:pt>
                <c:pt idx="57">
                  <c:v>0.15638817412780021</c:v>
                </c:pt>
                <c:pt idx="58">
                  <c:v>0.15326047020147224</c:v>
                </c:pt>
                <c:pt idx="59">
                  <c:v>0.15019531185978871</c:v>
                </c:pt>
                <c:pt idx="60">
                  <c:v>0.14719144955423397</c:v>
                </c:pt>
                <c:pt idx="61">
                  <c:v>0.14424765848763293</c:v>
                </c:pt>
                <c:pt idx="62">
                  <c:v>0.14136273816453068</c:v>
                </c:pt>
                <c:pt idx="63">
                  <c:v>0.13853551194139185</c:v>
                </c:pt>
                <c:pt idx="64">
                  <c:v>0.13576482657858258</c:v>
                </c:pt>
                <c:pt idx="65">
                  <c:v>0.13304955179561931</c:v>
                </c:pt>
                <c:pt idx="66">
                  <c:v>0.1303885798308021</c:v>
                </c:pt>
                <c:pt idx="67">
                  <c:v>0.12778082500606894</c:v>
                </c:pt>
                <c:pt idx="68">
                  <c:v>0.12522522329769198</c:v>
                </c:pt>
                <c:pt idx="69">
                  <c:v>0.12272073191326893</c:v>
                </c:pt>
                <c:pt idx="70">
                  <c:v>0.12026632887533477</c:v>
                </c:pt>
                <c:pt idx="71">
                  <c:v>0.11786101261181826</c:v>
                </c:pt>
                <c:pt idx="72">
                  <c:v>0.11550380155349023</c:v>
                </c:pt>
                <c:pt idx="73">
                  <c:v>0.11319373373849059</c:v>
                </c:pt>
                <c:pt idx="74">
                  <c:v>0.11092986642397368</c:v>
                </c:pt>
                <c:pt idx="75">
                  <c:v>0.10871127570487506</c:v>
                </c:pt>
                <c:pt idx="76">
                  <c:v>0.10653705613977471</c:v>
                </c:pt>
                <c:pt idx="77">
                  <c:v>0.1044063203838093</c:v>
                </c:pt>
                <c:pt idx="78">
                  <c:v>0.10231819882856925</c:v>
                </c:pt>
                <c:pt idx="79">
                  <c:v>0.10027183924890334</c:v>
                </c:pt>
                <c:pt idx="80">
                  <c:v>9.8266406456543262E-2</c:v>
                </c:pt>
                <c:pt idx="81">
                  <c:v>9.6301081960453533E-2</c:v>
                </c:pt>
                <c:pt idx="82">
                  <c:v>9.4375063633805975E-2</c:v>
                </c:pt>
                <c:pt idx="83">
                  <c:v>9.2487565387474435E-2</c:v>
                </c:pt>
                <c:pt idx="84">
                  <c:v>9.0637816849942071E-2</c:v>
                </c:pt>
                <c:pt idx="85">
                  <c:v>8.8825063053512246E-2</c:v>
                </c:pt>
                <c:pt idx="86">
                  <c:v>8.7048564126712441E-2</c:v>
                </c:pt>
                <c:pt idx="87">
                  <c:v>8.5307594992780539E-2</c:v>
                </c:pt>
                <c:pt idx="88">
                  <c:v>8.3601445074122593E-2</c:v>
                </c:pt>
                <c:pt idx="89">
                  <c:v>8.192941800263169E-2</c:v>
                </c:pt>
                <c:pt idx="90">
                  <c:v>8.0290831335758345E-2</c:v>
                </c:pt>
                <c:pt idx="91">
                  <c:v>7.8685016278223663E-2</c:v>
                </c:pt>
                <c:pt idx="92">
                  <c:v>7.7111317409267674E-2</c:v>
                </c:pt>
                <c:pt idx="93">
                  <c:v>7.5569092415326819E-2</c:v>
                </c:pt>
                <c:pt idx="94">
                  <c:v>7.4057711828035486E-2</c:v>
                </c:pt>
                <c:pt idx="95">
                  <c:v>7.2576558767448576E-2</c:v>
                </c:pt>
                <c:pt idx="96">
                  <c:v>7.112502869038316E-2</c:v>
                </c:pt>
                <c:pt idx="97">
                  <c:v>6.9702529143779376E-2</c:v>
                </c:pt>
                <c:pt idx="98">
                  <c:v>6.830847952298176E-2</c:v>
                </c:pt>
                <c:pt idx="99">
                  <c:v>6.694231083484474E-2</c:v>
                </c:pt>
                <c:pt idx="100">
                  <c:v>6.5603465465566779E-2</c:v>
                </c:pt>
                <c:pt idx="101">
                  <c:v>6.4291396953160121E-2</c:v>
                </c:pt>
                <c:pt idx="102">
                  <c:v>6.3005569764464225E-2</c:v>
                </c:pt>
                <c:pt idx="103">
                  <c:v>6.1745459076613107E-2</c:v>
                </c:pt>
                <c:pt idx="104">
                  <c:v>6.051055056286813E-2</c:v>
                </c:pt>
                <c:pt idx="105">
                  <c:v>5.9300340182729692E-2</c:v>
                </c:pt>
                <c:pt idx="106">
                  <c:v>5.8114333976242695E-2</c:v>
                </c:pt>
                <c:pt idx="107">
                  <c:v>5.6952047862412564E-2</c:v>
                </c:pt>
                <c:pt idx="108">
                  <c:v>5.581300744164977E-2</c:v>
                </c:pt>
                <c:pt idx="109">
                  <c:v>5.4696747802163055E-2</c:v>
                </c:pt>
                <c:pt idx="110">
                  <c:v>5.3602813330222231E-2</c:v>
                </c:pt>
                <c:pt idx="111">
                  <c:v>5.2530757524213864E-2</c:v>
                </c:pt>
                <c:pt idx="112">
                  <c:v>5.1480142812413907E-2</c:v>
                </c:pt>
                <c:pt idx="113">
                  <c:v>5.0450540374403406E-2</c:v>
                </c:pt>
                <c:pt idx="114">
                  <c:v>4.9441529966054353E-2</c:v>
                </c:pt>
                <c:pt idx="115">
                  <c:v>4.8452699748014742E-2</c:v>
                </c:pt>
                <c:pt idx="116">
                  <c:v>4.7483646117622617E-2</c:v>
                </c:pt>
                <c:pt idx="117">
                  <c:v>4.6533973544181102E-2</c:v>
                </c:pt>
                <c:pt idx="118">
                  <c:v>4.5603294407526765E-2</c:v>
                </c:pt>
                <c:pt idx="119">
                  <c:v>4.4691228839826146E-2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00-4F43-A1F6-1E016A1FC6DF}"/>
            </c:ext>
          </c:extLst>
        </c:ser>
        <c:ser>
          <c:idx val="2"/>
          <c:order val="2"/>
          <c:tx>
            <c:strRef>
              <c:f>'FigsPar-Cont'!$F$1</c:f>
              <c:strCache>
                <c:ptCount val="1"/>
                <c:pt idx="0">
                  <c:v>Partial aleph</c:v>
                </c:pt>
              </c:strCache>
            </c:strRef>
          </c:tx>
          <c:spPr>
            <a:ln w="28575" cap="rnd">
              <a:solidFill>
                <a:srgbClr val="FF1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1000"/>
              </a:solidFill>
              <a:ln w="9525">
                <a:solidFill>
                  <a:srgbClr val="FF1000"/>
                </a:solidFill>
              </a:ln>
              <a:effectLst/>
            </c:spPr>
          </c:marker>
          <c:val>
            <c:numRef>
              <c:f>'FigsPar-Cont'!$F$2:$F$121</c:f>
              <c:numCache>
                <c:formatCode>General</c:formatCode>
                <c:ptCount val="120"/>
                <c:pt idx="0">
                  <c:v>0.1</c:v>
                </c:pt>
                <c:pt idx="1">
                  <c:v>0.12250000000000007</c:v>
                </c:pt>
                <c:pt idx="2">
                  <c:v>0.12358903836283792</c:v>
                </c:pt>
                <c:pt idx="3">
                  <c:v>0.12358633689594613</c:v>
                </c:pt>
                <c:pt idx="4">
                  <c:v>0.12680587047893047</c:v>
                </c:pt>
                <c:pt idx="5">
                  <c:v>0.12660852270245393</c:v>
                </c:pt>
                <c:pt idx="6">
                  <c:v>0.13184171833489222</c:v>
                </c:pt>
                <c:pt idx="7">
                  <c:v>0.13123338438508556</c:v>
                </c:pt>
                <c:pt idx="8">
                  <c:v>0.13840372603579748</c:v>
                </c:pt>
                <c:pt idx="9">
                  <c:v>0.14818983668809921</c:v>
                </c:pt>
                <c:pt idx="10">
                  <c:v>0.14575934351431521</c:v>
                </c:pt>
                <c:pt idx="11">
                  <c:v>0.14368720761581</c:v>
                </c:pt>
                <c:pt idx="12">
                  <c:v>0.15448466043785661</c:v>
                </c:pt>
                <c:pt idx="13">
                  <c:v>0.15121791460838582</c:v>
                </c:pt>
                <c:pt idx="14">
                  <c:v>0.16380707670461289</c:v>
                </c:pt>
                <c:pt idx="15">
                  <c:v>0.15914503789521967</c:v>
                </c:pt>
                <c:pt idx="16">
                  <c:v>0.17341221621232766</c:v>
                </c:pt>
                <c:pt idx="17">
                  <c:v>0.18926739739528942</c:v>
                </c:pt>
                <c:pt idx="18">
                  <c:v>0.18011016435057736</c:v>
                </c:pt>
                <c:pt idx="19">
                  <c:v>0.17443922917472357</c:v>
                </c:pt>
                <c:pt idx="20">
                  <c:v>0.19135377362269118</c:v>
                </c:pt>
                <c:pt idx="21">
                  <c:v>0.18167957392778072</c:v>
                </c:pt>
                <c:pt idx="22">
                  <c:v>0.20028947938247232</c:v>
                </c:pt>
                <c:pt idx="23">
                  <c:v>0.1886716212430348</c:v>
                </c:pt>
                <c:pt idx="24">
                  <c:v>0.20852747635580701</c:v>
                </c:pt>
                <c:pt idx="25">
                  <c:v>0.1950478606021375</c:v>
                </c:pt>
                <c:pt idx="26">
                  <c:v>0.21601458285487751</c:v>
                </c:pt>
                <c:pt idx="27">
                  <c:v>0.2007591182827213</c:v>
                </c:pt>
                <c:pt idx="28">
                  <c:v>0.22271023222670103</c:v>
                </c:pt>
                <c:pt idx="29">
                  <c:v>0.24027674016371503</c:v>
                </c:pt>
                <c:pt idx="30">
                  <c:v>0.22029749376627436</c:v>
                </c:pt>
                <c:pt idx="31">
                  <c:v>0.21089663311314069</c:v>
                </c:pt>
                <c:pt idx="32">
                  <c:v>0.2323808775576604</c:v>
                </c:pt>
                <c:pt idx="33">
                  <c:v>0.21336612579081327</c:v>
                </c:pt>
                <c:pt idx="34">
                  <c:v>0.23744563079245534</c:v>
                </c:pt>
                <c:pt idx="35">
                  <c:v>0.21666895920509016</c:v>
                </c:pt>
                <c:pt idx="36">
                  <c:v>0.24142669857933852</c:v>
                </c:pt>
                <c:pt idx="37">
                  <c:v>0.25766089114955765</c:v>
                </c:pt>
                <c:pt idx="38">
                  <c:v>0.23408853412733657</c:v>
                </c:pt>
                <c:pt idx="39">
                  <c:v>0.22377175700891649</c:v>
                </c:pt>
                <c:pt idx="40">
                  <c:v>0.24609969448080343</c:v>
                </c:pt>
                <c:pt idx="41">
                  <c:v>0.22376238728541673</c:v>
                </c:pt>
                <c:pt idx="42">
                  <c:v>0.24943941826539751</c:v>
                </c:pt>
                <c:pt idx="43">
                  <c:v>0.2254623570635052</c:v>
                </c:pt>
                <c:pt idx="44">
                  <c:v>0.25163804791129374</c:v>
                </c:pt>
                <c:pt idx="45">
                  <c:v>0.22705126593330599</c:v>
                </c:pt>
                <c:pt idx="46">
                  <c:v>0.25342896446433077</c:v>
                </c:pt>
                <c:pt idx="47">
                  <c:v>0.2284177026115207</c:v>
                </c:pt>
                <c:pt idx="48">
                  <c:v>0.25492403967225041</c:v>
                </c:pt>
                <c:pt idx="49">
                  <c:v>0.26914175078017055</c:v>
                </c:pt>
                <c:pt idx="50">
                  <c:v>0.24392114941819348</c:v>
                </c:pt>
                <c:pt idx="51">
                  <c:v>0.23323506158355523</c:v>
                </c:pt>
                <c:pt idx="52">
                  <c:v>0.25557414228513942</c:v>
                </c:pt>
                <c:pt idx="53">
                  <c:v>0.23132104253241648</c:v>
                </c:pt>
                <c:pt idx="54">
                  <c:v>0.25765463826649232</c:v>
                </c:pt>
                <c:pt idx="55">
                  <c:v>0.23182422093962468</c:v>
                </c:pt>
                <c:pt idx="56">
                  <c:v>0.25855928207793688</c:v>
                </c:pt>
                <c:pt idx="57">
                  <c:v>0.27198873802874735</c:v>
                </c:pt>
                <c:pt idx="58">
                  <c:v>0.24666231691968643</c:v>
                </c:pt>
                <c:pt idx="59">
                  <c:v>0.23597759419420389</c:v>
                </c:pt>
                <c:pt idx="60">
                  <c:v>0.25811266254763066</c:v>
                </c:pt>
                <c:pt idx="61">
                  <c:v>0.2335475509446128</c:v>
                </c:pt>
                <c:pt idx="62">
                  <c:v>0.25985148330243163</c:v>
                </c:pt>
                <c:pt idx="63">
                  <c:v>0.23371862878692579</c:v>
                </c:pt>
                <c:pt idx="64">
                  <c:v>0.26040883645273538</c:v>
                </c:pt>
                <c:pt idx="65">
                  <c:v>0.23411223170760176</c:v>
                </c:pt>
                <c:pt idx="66">
                  <c:v>0.26077680400016279</c:v>
                </c:pt>
                <c:pt idx="67">
                  <c:v>0.23448570331322985</c:v>
                </c:pt>
                <c:pt idx="68">
                  <c:v>0.26107361388342809</c:v>
                </c:pt>
                <c:pt idx="69">
                  <c:v>0.27363792087263522</c:v>
                </c:pt>
                <c:pt idx="70">
                  <c:v>0.24872879239945334</c:v>
                </c:pt>
                <c:pt idx="71">
                  <c:v>0.2381982903282252</c:v>
                </c:pt>
                <c:pt idx="72">
                  <c:v>0.25987969113517539</c:v>
                </c:pt>
                <c:pt idx="73">
                  <c:v>0.23542917807235303</c:v>
                </c:pt>
                <c:pt idx="74">
                  <c:v>0.26136936126922006</c:v>
                </c:pt>
                <c:pt idx="75">
                  <c:v>0.23535939253927329</c:v>
                </c:pt>
                <c:pt idx="76">
                  <c:v>0.26168711892940411</c:v>
                </c:pt>
                <c:pt idx="77">
                  <c:v>0.27395420931753139</c:v>
                </c:pt>
                <c:pt idx="78">
                  <c:v>0.24931683267639948</c:v>
                </c:pt>
                <c:pt idx="79">
                  <c:v>0.23888930536847225</c:v>
                </c:pt>
                <c:pt idx="80">
                  <c:v>0.26033558811169655</c:v>
                </c:pt>
                <c:pt idx="81">
                  <c:v>0.23604094217541821</c:v>
                </c:pt>
                <c:pt idx="82">
                  <c:v>0.26175723191441741</c:v>
                </c:pt>
                <c:pt idx="83">
                  <c:v>0.23590582096667817</c:v>
                </c:pt>
                <c:pt idx="84">
                  <c:v>0.26201442319602614</c:v>
                </c:pt>
                <c:pt idx="85">
                  <c:v>0.23605634492639391</c:v>
                </c:pt>
                <c:pt idx="86">
                  <c:v>0.26212392276136082</c:v>
                </c:pt>
                <c:pt idx="87">
                  <c:v>0.23622531333365415</c:v>
                </c:pt>
                <c:pt idx="88">
                  <c:v>0.26220387283964985</c:v>
                </c:pt>
                <c:pt idx="89">
                  <c:v>0.27402510821797971</c:v>
                </c:pt>
                <c:pt idx="90">
                  <c:v>0.24990622966811743</c:v>
                </c:pt>
                <c:pt idx="91">
                  <c:v>0.23965435983114941</c:v>
                </c:pt>
                <c:pt idx="92">
                  <c:v>0.26071785660731328</c:v>
                </c:pt>
                <c:pt idx="93">
                  <c:v>0.23675427672760796</c:v>
                </c:pt>
                <c:pt idx="94">
                  <c:v>0.2620740167313676</c:v>
                </c:pt>
                <c:pt idx="95">
                  <c:v>0.23655911915169076</c:v>
                </c:pt>
                <c:pt idx="96">
                  <c:v>0.26228137458716672</c:v>
                </c:pt>
                <c:pt idx="97">
                  <c:v>0.27396653123522258</c:v>
                </c:pt>
                <c:pt idx="98">
                  <c:v>0.25006662060554352</c:v>
                </c:pt>
                <c:pt idx="99">
                  <c:v>0.23989821055610855</c:v>
                </c:pt>
                <c:pt idx="100">
                  <c:v>0.26079639719510755</c:v>
                </c:pt>
                <c:pt idx="101">
                  <c:v>0.2369926473921643</c:v>
                </c:pt>
                <c:pt idx="102">
                  <c:v>0.262135490307847</c:v>
                </c:pt>
                <c:pt idx="103">
                  <c:v>0.2367824481873636</c:v>
                </c:pt>
                <c:pt idx="104">
                  <c:v>0.26233285924156591</c:v>
                </c:pt>
                <c:pt idx="105">
                  <c:v>0.23686795822592172</c:v>
                </c:pt>
                <c:pt idx="106">
                  <c:v>0.26239214775467756</c:v>
                </c:pt>
                <c:pt idx="107">
                  <c:v>0.23697986484954572</c:v>
                </c:pt>
                <c:pt idx="108">
                  <c:v>0.26242997966818266</c:v>
                </c:pt>
                <c:pt idx="109">
                  <c:v>0.273829562383411</c:v>
                </c:pt>
                <c:pt idx="110">
                  <c:v>0.25032854646931063</c:v>
                </c:pt>
                <c:pt idx="111">
                  <c:v>0.240293733653133</c:v>
                </c:pt>
                <c:pt idx="112">
                  <c:v>0.26091329856131124</c:v>
                </c:pt>
                <c:pt idx="113">
                  <c:v>0.23738480138504264</c:v>
                </c:pt>
                <c:pt idx="114">
                  <c:v>0.26222514618377252</c:v>
                </c:pt>
                <c:pt idx="115">
                  <c:v>0.23715165685628259</c:v>
                </c:pt>
                <c:pt idx="116">
                  <c:v>0.2624080839057007</c:v>
                </c:pt>
                <c:pt idx="117">
                  <c:v>0.27374373467707708</c:v>
                </c:pt>
                <c:pt idx="118">
                  <c:v>0.25038062941290828</c:v>
                </c:pt>
                <c:pt idx="119">
                  <c:v>0.24040109401642865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00-4F43-A1F6-1E016A1FC6DF}"/>
            </c:ext>
          </c:extLst>
        </c:ser>
        <c:ser>
          <c:idx val="3"/>
          <c:order val="3"/>
          <c:tx>
            <c:strRef>
              <c:f>'FigsPar-Cont'!$G$1</c:f>
              <c:strCache>
                <c:ptCount val="1"/>
                <c:pt idx="0">
                  <c:v>Continuous aleph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val>
            <c:numRef>
              <c:f>'FigsPar-Cont'!$G$2:$G$121</c:f>
              <c:numCache>
                <c:formatCode>General</c:formatCode>
                <c:ptCount val="120"/>
                <c:pt idx="0">
                  <c:v>0.1</c:v>
                </c:pt>
                <c:pt idx="1">
                  <c:v>0.12250000000000007</c:v>
                </c:pt>
                <c:pt idx="2">
                  <c:v>0.12358903836283792</c:v>
                </c:pt>
                <c:pt idx="3">
                  <c:v>0.12703443282425184</c:v>
                </c:pt>
                <c:pt idx="4">
                  <c:v>0.13292132372384938</c:v>
                </c:pt>
                <c:pt idx="5">
                  <c:v>0.1413639029638499</c:v>
                </c:pt>
                <c:pt idx="6">
                  <c:v>0.15247817651644477</c:v>
                </c:pt>
                <c:pt idx="7">
                  <c:v>0.1663291027226689</c:v>
                </c:pt>
                <c:pt idx="8">
                  <c:v>0.18286671634585763</c:v>
                </c:pt>
                <c:pt idx="9">
                  <c:v>0.2018566980082534</c:v>
                </c:pt>
                <c:pt idx="10">
                  <c:v>0.22282794980357176</c:v>
                </c:pt>
                <c:pt idx="11">
                  <c:v>0.24506986502533257</c:v>
                </c:pt>
                <c:pt idx="12">
                  <c:v>0.26770397594256168</c:v>
                </c:pt>
                <c:pt idx="13">
                  <c:v>0.28982140290398672</c:v>
                </c:pt>
                <c:pt idx="14">
                  <c:v>0.31063622270656638</c:v>
                </c:pt>
                <c:pt idx="15">
                  <c:v>0.32959248563343713</c:v>
                </c:pt>
                <c:pt idx="16">
                  <c:v>0.34639407608145206</c:v>
                </c:pt>
                <c:pt idx="17">
                  <c:v>0.36097086355977143</c:v>
                </c:pt>
                <c:pt idx="18">
                  <c:v>0.37341486744964358</c:v>
                </c:pt>
                <c:pt idx="19">
                  <c:v>0.38391479249877286</c:v>
                </c:pt>
                <c:pt idx="20">
                  <c:v>0.39270356831581199</c:v>
                </c:pt>
                <c:pt idx="21">
                  <c:v>0.40002251561442814</c:v>
                </c:pt>
                <c:pt idx="22">
                  <c:v>0.4061000526743877</c:v>
                </c:pt>
                <c:pt idx="23">
                  <c:v>0.41114102251626095</c:v>
                </c:pt>
                <c:pt idx="24">
                  <c:v>0.41532289795916327</c:v>
                </c:pt>
                <c:pt idx="25">
                  <c:v>0.41879598678747043</c:v>
                </c:pt>
                <c:pt idx="26">
                  <c:v>0.42168569097049663</c:v>
                </c:pt>
                <c:pt idx="27">
                  <c:v>0.42409561063269635</c:v>
                </c:pt>
                <c:pt idx="28">
                  <c:v>0.42611080802075485</c:v>
                </c:pt>
                <c:pt idx="29">
                  <c:v>0.4278008742141039</c:v>
                </c:pt>
                <c:pt idx="30">
                  <c:v>0.42922264587315628</c:v>
                </c:pt>
                <c:pt idx="31">
                  <c:v>0.43042252513647811</c:v>
                </c:pt>
                <c:pt idx="32">
                  <c:v>0.4314384191887275</c:v>
                </c:pt>
                <c:pt idx="33">
                  <c:v>0.43230133582907532</c:v>
                </c:pt>
                <c:pt idx="34">
                  <c:v>0.43303668674354184</c:v>
                </c:pt>
                <c:pt idx="35">
                  <c:v>0.43366534273407348</c:v>
                </c:pt>
                <c:pt idx="36">
                  <c:v>0.43420448852759086</c:v>
                </c:pt>
                <c:pt idx="37">
                  <c:v>0.43466831040579185</c:v>
                </c:pt>
                <c:pt idx="38">
                  <c:v>0.43506855306271092</c:v>
                </c:pt>
                <c:pt idx="39">
                  <c:v>0.43541496637207289</c:v>
                </c:pt>
                <c:pt idx="40">
                  <c:v>0.43571566902400471</c:v>
                </c:pt>
                <c:pt idx="41">
                  <c:v>0.43597743961952573</c:v>
                </c:pt>
                <c:pt idx="42">
                  <c:v>0.43620595601666712</c:v>
                </c:pt>
                <c:pt idx="43">
                  <c:v>0.43640598596489549</c:v>
                </c:pt>
                <c:pt idx="44">
                  <c:v>0.43658154652595693</c:v>
                </c:pt>
                <c:pt idx="45">
                  <c:v>0.43673602951724821</c:v>
                </c:pt>
                <c:pt idx="46">
                  <c:v>0.43687230938387911</c:v>
                </c:pt>
                <c:pt idx="47">
                  <c:v>0.43699282588798521</c:v>
                </c:pt>
                <c:pt idx="48">
                  <c:v>0.43709965863287203</c:v>
                </c:pt>
                <c:pt idx="49">
                  <c:v>0.43719458127818683</c:v>
                </c:pt>
                <c:pt idx="50">
                  <c:v>0.43727911449651918</c:v>
                </c:pt>
                <c:pt idx="51">
                  <c:v>0.43735456081180318</c:v>
                </c:pt>
                <c:pt idx="52">
                  <c:v>0.43742204372753346</c:v>
                </c:pt>
                <c:pt idx="53">
                  <c:v>0.43748252896943679</c:v>
                </c:pt>
                <c:pt idx="54">
                  <c:v>0.43753685498386996</c:v>
                </c:pt>
                <c:pt idx="55">
                  <c:v>0.43758574421356838</c:v>
                </c:pt>
                <c:pt idx="56">
                  <c:v>0.4376298285752363</c:v>
                </c:pt>
                <c:pt idx="57">
                  <c:v>0.4376696529684842</c:v>
                </c:pt>
                <c:pt idx="58">
                  <c:v>0.43770569836262679</c:v>
                </c:pt>
                <c:pt idx="59">
                  <c:v>0.43773837875678062</c:v>
                </c:pt>
                <c:pt idx="60">
                  <c:v>0.43776806392783912</c:v>
                </c:pt>
                <c:pt idx="61">
                  <c:v>0.43779507034797976</c:v>
                </c:pt>
                <c:pt idx="62">
                  <c:v>0.4378196853408296</c:v>
                </c:pt>
                <c:pt idx="63">
                  <c:v>0.43784215190681625</c:v>
                </c:pt>
                <c:pt idx="64">
                  <c:v>0.43786269592636062</c:v>
                </c:pt>
                <c:pt idx="65">
                  <c:v>0.43788150436629497</c:v>
                </c:pt>
                <c:pt idx="66">
                  <c:v>0.43789875721444715</c:v>
                </c:pt>
                <c:pt idx="67">
                  <c:v>0.43791459808635247</c:v>
                </c:pt>
                <c:pt idx="68">
                  <c:v>0.43792917275397386</c:v>
                </c:pt>
                <c:pt idx="69">
                  <c:v>0.43794259069795433</c:v>
                </c:pt>
                <c:pt idx="70">
                  <c:v>0.4379549723993994</c:v>
                </c:pt>
                <c:pt idx="71">
                  <c:v>0.43796639985144697</c:v>
                </c:pt>
                <c:pt idx="72">
                  <c:v>0.43797697522430218</c:v>
                </c:pt>
                <c:pt idx="73">
                  <c:v>0.43798675772452361</c:v>
                </c:pt>
                <c:pt idx="74">
                  <c:v>0.43799583683785664</c:v>
                </c:pt>
                <c:pt idx="75">
                  <c:v>0.43800425216650624</c:v>
                </c:pt>
                <c:pt idx="76">
                  <c:v>0.4380120852302139</c:v>
                </c:pt>
                <c:pt idx="77">
                  <c:v>0.43801935797654462</c:v>
                </c:pt>
                <c:pt idx="78">
                  <c:v>0.43802614811779944</c:v>
                </c:pt>
                <c:pt idx="79">
                  <c:v>0.43803246084405145</c:v>
                </c:pt>
                <c:pt idx="80">
                  <c:v>0.43803837394450834</c:v>
                </c:pt>
                <c:pt idx="81">
                  <c:v>0.43804387579292564</c:v>
                </c:pt>
                <c:pt idx="82">
                  <c:v>0.43804904811504175</c:v>
                </c:pt>
                <c:pt idx="83">
                  <c:v>0.43805386148070696</c:v>
                </c:pt>
                <c:pt idx="84">
                  <c:v>0.43805840562110715</c:v>
                </c:pt>
                <c:pt idx="85">
                  <c:v>0.43806263135096946</c:v>
                </c:pt>
                <c:pt idx="86">
                  <c:v>0.43806664092118486</c:v>
                </c:pt>
                <c:pt idx="87">
                  <c:v>0.43807036238154895</c:v>
                </c:pt>
                <c:pt idx="88">
                  <c:v>0.43807391571638671</c:v>
                </c:pt>
                <c:pt idx="89">
                  <c:v>0.43807720198455757</c:v>
                </c:pt>
                <c:pt idx="90">
                  <c:v>0.43808036510521681</c:v>
                </c:pt>
                <c:pt idx="91">
                  <c:v>0.43808327347698905</c:v>
                </c:pt>
                <c:pt idx="92">
                  <c:v>0.4380861024823291</c:v>
                </c:pt>
                <c:pt idx="93">
                  <c:v>0.43808868043924665</c:v>
                </c:pt>
                <c:pt idx="94">
                  <c:v>0.43809122345910662</c:v>
                </c:pt>
                <c:pt idx="95">
                  <c:v>0.43809351020337112</c:v>
                </c:pt>
                <c:pt idx="96">
                  <c:v>0.43809580901878875</c:v>
                </c:pt>
                <c:pt idx="97">
                  <c:v>0.43809783665611179</c:v>
                </c:pt>
                <c:pt idx="98">
                  <c:v>0.43809992807006365</c:v>
                </c:pt>
                <c:pt idx="99">
                  <c:v>0.43810172249925988</c:v>
                </c:pt>
                <c:pt idx="100">
                  <c:v>0.43810363952625647</c:v>
                </c:pt>
                <c:pt idx="101">
                  <c:v>0.43810522107720457</c:v>
                </c:pt>
                <c:pt idx="102">
                  <c:v>0.43810699400942021</c:v>
                </c:pt>
                <c:pt idx="103">
                  <c:v>0.43810837785683954</c:v>
                </c:pt>
                <c:pt idx="104">
                  <c:v>0.43811003525751901</c:v>
                </c:pt>
                <c:pt idx="105">
                  <c:v>0.43811123162577842</c:v>
                </c:pt>
                <c:pt idx="106">
                  <c:v>0.43811280129685209</c:v>
                </c:pt>
                <c:pt idx="107">
                  <c:v>0.43811381545990918</c:v>
                </c:pt>
                <c:pt idx="108">
                  <c:v>0.43811532542970089</c:v>
                </c:pt>
                <c:pt idx="109">
                  <c:v>0.4381161574995267</c:v>
                </c:pt>
                <c:pt idx="110">
                  <c:v>0.43811763707801826</c:v>
                </c:pt>
                <c:pt idx="111">
                  <c:v>0.43811828156383703</c:v>
                </c:pt>
                <c:pt idx="112">
                  <c:v>0.43811976251716145</c:v>
                </c:pt>
                <c:pt idx="113">
                  <c:v>0.43812020762587467</c:v>
                </c:pt>
                <c:pt idx="114">
                  <c:v>0.43812172552875639</c:v>
                </c:pt>
                <c:pt idx="115">
                  <c:v>0.43812195216334177</c:v>
                </c:pt>
                <c:pt idx="116">
                  <c:v>0.43812354799843151</c:v>
                </c:pt>
                <c:pt idx="117">
                  <c:v>0.43812352839514679</c:v>
                </c:pt>
                <c:pt idx="118">
                  <c:v>0.43812525048216411</c:v>
                </c:pt>
                <c:pt idx="119">
                  <c:v>0.43812494640816868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B00-4F43-A1F6-1E016A1FC6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8848959"/>
        <c:axId val="1743520415"/>
      </c:lineChart>
      <c:catAx>
        <c:axId val="11788489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3520415"/>
        <c:crosses val="autoZero"/>
        <c:auto val="1"/>
        <c:lblAlgn val="ctr"/>
        <c:lblOffset val="100"/>
        <c:noMultiLvlLbl val="0"/>
      </c:catAx>
      <c:valAx>
        <c:axId val="1743520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8848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'Fig-Blk'!$A$1</c:f>
              <c:strCache>
                <c:ptCount val="1"/>
                <c:pt idx="0">
                  <c:v>Blk-B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'Fig-Blk'!$A$2:$A$51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5.6715316875925329E-3</c:v>
                </c:pt>
                <c:pt idx="42">
                  <c:v>6.0646386548109396E-3</c:v>
                </c:pt>
                <c:pt idx="43">
                  <c:v>8.5436897770578991E-3</c:v>
                </c:pt>
                <c:pt idx="44">
                  <c:v>8.6470895719744159E-3</c:v>
                </c:pt>
                <c:pt idx="45">
                  <c:v>9.3209444444135106E-3</c:v>
                </c:pt>
                <c:pt idx="46">
                  <c:v>9.3430679830107215E-3</c:v>
                </c:pt>
                <c:pt idx="47">
                  <c:v>9.4833874044095313E-3</c:v>
                </c:pt>
                <c:pt idx="48">
                  <c:v>9.4874779024401775E-3</c:v>
                </c:pt>
                <c:pt idx="49">
                  <c:v>9.5118860042302557E-3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BC-C34C-BE32-C9D4353FB23B}"/>
            </c:ext>
          </c:extLst>
        </c:ser>
        <c:ser>
          <c:idx val="1"/>
          <c:order val="1"/>
          <c:tx>
            <c:strRef>
              <c:f>'Fig-Blk'!$B$1</c:f>
              <c:strCache>
                <c:ptCount val="1"/>
                <c:pt idx="0">
                  <c:v>Ctrl-B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'Fig-Blk'!$B$2:$B$51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BC-C34C-BE32-C9D4353FB23B}"/>
            </c:ext>
          </c:extLst>
        </c:ser>
        <c:ser>
          <c:idx val="2"/>
          <c:order val="2"/>
          <c:tx>
            <c:strRef>
              <c:f>'Fig-Blk'!$C$1</c:f>
              <c:strCache>
                <c:ptCount val="1"/>
                <c:pt idx="0">
                  <c:v>Blk-A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'Fig-Blk'!$C$2:$C$51</c:f>
              <c:numCache>
                <c:formatCode>General</c:formatCode>
                <c:ptCount val="50"/>
                <c:pt idx="0">
                  <c:v>0</c:v>
                </c:pt>
                <c:pt idx="1">
                  <c:v>1.3555912500000008E-2</c:v>
                </c:pt>
                <c:pt idx="2">
                  <c:v>2.7491969722831303E-2</c:v>
                </c:pt>
                <c:pt idx="3">
                  <c:v>4.1752491019786543E-2</c:v>
                </c:pt>
                <c:pt idx="4">
                  <c:v>5.6455216221481599E-2</c:v>
                </c:pt>
                <c:pt idx="5">
                  <c:v>7.1728278980025179E-2</c:v>
                </c:pt>
                <c:pt idx="6">
                  <c:v>8.7713706041819328E-2</c:v>
                </c:pt>
                <c:pt idx="7">
                  <c:v>0.10457105049599627</c:v>
                </c:pt>
                <c:pt idx="8">
                  <c:v>0.12248052366325912</c:v>
                </c:pt>
                <c:pt idx="9">
                  <c:v>0.14164586799144646</c:v>
                </c:pt>
                <c:pt idx="10">
                  <c:v>0.16229667236890588</c:v>
                </c:pt>
                <c:pt idx="11">
                  <c:v>0.18468941940612713</c:v>
                </c:pt>
                <c:pt idx="12">
                  <c:v>0.20910606727132816</c:v>
                </c:pt>
                <c:pt idx="13">
                  <c:v>0.23584833122935911</c:v>
                </c:pt>
                <c:pt idx="14">
                  <c:v>0.26522506675875468</c:v>
                </c:pt>
                <c:pt idx="15">
                  <c:v>0.29752945089504562</c:v>
                </c:pt>
                <c:pt idx="16">
                  <c:v>0.33300248315972542</c:v>
                </c:pt>
                <c:pt idx="17">
                  <c:v>0.37178057567730954</c:v>
                </c:pt>
                <c:pt idx="18">
                  <c:v>0.41382893166085827</c:v>
                </c:pt>
                <c:pt idx="19">
                  <c:v>0.45886999462844452</c:v>
                </c:pt>
                <c:pt idx="20">
                  <c:v>0.50632654271042821</c:v>
                </c:pt>
                <c:pt idx="21">
                  <c:v>0.55530706873163582</c:v>
                </c:pt>
                <c:pt idx="22">
                  <c:v>0.60465821551083321</c:v>
                </c:pt>
                <c:pt idx="23">
                  <c:v>0.6530889082233966</c:v>
                </c:pt>
                <c:pt idx="24">
                  <c:v>0.69933950695646563</c:v>
                </c:pt>
                <c:pt idx="25">
                  <c:v>0.74234642653565319</c:v>
                </c:pt>
                <c:pt idx="26">
                  <c:v>0.781355226474864</c:v>
                </c:pt>
                <c:pt idx="27">
                  <c:v>0.81596020350524112</c:v>
                </c:pt>
                <c:pt idx="28">
                  <c:v>0.8460775687389871</c:v>
                </c:pt>
                <c:pt idx="29">
                  <c:v>0.87187683040173403</c:v>
                </c:pt>
                <c:pt idx="30">
                  <c:v>0.89369766357580671</c:v>
                </c:pt>
                <c:pt idx="31">
                  <c:v>0.91197256450212305</c:v>
                </c:pt>
                <c:pt idx="32">
                  <c:v>0.9271658702768043</c:v>
                </c:pt>
                <c:pt idx="33">
                  <c:v>0.93973175907209794</c:v>
                </c:pt>
                <c:pt idx="34">
                  <c:v>0.95008911293207665</c:v>
                </c:pt>
                <c:pt idx="35">
                  <c:v>0.95860922091403533</c:v>
                </c:pt>
                <c:pt idx="36">
                  <c:v>0.96561218394556603</c:v>
                </c:pt>
                <c:pt idx="37">
                  <c:v>0.97136860219429144</c:v>
                </c:pt>
                <c:pt idx="38">
                  <c:v>0.97610406370712588</c:v>
                </c:pt>
                <c:pt idx="39">
                  <c:v>0.98000479955658615</c:v>
                </c:pt>
                <c:pt idx="40">
                  <c:v>0.98322351976825584</c:v>
                </c:pt>
                <c:pt idx="41">
                  <c:v>0.98588489302935611</c:v>
                </c:pt>
                <c:pt idx="42">
                  <c:v>0.98806755450117734</c:v>
                </c:pt>
                <c:pt idx="43">
                  <c:v>0.98916467830526511</c:v>
                </c:pt>
                <c:pt idx="44">
                  <c:v>0.98990289979299395</c:v>
                </c:pt>
                <c:pt idx="45">
                  <c:v>0.99019342316128056</c:v>
                </c:pt>
                <c:pt idx="46">
                  <c:v>0.99036988248840951</c:v>
                </c:pt>
                <c:pt idx="47">
                  <c:v>0.99042998434170837</c:v>
                </c:pt>
                <c:pt idx="48">
                  <c:v>0.99046374044258167</c:v>
                </c:pt>
                <c:pt idx="49">
                  <c:v>0.99047422165068855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BC-C34C-BE32-C9D4353FB23B}"/>
            </c:ext>
          </c:extLst>
        </c:ser>
        <c:ser>
          <c:idx val="3"/>
          <c:order val="3"/>
          <c:tx>
            <c:strRef>
              <c:f>'Fig-Blk'!$D$1</c:f>
              <c:strCache>
                <c:ptCount val="1"/>
                <c:pt idx="0">
                  <c:v>Ctrl-A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'Fig-Blk'!$D$2:$D$51</c:f>
              <c:numCache>
                <c:formatCode>General</c:formatCode>
                <c:ptCount val="50"/>
                <c:pt idx="0">
                  <c:v>0</c:v>
                </c:pt>
                <c:pt idx="1">
                  <c:v>1.3555912500000008E-2</c:v>
                </c:pt>
                <c:pt idx="2">
                  <c:v>2.7491969722831303E-2</c:v>
                </c:pt>
                <c:pt idx="3">
                  <c:v>4.1752491019786543E-2</c:v>
                </c:pt>
                <c:pt idx="4">
                  <c:v>5.6455216221481599E-2</c:v>
                </c:pt>
                <c:pt idx="5">
                  <c:v>7.1728278980025179E-2</c:v>
                </c:pt>
                <c:pt idx="6">
                  <c:v>8.7713706041819328E-2</c:v>
                </c:pt>
                <c:pt idx="7">
                  <c:v>0.10457105049599627</c:v>
                </c:pt>
                <c:pt idx="8">
                  <c:v>0.12248052366325912</c:v>
                </c:pt>
                <c:pt idx="9">
                  <c:v>0.14164586799144646</c:v>
                </c:pt>
                <c:pt idx="10">
                  <c:v>0.16229667236890588</c:v>
                </c:pt>
                <c:pt idx="11">
                  <c:v>0.18468941940612713</c:v>
                </c:pt>
                <c:pt idx="12">
                  <c:v>0.20910606727132816</c:v>
                </c:pt>
                <c:pt idx="13">
                  <c:v>0.23584833122935911</c:v>
                </c:pt>
                <c:pt idx="14">
                  <c:v>0.26522506675875468</c:v>
                </c:pt>
                <c:pt idx="15">
                  <c:v>0.29752945089504562</c:v>
                </c:pt>
                <c:pt idx="16">
                  <c:v>0.33300248315972542</c:v>
                </c:pt>
                <c:pt idx="17">
                  <c:v>0.37178057567730954</c:v>
                </c:pt>
                <c:pt idx="18">
                  <c:v>0.41382893166085827</c:v>
                </c:pt>
                <c:pt idx="19">
                  <c:v>0.45886999462844452</c:v>
                </c:pt>
                <c:pt idx="20">
                  <c:v>0.50632654271042821</c:v>
                </c:pt>
                <c:pt idx="21">
                  <c:v>0.55530706873163582</c:v>
                </c:pt>
                <c:pt idx="22">
                  <c:v>0.60465821551083321</c:v>
                </c:pt>
                <c:pt idx="23">
                  <c:v>0.6530889082233966</c:v>
                </c:pt>
                <c:pt idx="24">
                  <c:v>0.69933950695646563</c:v>
                </c:pt>
                <c:pt idx="25">
                  <c:v>0.74234642653565319</c:v>
                </c:pt>
                <c:pt idx="26">
                  <c:v>0.781355226474864</c:v>
                </c:pt>
                <c:pt idx="27">
                  <c:v>0.81596020350524112</c:v>
                </c:pt>
                <c:pt idx="28">
                  <c:v>0.8460775687389871</c:v>
                </c:pt>
                <c:pt idx="29">
                  <c:v>0.87187683040173403</c:v>
                </c:pt>
                <c:pt idx="30">
                  <c:v>0.89369766357580671</c:v>
                </c:pt>
                <c:pt idx="31">
                  <c:v>0.91197256450212305</c:v>
                </c:pt>
                <c:pt idx="32">
                  <c:v>0.9271658702768043</c:v>
                </c:pt>
                <c:pt idx="33">
                  <c:v>0.93973175907209794</c:v>
                </c:pt>
                <c:pt idx="34">
                  <c:v>0.95008911293207665</c:v>
                </c:pt>
                <c:pt idx="35">
                  <c:v>0.95860922091403533</c:v>
                </c:pt>
                <c:pt idx="36">
                  <c:v>0.96561218394556603</c:v>
                </c:pt>
                <c:pt idx="37">
                  <c:v>0.97136860219429144</c:v>
                </c:pt>
                <c:pt idx="38">
                  <c:v>0.97610406370712588</c:v>
                </c:pt>
                <c:pt idx="39">
                  <c:v>0.98000479955658615</c:v>
                </c:pt>
                <c:pt idx="40">
                  <c:v>0.98322351976825584</c:v>
                </c:pt>
                <c:pt idx="41">
                  <c:v>0.98588489302935611</c:v>
                </c:pt>
                <c:pt idx="42">
                  <c:v>0.98809042057437757</c:v>
                </c:pt>
                <c:pt idx="43">
                  <c:v>0.9899226256931446</c:v>
                </c:pt>
                <c:pt idx="44">
                  <c:v>0.99144857459348679</c:v>
                </c:pt>
                <c:pt idx="45">
                  <c:v>0.99272279030497346</c:v>
                </c:pt>
                <c:pt idx="46">
                  <c:v>0.9937896392019262</c:v>
                </c:pt>
                <c:pt idx="47">
                  <c:v>0.99468527172767263</c:v>
                </c:pt>
                <c:pt idx="48">
                  <c:v>0.99543919327242369</c:v>
                </c:pt>
                <c:pt idx="49">
                  <c:v>0.99607553192890841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3BC-C34C-BE32-C9D4353FB2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7660767"/>
        <c:axId val="1177236751"/>
      </c:lineChart>
      <c:catAx>
        <c:axId val="15576607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236751"/>
        <c:crosses val="autoZero"/>
        <c:auto val="1"/>
        <c:lblAlgn val="ctr"/>
        <c:lblOffset val="100"/>
        <c:noMultiLvlLbl val="0"/>
      </c:catAx>
      <c:valAx>
        <c:axId val="1177236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7660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'Fig-Blk'!$F$1</c:f>
              <c:strCache>
                <c:ptCount val="1"/>
                <c:pt idx="0">
                  <c:v>B-Blk-alpha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'Fig-Blk'!$F$2:$F$51</c:f>
              <c:numCache>
                <c:formatCode>General</c:formatCode>
                <c:ptCount val="50"/>
                <c:pt idx="0">
                  <c:v>0.35</c:v>
                </c:pt>
                <c:pt idx="1">
                  <c:v>0.35</c:v>
                </c:pt>
                <c:pt idx="2">
                  <c:v>0.35</c:v>
                </c:pt>
                <c:pt idx="3">
                  <c:v>0.35</c:v>
                </c:pt>
                <c:pt idx="4">
                  <c:v>0.35</c:v>
                </c:pt>
                <c:pt idx="5">
                  <c:v>0.35</c:v>
                </c:pt>
                <c:pt idx="6">
                  <c:v>0.35</c:v>
                </c:pt>
                <c:pt idx="7">
                  <c:v>0.35</c:v>
                </c:pt>
                <c:pt idx="8">
                  <c:v>0.35</c:v>
                </c:pt>
                <c:pt idx="9">
                  <c:v>0.35</c:v>
                </c:pt>
                <c:pt idx="10">
                  <c:v>0.35</c:v>
                </c:pt>
                <c:pt idx="11">
                  <c:v>0.35</c:v>
                </c:pt>
                <c:pt idx="12">
                  <c:v>0.35</c:v>
                </c:pt>
                <c:pt idx="13">
                  <c:v>0.35</c:v>
                </c:pt>
                <c:pt idx="14">
                  <c:v>0.35</c:v>
                </c:pt>
                <c:pt idx="15">
                  <c:v>0.35</c:v>
                </c:pt>
                <c:pt idx="16">
                  <c:v>0.35</c:v>
                </c:pt>
                <c:pt idx="17">
                  <c:v>0.35</c:v>
                </c:pt>
                <c:pt idx="18">
                  <c:v>0.35</c:v>
                </c:pt>
                <c:pt idx="19">
                  <c:v>0.35</c:v>
                </c:pt>
                <c:pt idx="20">
                  <c:v>0.35</c:v>
                </c:pt>
                <c:pt idx="21">
                  <c:v>0.35</c:v>
                </c:pt>
                <c:pt idx="22">
                  <c:v>0.35</c:v>
                </c:pt>
                <c:pt idx="23">
                  <c:v>0.35</c:v>
                </c:pt>
                <c:pt idx="24">
                  <c:v>0.35</c:v>
                </c:pt>
                <c:pt idx="25">
                  <c:v>0.35</c:v>
                </c:pt>
                <c:pt idx="26">
                  <c:v>0.35</c:v>
                </c:pt>
                <c:pt idx="27">
                  <c:v>0.35</c:v>
                </c:pt>
                <c:pt idx="28">
                  <c:v>0.35</c:v>
                </c:pt>
                <c:pt idx="29">
                  <c:v>0.35</c:v>
                </c:pt>
                <c:pt idx="30">
                  <c:v>0.35</c:v>
                </c:pt>
                <c:pt idx="31">
                  <c:v>0.35</c:v>
                </c:pt>
                <c:pt idx="32">
                  <c:v>0.35</c:v>
                </c:pt>
                <c:pt idx="33">
                  <c:v>0.35</c:v>
                </c:pt>
                <c:pt idx="34">
                  <c:v>0.35</c:v>
                </c:pt>
                <c:pt idx="35">
                  <c:v>0.35</c:v>
                </c:pt>
                <c:pt idx="36">
                  <c:v>0.35</c:v>
                </c:pt>
                <c:pt idx="37">
                  <c:v>0.35</c:v>
                </c:pt>
                <c:pt idx="38">
                  <c:v>0.35</c:v>
                </c:pt>
                <c:pt idx="39">
                  <c:v>0.35</c:v>
                </c:pt>
                <c:pt idx="40">
                  <c:v>0.35</c:v>
                </c:pt>
                <c:pt idx="41">
                  <c:v>0.34545519750453002</c:v>
                </c:pt>
                <c:pt idx="42">
                  <c:v>0.34065728241823368</c:v>
                </c:pt>
                <c:pt idx="43">
                  <c:v>0.33583117896183096</c:v>
                </c:pt>
                <c:pt idx="44">
                  <c:v>0.33104573950886657</c:v>
                </c:pt>
                <c:pt idx="45">
                  <c:v>0.32632003723149061</c:v>
                </c:pt>
                <c:pt idx="46">
                  <c:v>0.32165937196051447</c:v>
                </c:pt>
                <c:pt idx="47">
                  <c:v>0.31706454293100345</c:v>
                </c:pt>
                <c:pt idx="48">
                  <c:v>0.31253513979166353</c:v>
                </c:pt>
                <c:pt idx="49">
                  <c:v>0.30807037855168484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BF-A64B-B812-7906F23A1464}"/>
            </c:ext>
          </c:extLst>
        </c:ser>
        <c:ser>
          <c:idx val="1"/>
          <c:order val="1"/>
          <c:tx>
            <c:strRef>
              <c:f>'Fig-Blk'!$G$1</c:f>
              <c:strCache>
                <c:ptCount val="1"/>
                <c:pt idx="0">
                  <c:v>B-Ctrl -alpha</c:v>
                </c:pt>
              </c:strCache>
            </c:strRef>
          </c:tx>
          <c:spPr>
            <a:ln w="28575" cap="rnd">
              <a:solidFill>
                <a:srgbClr val="0000CC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CC"/>
              </a:solidFill>
              <a:ln w="9525">
                <a:solidFill>
                  <a:srgbClr val="0000CC"/>
                </a:solidFill>
              </a:ln>
              <a:effectLst/>
            </c:spPr>
          </c:marker>
          <c:val>
            <c:numRef>
              <c:f>'Fig-Blk'!$G$2:$G$51</c:f>
              <c:numCache>
                <c:formatCode>General</c:formatCode>
                <c:ptCount val="50"/>
                <c:pt idx="0">
                  <c:v>0.35</c:v>
                </c:pt>
                <c:pt idx="1">
                  <c:v>0.35</c:v>
                </c:pt>
                <c:pt idx="2">
                  <c:v>0.35</c:v>
                </c:pt>
                <c:pt idx="3">
                  <c:v>0.35</c:v>
                </c:pt>
                <c:pt idx="4">
                  <c:v>0.35</c:v>
                </c:pt>
                <c:pt idx="5">
                  <c:v>0.35</c:v>
                </c:pt>
                <c:pt idx="6">
                  <c:v>0.35</c:v>
                </c:pt>
                <c:pt idx="7">
                  <c:v>0.35</c:v>
                </c:pt>
                <c:pt idx="8">
                  <c:v>0.35</c:v>
                </c:pt>
                <c:pt idx="9">
                  <c:v>0.35</c:v>
                </c:pt>
                <c:pt idx="10">
                  <c:v>0.35</c:v>
                </c:pt>
                <c:pt idx="11">
                  <c:v>0.35</c:v>
                </c:pt>
                <c:pt idx="12">
                  <c:v>0.35</c:v>
                </c:pt>
                <c:pt idx="13">
                  <c:v>0.35</c:v>
                </c:pt>
                <c:pt idx="14">
                  <c:v>0.35</c:v>
                </c:pt>
                <c:pt idx="15">
                  <c:v>0.35</c:v>
                </c:pt>
                <c:pt idx="16">
                  <c:v>0.35</c:v>
                </c:pt>
                <c:pt idx="17">
                  <c:v>0.35</c:v>
                </c:pt>
                <c:pt idx="18">
                  <c:v>0.35</c:v>
                </c:pt>
                <c:pt idx="19">
                  <c:v>0.35</c:v>
                </c:pt>
                <c:pt idx="20">
                  <c:v>0.35</c:v>
                </c:pt>
                <c:pt idx="21">
                  <c:v>0.35</c:v>
                </c:pt>
                <c:pt idx="22">
                  <c:v>0.35</c:v>
                </c:pt>
                <c:pt idx="23">
                  <c:v>0.35</c:v>
                </c:pt>
                <c:pt idx="24">
                  <c:v>0.35</c:v>
                </c:pt>
                <c:pt idx="25">
                  <c:v>0.35</c:v>
                </c:pt>
                <c:pt idx="26">
                  <c:v>0.35</c:v>
                </c:pt>
                <c:pt idx="27">
                  <c:v>0.35</c:v>
                </c:pt>
                <c:pt idx="28">
                  <c:v>0.35</c:v>
                </c:pt>
                <c:pt idx="29">
                  <c:v>0.35</c:v>
                </c:pt>
                <c:pt idx="30">
                  <c:v>0.35</c:v>
                </c:pt>
                <c:pt idx="31">
                  <c:v>0.35</c:v>
                </c:pt>
                <c:pt idx="32">
                  <c:v>0.35</c:v>
                </c:pt>
                <c:pt idx="33">
                  <c:v>0.35</c:v>
                </c:pt>
                <c:pt idx="34">
                  <c:v>0.35</c:v>
                </c:pt>
                <c:pt idx="35">
                  <c:v>0.35</c:v>
                </c:pt>
                <c:pt idx="36">
                  <c:v>0.35</c:v>
                </c:pt>
                <c:pt idx="37">
                  <c:v>0.35</c:v>
                </c:pt>
                <c:pt idx="38">
                  <c:v>0.35</c:v>
                </c:pt>
                <c:pt idx="39">
                  <c:v>0.35</c:v>
                </c:pt>
                <c:pt idx="40">
                  <c:v>0.35</c:v>
                </c:pt>
                <c:pt idx="41">
                  <c:v>0.35</c:v>
                </c:pt>
                <c:pt idx="42">
                  <c:v>0.35</c:v>
                </c:pt>
                <c:pt idx="43">
                  <c:v>0.35</c:v>
                </c:pt>
                <c:pt idx="44">
                  <c:v>0.35</c:v>
                </c:pt>
                <c:pt idx="45">
                  <c:v>0.35</c:v>
                </c:pt>
                <c:pt idx="46">
                  <c:v>0.35</c:v>
                </c:pt>
                <c:pt idx="47">
                  <c:v>0.35</c:v>
                </c:pt>
                <c:pt idx="48">
                  <c:v>0.35</c:v>
                </c:pt>
                <c:pt idx="49">
                  <c:v>0.35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BF-A64B-B812-7906F23A1464}"/>
            </c:ext>
          </c:extLst>
        </c:ser>
        <c:ser>
          <c:idx val="2"/>
          <c:order val="2"/>
          <c:tx>
            <c:strRef>
              <c:f>'Fig-Blk'!$H$1</c:f>
              <c:strCache>
                <c:ptCount val="1"/>
                <c:pt idx="0">
                  <c:v>B-Blk-aleph</c:v>
                </c:pt>
              </c:strCache>
            </c:strRef>
          </c:tx>
          <c:spPr>
            <a:ln w="28575" cap="rnd">
              <a:solidFill>
                <a:srgbClr val="FF1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1000"/>
              </a:solidFill>
              <a:ln w="9525">
                <a:solidFill>
                  <a:srgbClr val="FF1000"/>
                </a:solidFill>
              </a:ln>
              <a:effectLst/>
            </c:spPr>
          </c:marker>
          <c:val>
            <c:numRef>
              <c:f>'Fig-Blk'!$H$2:$H$51</c:f>
              <c:numCache>
                <c:formatCode>General</c:formatCode>
                <c:ptCount val="50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  <c:pt idx="24">
                  <c:v>0.1</c:v>
                </c:pt>
                <c:pt idx="25">
                  <c:v>0.1</c:v>
                </c:pt>
                <c:pt idx="26">
                  <c:v>0.1</c:v>
                </c:pt>
                <c:pt idx="27">
                  <c:v>0.1</c:v>
                </c:pt>
                <c:pt idx="28">
                  <c:v>0.1</c:v>
                </c:pt>
                <c:pt idx="29">
                  <c:v>0.1</c:v>
                </c:pt>
                <c:pt idx="30">
                  <c:v>0.1</c:v>
                </c:pt>
                <c:pt idx="31">
                  <c:v>0.1</c:v>
                </c:pt>
                <c:pt idx="32">
                  <c:v>0.1</c:v>
                </c:pt>
                <c:pt idx="33">
                  <c:v>0.1</c:v>
                </c:pt>
                <c:pt idx="34">
                  <c:v>0.1</c:v>
                </c:pt>
                <c:pt idx="35">
                  <c:v>0.1</c:v>
                </c:pt>
                <c:pt idx="36">
                  <c:v>0.1</c:v>
                </c:pt>
                <c:pt idx="37">
                  <c:v>0.1</c:v>
                </c:pt>
                <c:pt idx="38">
                  <c:v>0.1</c:v>
                </c:pt>
                <c:pt idx="39">
                  <c:v>0.1</c:v>
                </c:pt>
                <c:pt idx="40">
                  <c:v>0.1</c:v>
                </c:pt>
                <c:pt idx="41">
                  <c:v>0.821075076758637</c:v>
                </c:pt>
                <c:pt idx="42">
                  <c:v>6.8784758070878832E-2</c:v>
                </c:pt>
                <c:pt idx="43">
                  <c:v>0.87425492747046762</c:v>
                </c:pt>
                <c:pt idx="44">
                  <c:v>5.3229926324888786E-2</c:v>
                </c:pt>
                <c:pt idx="45">
                  <c:v>0.90110991575815302</c:v>
                </c:pt>
                <c:pt idx="46">
                  <c:v>4.7433721039926845E-2</c:v>
                </c:pt>
                <c:pt idx="47">
                  <c:v>0.91130228339985209</c:v>
                </c:pt>
                <c:pt idx="48">
                  <c:v>4.5595343906022878E-2</c:v>
                </c:pt>
                <c:pt idx="49">
                  <c:v>0.91458590263284301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BF-A64B-B812-7906F23A1464}"/>
            </c:ext>
          </c:extLst>
        </c:ser>
        <c:ser>
          <c:idx val="3"/>
          <c:order val="3"/>
          <c:tx>
            <c:strRef>
              <c:f>'Fig-Blk'!$I$1</c:f>
              <c:strCache>
                <c:ptCount val="1"/>
                <c:pt idx="0">
                  <c:v>B-Ctrl- aleph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val>
            <c:numRef>
              <c:f>'Fig-Blk'!$I$2:$I$51</c:f>
              <c:numCache>
                <c:formatCode>General</c:formatCode>
                <c:ptCount val="50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  <c:pt idx="24">
                  <c:v>0.1</c:v>
                </c:pt>
                <c:pt idx="25">
                  <c:v>0.1</c:v>
                </c:pt>
                <c:pt idx="26">
                  <c:v>0.1</c:v>
                </c:pt>
                <c:pt idx="27">
                  <c:v>0.1</c:v>
                </c:pt>
                <c:pt idx="28">
                  <c:v>0.1</c:v>
                </c:pt>
                <c:pt idx="29">
                  <c:v>0.1</c:v>
                </c:pt>
                <c:pt idx="30">
                  <c:v>0.1</c:v>
                </c:pt>
                <c:pt idx="31">
                  <c:v>0.1</c:v>
                </c:pt>
                <c:pt idx="32">
                  <c:v>0.1</c:v>
                </c:pt>
                <c:pt idx="33">
                  <c:v>0.1</c:v>
                </c:pt>
                <c:pt idx="34">
                  <c:v>0.1</c:v>
                </c:pt>
                <c:pt idx="35">
                  <c:v>0.1</c:v>
                </c:pt>
                <c:pt idx="36">
                  <c:v>0.1</c:v>
                </c:pt>
                <c:pt idx="37">
                  <c:v>0.1</c:v>
                </c:pt>
                <c:pt idx="38">
                  <c:v>0.1</c:v>
                </c:pt>
                <c:pt idx="39">
                  <c:v>0.1</c:v>
                </c:pt>
                <c:pt idx="40">
                  <c:v>0.1</c:v>
                </c:pt>
                <c:pt idx="41">
                  <c:v>0.1</c:v>
                </c:pt>
                <c:pt idx="42">
                  <c:v>0.1</c:v>
                </c:pt>
                <c:pt idx="43">
                  <c:v>0.1</c:v>
                </c:pt>
                <c:pt idx="44">
                  <c:v>0.1</c:v>
                </c:pt>
                <c:pt idx="45">
                  <c:v>0.1</c:v>
                </c:pt>
                <c:pt idx="46">
                  <c:v>0.1</c:v>
                </c:pt>
                <c:pt idx="47">
                  <c:v>0.1</c:v>
                </c:pt>
                <c:pt idx="48">
                  <c:v>0.1</c:v>
                </c:pt>
                <c:pt idx="49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5BF-A64B-B812-7906F23A1464}"/>
            </c:ext>
          </c:extLst>
        </c:ser>
        <c:ser>
          <c:idx val="4"/>
          <c:order val="4"/>
          <c:tx>
            <c:strRef>
              <c:f>'Fig-Blk'!$J$1</c:f>
              <c:strCache>
                <c:ptCount val="1"/>
                <c:pt idx="0">
                  <c:v>Blk-alpha-A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'Fig-Blk'!$J$2:$J$51</c:f>
              <c:numCache>
                <c:formatCode>General</c:formatCode>
                <c:ptCount val="50"/>
                <c:pt idx="0">
                  <c:v>0.35</c:v>
                </c:pt>
                <c:pt idx="1">
                  <c:v>0.35649999999999998</c:v>
                </c:pt>
                <c:pt idx="2">
                  <c:v>0.36486550000000001</c:v>
                </c:pt>
                <c:pt idx="3">
                  <c:v>0.37331956948491551</c:v>
                </c:pt>
                <c:pt idx="4">
                  <c:v>0.38143121856838647</c:v>
                </c:pt>
                <c:pt idx="5">
                  <c:v>0.38908125612150851</c:v>
                </c:pt>
                <c:pt idx="6">
                  <c:v>0.39623597228368773</c:v>
                </c:pt>
                <c:pt idx="7">
                  <c:v>0.40288383830252156</c:v>
                </c:pt>
                <c:pt idx="8">
                  <c:v>0.40901747076051143</c:v>
                </c:pt>
                <c:pt idx="9">
                  <c:v>0.41462843935834742</c:v>
                </c:pt>
                <c:pt idx="10">
                  <c:v>0.41970572354862873</c:v>
                </c:pt>
                <c:pt idx="11">
                  <c:v>0.42423523113026385</c:v>
                </c:pt>
                <c:pt idx="12">
                  <c:v>0.42819968093759075</c:v>
                </c:pt>
                <c:pt idx="13">
                  <c:v>0.43157870414016136</c:v>
                </c:pt>
                <c:pt idx="14">
                  <c:v>0.43434919698889046</c:v>
                </c:pt>
                <c:pt idx="15">
                  <c:v>0.43648603375674444</c:v>
                </c:pt>
                <c:pt idx="16">
                  <c:v>0.43796329330414147</c:v>
                </c:pt>
                <c:pt idx="17">
                  <c:v>0.43875617300391284</c:v>
                </c:pt>
                <c:pt idx="18">
                  <c:v>0.43884373749626721</c:v>
                </c:pt>
                <c:pt idx="19">
                  <c:v>0.43821253617634154</c:v>
                </c:pt>
                <c:pt idx="20">
                  <c:v>0.43686087882183877</c:v>
                </c:pt>
                <c:pt idx="21">
                  <c:v>0.43480317602031143</c:v>
                </c:pt>
                <c:pt idx="22">
                  <c:v>0.4320733232547761</c:v>
                </c:pt>
                <c:pt idx="23">
                  <c:v>0.42872587296714032</c:v>
                </c:pt>
                <c:pt idx="24">
                  <c:v>0.42483400516136915</c:v>
                </c:pt>
                <c:pt idx="25">
                  <c:v>0.42048419516760188</c:v>
                </c:pt>
                <c:pt idx="26">
                  <c:v>0.41576865998059598</c:v>
                </c:pt>
                <c:pt idx="27">
                  <c:v>0.41077747003685816</c:v>
                </c:pt>
                <c:pt idx="28">
                  <c:v>0.40559215670761534</c:v>
                </c:pt>
                <c:pt idx="29">
                  <c:v>0.40028184942170419</c:v>
                </c:pt>
                <c:pt idx="30">
                  <c:v>0.39490199607061277</c:v>
                </c:pt>
                <c:pt idx="31">
                  <c:v>0.38949504679228841</c:v>
                </c:pt>
                <c:pt idx="32">
                  <c:v>0.38409226307710204</c:v>
                </c:pt>
                <c:pt idx="33">
                  <c:v>0.37871592831029111</c:v>
                </c:pt>
                <c:pt idx="34">
                  <c:v>0.373381483769466</c:v>
                </c:pt>
                <c:pt idx="35">
                  <c:v>0.36809935201368144</c:v>
                </c:pt>
                <c:pt idx="36">
                  <c:v>0.36287637693702751</c:v>
                </c:pt>
                <c:pt idx="37">
                  <c:v>0.35771690293211778</c:v>
                </c:pt>
                <c:pt idx="38">
                  <c:v>0.35262355463155887</c:v>
                </c:pt>
                <c:pt idx="39">
                  <c:v>0.34759778609311248</c:v>
                </c:pt>
                <c:pt idx="40">
                  <c:v>0.34264026080280108</c:v>
                </c:pt>
                <c:pt idx="41">
                  <c:v>0.33775111147762926</c:v>
                </c:pt>
                <c:pt idx="42">
                  <c:v>0.33293011631779124</c:v>
                </c:pt>
                <c:pt idx="43">
                  <c:v>0.32817499028415942</c:v>
                </c:pt>
                <c:pt idx="44">
                  <c:v>0.32348726801091654</c:v>
                </c:pt>
                <c:pt idx="45">
                  <c:v>0.31886609634757268</c:v>
                </c:pt>
                <c:pt idx="46">
                  <c:v>0.31431089643590515</c:v>
                </c:pt>
                <c:pt idx="47">
                  <c:v>0.30982074414166111</c:v>
                </c:pt>
                <c:pt idx="48">
                  <c:v>0.30539473468817213</c:v>
                </c:pt>
                <c:pt idx="49">
                  <c:v>0.30103195287126189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5BF-A64B-B812-7906F23A1464}"/>
            </c:ext>
          </c:extLst>
        </c:ser>
        <c:ser>
          <c:idx val="5"/>
          <c:order val="5"/>
          <c:tx>
            <c:strRef>
              <c:f>'Fig-Blk'!$K$1</c:f>
              <c:strCache>
                <c:ptCount val="1"/>
                <c:pt idx="0">
                  <c:v>Ctrl -alpha-A</c:v>
                </c:pt>
              </c:strCache>
            </c:strRef>
          </c:tx>
          <c:spPr>
            <a:ln w="28575" cap="rnd">
              <a:solidFill>
                <a:srgbClr val="0000CC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rgbClr val="0000CC"/>
              </a:solidFill>
              <a:ln w="9525">
                <a:solidFill>
                  <a:srgbClr val="0000CC"/>
                </a:solidFill>
              </a:ln>
              <a:effectLst/>
            </c:spPr>
          </c:marker>
          <c:val>
            <c:numRef>
              <c:f>'Fig-Blk'!$K$2:$K$51</c:f>
              <c:numCache>
                <c:formatCode>General</c:formatCode>
                <c:ptCount val="50"/>
                <c:pt idx="0">
                  <c:v>0.35</c:v>
                </c:pt>
                <c:pt idx="1">
                  <c:v>0.35649999999999998</c:v>
                </c:pt>
                <c:pt idx="2">
                  <c:v>0.36486550000000001</c:v>
                </c:pt>
                <c:pt idx="3">
                  <c:v>0.37331956948491551</c:v>
                </c:pt>
                <c:pt idx="4">
                  <c:v>0.38143121856838647</c:v>
                </c:pt>
                <c:pt idx="5">
                  <c:v>0.38908125612150851</c:v>
                </c:pt>
                <c:pt idx="6">
                  <c:v>0.39623597228368773</c:v>
                </c:pt>
                <c:pt idx="7">
                  <c:v>0.40288383830252156</c:v>
                </c:pt>
                <c:pt idx="8">
                  <c:v>0.40901747076051143</c:v>
                </c:pt>
                <c:pt idx="9">
                  <c:v>0.41462843935834742</c:v>
                </c:pt>
                <c:pt idx="10">
                  <c:v>0.41970572354862873</c:v>
                </c:pt>
                <c:pt idx="11">
                  <c:v>0.42423523113026385</c:v>
                </c:pt>
                <c:pt idx="12">
                  <c:v>0.42819968093759075</c:v>
                </c:pt>
                <c:pt idx="13">
                  <c:v>0.43157870414016136</c:v>
                </c:pt>
                <c:pt idx="14">
                  <c:v>0.43434919698889046</c:v>
                </c:pt>
                <c:pt idx="15">
                  <c:v>0.43648603375674444</c:v>
                </c:pt>
                <c:pt idx="16">
                  <c:v>0.43796329330414147</c:v>
                </c:pt>
                <c:pt idx="17">
                  <c:v>0.43875617300391284</c:v>
                </c:pt>
                <c:pt idx="18">
                  <c:v>0.43884373749626721</c:v>
                </c:pt>
                <c:pt idx="19">
                  <c:v>0.43821253617634154</c:v>
                </c:pt>
                <c:pt idx="20">
                  <c:v>0.43686087882183877</c:v>
                </c:pt>
                <c:pt idx="21">
                  <c:v>0.43480317602031143</c:v>
                </c:pt>
                <c:pt idx="22">
                  <c:v>0.4320733232547761</c:v>
                </c:pt>
                <c:pt idx="23">
                  <c:v>0.42872587296714032</c:v>
                </c:pt>
                <c:pt idx="24">
                  <c:v>0.42483400516136915</c:v>
                </c:pt>
                <c:pt idx="25">
                  <c:v>0.42048419516760188</c:v>
                </c:pt>
                <c:pt idx="26">
                  <c:v>0.41576865998059598</c:v>
                </c:pt>
                <c:pt idx="27">
                  <c:v>0.41077747003685816</c:v>
                </c:pt>
                <c:pt idx="28">
                  <c:v>0.40559215670761534</c:v>
                </c:pt>
                <c:pt idx="29">
                  <c:v>0.40028184942170419</c:v>
                </c:pt>
                <c:pt idx="30">
                  <c:v>0.39490199607061277</c:v>
                </c:pt>
                <c:pt idx="31">
                  <c:v>0.38949504679228841</c:v>
                </c:pt>
                <c:pt idx="32">
                  <c:v>0.38409226307710204</c:v>
                </c:pt>
                <c:pt idx="33">
                  <c:v>0.37871592831029111</c:v>
                </c:pt>
                <c:pt idx="34">
                  <c:v>0.373381483769466</c:v>
                </c:pt>
                <c:pt idx="35">
                  <c:v>0.36809935201368144</c:v>
                </c:pt>
                <c:pt idx="36">
                  <c:v>0.36287637693702751</c:v>
                </c:pt>
                <c:pt idx="37">
                  <c:v>0.35771690293211778</c:v>
                </c:pt>
                <c:pt idx="38">
                  <c:v>0.35262355463155887</c:v>
                </c:pt>
                <c:pt idx="39">
                  <c:v>0.34759778609311248</c:v>
                </c:pt>
                <c:pt idx="40">
                  <c:v>0.34264026080280108</c:v>
                </c:pt>
                <c:pt idx="41">
                  <c:v>0.33775111147762926</c:v>
                </c:pt>
                <c:pt idx="42">
                  <c:v>0.33293011631779124</c:v>
                </c:pt>
                <c:pt idx="43">
                  <c:v>0.32817681803103416</c:v>
                </c:pt>
                <c:pt idx="44">
                  <c:v>0.32349060403176361</c:v>
                </c:pt>
                <c:pt idx="45">
                  <c:v>0.31887076045235158</c:v>
                </c:pt>
                <c:pt idx="46">
                  <c:v>0.31431650854412491</c:v>
                </c:pt>
                <c:pt idx="47">
                  <c:v>0.3098270292475081</c:v>
                </c:pt>
                <c:pt idx="48">
                  <c:v>0.30540147980941856</c:v>
                </c:pt>
                <c:pt idx="49">
                  <c:v>0.30103900504552128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5BF-A64B-B812-7906F23A1464}"/>
            </c:ext>
          </c:extLst>
        </c:ser>
        <c:ser>
          <c:idx val="6"/>
          <c:order val="6"/>
          <c:tx>
            <c:strRef>
              <c:f>'Fig-Blk'!$L$1</c:f>
              <c:strCache>
                <c:ptCount val="1"/>
                <c:pt idx="0">
                  <c:v>Blk-aleph-A</c:v>
                </c:pt>
              </c:strCache>
            </c:strRef>
          </c:tx>
          <c:spPr>
            <a:ln w="28575" cap="rnd">
              <a:solidFill>
                <a:srgbClr val="FF1000"/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rgbClr val="FF1000"/>
              </a:solidFill>
              <a:ln w="9525">
                <a:solidFill>
                  <a:srgbClr val="FF1000"/>
                </a:solidFill>
              </a:ln>
              <a:effectLst/>
            </c:spPr>
          </c:marker>
          <c:val>
            <c:numRef>
              <c:f>'Fig-Blk'!$L$2:$L$51</c:f>
              <c:numCache>
                <c:formatCode>General</c:formatCode>
                <c:ptCount val="50"/>
                <c:pt idx="0">
                  <c:v>0.1</c:v>
                </c:pt>
                <c:pt idx="1">
                  <c:v>3.8025000000000024E-2</c:v>
                </c:pt>
                <c:pt idx="2">
                  <c:v>3.8195053308222607E-2</c:v>
                </c:pt>
                <c:pt idx="3">
                  <c:v>3.8724174735267881E-2</c:v>
                </c:pt>
                <c:pt idx="4">
                  <c:v>3.9635871224658975E-2</c:v>
                </c:pt>
                <c:pt idx="5">
                  <c:v>4.0964544304797283E-2</c:v>
                </c:pt>
                <c:pt idx="6">
                  <c:v>4.2757058970721989E-2</c:v>
                </c:pt>
                <c:pt idx="7">
                  <c:v>4.5074840102914876E-2</c:v>
                </c:pt>
                <c:pt idx="8">
                  <c:v>4.7996525721621927E-2</c:v>
                </c:pt>
                <c:pt idx="9">
                  <c:v>5.1620999366075337E-2</c:v>
                </c:pt>
                <c:pt idx="10">
                  <c:v>5.6070614617323489E-2</c:v>
                </c:pt>
                <c:pt idx="11">
                  <c:v>6.1494197699695302E-2</c:v>
                </c:pt>
                <c:pt idx="12">
                  <c:v>6.8069014025620406E-2</c:v>
                </c:pt>
                <c:pt idx="13">
                  <c:v>7.600026141948088E-2</c:v>
                </c:pt>
                <c:pt idx="14">
                  <c:v>8.5515781037641236E-2</c:v>
                </c:pt>
                <c:pt idx="15">
                  <c:v>9.6852658889863025E-2</c:v>
                </c:pt>
                <c:pt idx="16">
                  <c:v>0.11023164008082922</c:v>
                </c:pt>
                <c:pt idx="17">
                  <c:v>0.1258157704559503</c:v>
                </c:pt>
                <c:pt idx="18">
                  <c:v>0.14365306549238455</c:v>
                </c:pt>
                <c:pt idx="19">
                  <c:v>0.16361099028858495</c:v>
                </c:pt>
                <c:pt idx="20">
                  <c:v>0.18532269657228964</c:v>
                </c:pt>
                <c:pt idx="21">
                  <c:v>0.20817526258976762</c:v>
                </c:pt>
                <c:pt idx="22">
                  <c:v>0.23136625552499079</c:v>
                </c:pt>
                <c:pt idx="23">
                  <c:v>0.25402751599408224</c:v>
                </c:pt>
                <c:pt idx="24">
                  <c:v>0.27537554463861263</c:v>
                </c:pt>
                <c:pt idx="25">
                  <c:v>0.2948291867895429</c:v>
                </c:pt>
                <c:pt idx="26">
                  <c:v>0.31205739220810885</c:v>
                </c:pt>
                <c:pt idx="27">
                  <c:v>0.32696086928053114</c:v>
                </c:pt>
                <c:pt idx="28">
                  <c:v>0.33961614436315668</c:v>
                </c:pt>
                <c:pt idx="29">
                  <c:v>0.35021088083249796</c:v>
                </c:pt>
                <c:pt idx="30">
                  <c:v>0.35898812727824958</c:v>
                </c:pt>
                <c:pt idx="31">
                  <c:v>0.3662059683595319</c:v>
                </c:pt>
                <c:pt idx="32">
                  <c:v>0.37211220027956388</c:v>
                </c:pt>
                <c:pt idx="33">
                  <c:v>0.37693076931843728</c:v>
                </c:pt>
                <c:pt idx="34">
                  <c:v>0.38085626294750335</c:v>
                </c:pt>
                <c:pt idx="35">
                  <c:v>0.38405332575291151</c:v>
                </c:pt>
                <c:pt idx="36">
                  <c:v>0.38665875504906361</c:v>
                </c:pt>
                <c:pt idx="37">
                  <c:v>0.38878480077407307</c:v>
                </c:pt>
                <c:pt idx="38">
                  <c:v>0.39052280249029742</c:v>
                </c:pt>
                <c:pt idx="39">
                  <c:v>0.39194667891858437</c:v>
                </c:pt>
                <c:pt idx="40">
                  <c:v>0.39311605725965254</c:v>
                </c:pt>
                <c:pt idx="41">
                  <c:v>0.39407895259559178</c:v>
                </c:pt>
                <c:pt idx="42">
                  <c:v>0.39078010965850185</c:v>
                </c:pt>
                <c:pt idx="43">
                  <c:v>0.39593489300046075</c:v>
                </c:pt>
                <c:pt idx="44">
                  <c:v>0.38891409290102352</c:v>
                </c:pt>
                <c:pt idx="45">
                  <c:v>0.39758305198291854</c:v>
                </c:pt>
                <c:pt idx="46">
                  <c:v>0.3871809615292488</c:v>
                </c:pt>
                <c:pt idx="47">
                  <c:v>0.39945671166255853</c:v>
                </c:pt>
                <c:pt idx="48">
                  <c:v>0.3850648644994013</c:v>
                </c:pt>
                <c:pt idx="49">
                  <c:v>0.40191960179963176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5BF-A64B-B812-7906F23A1464}"/>
            </c:ext>
          </c:extLst>
        </c:ser>
        <c:ser>
          <c:idx val="7"/>
          <c:order val="7"/>
          <c:tx>
            <c:strRef>
              <c:f>'Fig-Blk'!$M$1</c:f>
              <c:strCache>
                <c:ptCount val="1"/>
                <c:pt idx="0">
                  <c:v>Ctrl- aleph-A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val>
            <c:numRef>
              <c:f>'Fig-Blk'!$M$2:$M$51</c:f>
              <c:numCache>
                <c:formatCode>General</c:formatCode>
                <c:ptCount val="50"/>
                <c:pt idx="0">
                  <c:v>0.1</c:v>
                </c:pt>
                <c:pt idx="1">
                  <c:v>3.8025000000000024E-2</c:v>
                </c:pt>
                <c:pt idx="2">
                  <c:v>3.8195053308222607E-2</c:v>
                </c:pt>
                <c:pt idx="3">
                  <c:v>3.8724174735267881E-2</c:v>
                </c:pt>
                <c:pt idx="4">
                  <c:v>3.9635871224658975E-2</c:v>
                </c:pt>
                <c:pt idx="5">
                  <c:v>4.0964544304797283E-2</c:v>
                </c:pt>
                <c:pt idx="6">
                  <c:v>4.2757058970721989E-2</c:v>
                </c:pt>
                <c:pt idx="7">
                  <c:v>4.5074840102914876E-2</c:v>
                </c:pt>
                <c:pt idx="8">
                  <c:v>4.7996525721621927E-2</c:v>
                </c:pt>
                <c:pt idx="9">
                  <c:v>5.1620999366075337E-2</c:v>
                </c:pt>
                <c:pt idx="10">
                  <c:v>5.6070614617323489E-2</c:v>
                </c:pt>
                <c:pt idx="11">
                  <c:v>6.1494197699695302E-2</c:v>
                </c:pt>
                <c:pt idx="12">
                  <c:v>6.8069014025620406E-2</c:v>
                </c:pt>
                <c:pt idx="13">
                  <c:v>7.600026141948088E-2</c:v>
                </c:pt>
                <c:pt idx="14">
                  <c:v>8.5515781037641236E-2</c:v>
                </c:pt>
                <c:pt idx="15">
                  <c:v>9.6852658889863025E-2</c:v>
                </c:pt>
                <c:pt idx="16">
                  <c:v>0.11023164008082922</c:v>
                </c:pt>
                <c:pt idx="17">
                  <c:v>0.1258157704559503</c:v>
                </c:pt>
                <c:pt idx="18">
                  <c:v>0.14365306549238455</c:v>
                </c:pt>
                <c:pt idx="19">
                  <c:v>0.16361099028858495</c:v>
                </c:pt>
                <c:pt idx="20">
                  <c:v>0.18532269657228964</c:v>
                </c:pt>
                <c:pt idx="21">
                  <c:v>0.20817526258976762</c:v>
                </c:pt>
                <c:pt idx="22">
                  <c:v>0.23136625552499079</c:v>
                </c:pt>
                <c:pt idx="23">
                  <c:v>0.25402751599408224</c:v>
                </c:pt>
                <c:pt idx="24">
                  <c:v>0.27537554463861263</c:v>
                </c:pt>
                <c:pt idx="25">
                  <c:v>0.2948291867895429</c:v>
                </c:pt>
                <c:pt idx="26">
                  <c:v>0.31205739220810885</c:v>
                </c:pt>
                <c:pt idx="27">
                  <c:v>0.32696086928053114</c:v>
                </c:pt>
                <c:pt idx="28">
                  <c:v>0.33961614436315668</c:v>
                </c:pt>
                <c:pt idx="29">
                  <c:v>0.35021088083249796</c:v>
                </c:pt>
                <c:pt idx="30">
                  <c:v>0.35898812727824958</c:v>
                </c:pt>
                <c:pt idx="31">
                  <c:v>0.3662059683595319</c:v>
                </c:pt>
                <c:pt idx="32">
                  <c:v>0.37211220027956388</c:v>
                </c:pt>
                <c:pt idx="33">
                  <c:v>0.37693076931843728</c:v>
                </c:pt>
                <c:pt idx="34">
                  <c:v>0.38085626294750335</c:v>
                </c:pt>
                <c:pt idx="35">
                  <c:v>0.38405332575291151</c:v>
                </c:pt>
                <c:pt idx="36">
                  <c:v>0.38665875504906361</c:v>
                </c:pt>
                <c:pt idx="37">
                  <c:v>0.38878480077407307</c:v>
                </c:pt>
                <c:pt idx="38">
                  <c:v>0.39052280249029742</c:v>
                </c:pt>
                <c:pt idx="39">
                  <c:v>0.39194667891858437</c:v>
                </c:pt>
                <c:pt idx="40">
                  <c:v>0.39311605725965254</c:v>
                </c:pt>
                <c:pt idx="41">
                  <c:v>0.39407895259559178</c:v>
                </c:pt>
                <c:pt idx="42">
                  <c:v>0.39487401368713032</c:v>
                </c:pt>
                <c:pt idx="43">
                  <c:v>0.39553235814858179</c:v>
                </c:pt>
                <c:pt idx="44">
                  <c:v>0.39607907094385125</c:v>
                </c:pt>
                <c:pt idx="45">
                  <c:v>0.39653439931799939</c:v>
                </c:pt>
                <c:pt idx="46">
                  <c:v>0.39691472332873629</c:v>
                </c:pt>
                <c:pt idx="47">
                  <c:v>0.39723331514601035</c:v>
                </c:pt>
                <c:pt idx="48">
                  <c:v>0.39750096329827095</c:v>
                </c:pt>
                <c:pt idx="49">
                  <c:v>0.39772644797395129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5BF-A64B-B812-7906F23A14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8848959"/>
        <c:axId val="1743520415"/>
      </c:lineChart>
      <c:catAx>
        <c:axId val="11788489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3520415"/>
        <c:crosses val="autoZero"/>
        <c:auto val="1"/>
        <c:lblAlgn val="ctr"/>
        <c:lblOffset val="100"/>
        <c:noMultiLvlLbl val="0"/>
      </c:catAx>
      <c:valAx>
        <c:axId val="1743520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8848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4" Type="http://schemas.openxmlformats.org/officeDocument/2006/relationships/chart" Target="../charts/chart1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137583</xdr:colOff>
      <xdr:row>7</xdr:row>
      <xdr:rowOff>14817</xdr:rowOff>
    </xdr:from>
    <xdr:to>
      <xdr:col>21</xdr:col>
      <xdr:colOff>709083</xdr:colOff>
      <xdr:row>7</xdr:row>
      <xdr:rowOff>370428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Object 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700-000004000000}"/>
                </a:ext>
              </a:extLst>
            </xdr:cNvPr>
            <xdr:cNvSpPr txBox="1"/>
          </xdr:nvSpPr>
          <xdr:spPr>
            <a:xfrm>
              <a:off x="17473083" y="1538817"/>
              <a:ext cx="571500" cy="355611"/>
            </a:xfrm>
            <a:prstGeom prst="rect">
              <a:avLst/>
            </a:prstGeom>
          </xdr:spPr>
          <xdr:txBody>
            <a:bodyPr wrap="square">
              <a:spAutoFit/>
            </a:bodyPr>
            <a:lstStyle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GB" sz="16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sz="16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𝑉</m:t>
                        </m:r>
                      </m:e>
                      <m:sub>
                        <m:r>
                          <a:rPr lang="en-GB" sz="16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𝐵</m:t>
                        </m:r>
                      </m:sub>
                      <m:sup>
                        <m:r>
                          <a:rPr lang="en-GB" sz="16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𝑛</m:t>
                        </m:r>
                        <m:r>
                          <a:rPr lang="en-GB" sz="1600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+1</m:t>
                        </m:r>
                      </m:sup>
                    </m:sSubSup>
                  </m:oMath>
                </m:oMathPara>
              </a14:m>
              <a:endParaRPr lang="en-GB" sz="1600"/>
            </a:p>
          </xdr:txBody>
        </xdr:sp>
      </mc:Choice>
      <mc:Fallback xmlns="">
        <xdr:sp macro="" textlink="">
          <xdr:nvSpPr>
            <xdr:cNvPr id="4" name="Object 1">
              <a:extLst>
                <a:ext uri="{63B3BB69-23CF-44E3-9099-C40C66FF867C}">
                  <a14:compatExt xmlns:a14="http://schemas.microsoft.com/office/drawing/2010/main" spid="_x0000_s2049"/>
                </a:ext>
                <a:ext uri="{FF2B5EF4-FFF2-40B4-BE49-F238E27FC236}">
                  <a16:creationId xmlns:a16="http://schemas.microsoft.com/office/drawing/2014/main" id="{00000000-0008-0000-0100-00001A000000}"/>
                </a:ext>
              </a:extLst>
            </xdr:cNvPr>
            <xdr:cNvSpPr txBox="1"/>
          </xdr:nvSpPr>
          <xdr:spPr>
            <a:xfrm>
              <a:off x="17473083" y="1538817"/>
              <a:ext cx="571500" cy="355611"/>
            </a:xfrm>
            <a:prstGeom prst="rect">
              <a:avLst/>
            </a:prstGeom>
          </xdr:spPr>
          <xdr:txBody>
            <a:bodyPr wrap="square">
              <a:spAutoFit/>
            </a:bodyPr>
            <a:lstStyle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GB" sz="160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𝑉_𝐵^(𝑛</a:t>
              </a:r>
              <a:r>
                <a:rPr lang="en-GB" sz="1600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+1)</a:t>
              </a:r>
              <a:endParaRPr lang="en-GB" sz="1600"/>
            </a:p>
          </xdr:txBody>
        </xdr:sp>
      </mc:Fallback>
    </mc:AlternateContent>
    <xdr:clientData/>
  </xdr:twoCellAnchor>
  <xdr:twoCellAnchor editAs="oneCell">
    <xdr:from>
      <xdr:col>0</xdr:col>
      <xdr:colOff>392559</xdr:colOff>
      <xdr:row>3</xdr:row>
      <xdr:rowOff>135954</xdr:rowOff>
    </xdr:from>
    <xdr:to>
      <xdr:col>1</xdr:col>
      <xdr:colOff>228049</xdr:colOff>
      <xdr:row>3</xdr:row>
      <xdr:rowOff>308181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38">
              <a:extLst>
                <a:ext uri="{FF2B5EF4-FFF2-40B4-BE49-F238E27FC236}">
                  <a16:creationId xmlns:a16="http://schemas.microsoft.com/office/drawing/2014/main" id="{00000000-0008-0000-0700-000006000000}"/>
                </a:ext>
              </a:extLst>
            </xdr:cNvPr>
            <xdr:cNvSpPr txBox="1"/>
          </xdr:nvSpPr>
          <xdr:spPr>
            <a:xfrm>
              <a:off x="392559" y="736936"/>
              <a:ext cx="66325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b="0" i="1" kern="1200">
                        <a:latin typeface="Cambria Math" panose="02040503050406030204" pitchFamily="18" charset="0"/>
                      </a:rPr>
                      <m:t>0</m:t>
                    </m:r>
                    <m:r>
                      <a:rPr lang="en-GB" sz="1100" b="0" i="1" kern="120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&lt;</m:t>
                    </m:r>
                    <m:sSub>
                      <m:sSubPr>
                        <m:ctrlP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𝑠</m:t>
                        </m:r>
                      </m:e>
                      <m:sub>
                        <m: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n-GB" sz="1100" b="0" i="1" kern="120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≤1</m:t>
                    </m:r>
                  </m:oMath>
                </m:oMathPara>
              </a14:m>
              <a:endParaRPr lang="en-GB" sz="1100" b="0" kern="1200">
                <a:ea typeface="Cambria Math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6" name="TextBox 38">
              <a:extLst>
                <a:ext uri="{FF2B5EF4-FFF2-40B4-BE49-F238E27FC236}">
                  <a16:creationId xmlns:a16="http://schemas.microsoft.com/office/drawing/2014/main" id="{00000000-0008-0000-0700-000006000000}"/>
                </a:ext>
              </a:extLst>
            </xdr:cNvPr>
            <xdr:cNvSpPr txBox="1"/>
          </xdr:nvSpPr>
          <xdr:spPr>
            <a:xfrm>
              <a:off x="392559" y="736936"/>
              <a:ext cx="66325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GB" sz="1100" b="0" i="0" kern="1200">
                  <a:latin typeface="Cambria Math" panose="02040503050406030204" pitchFamily="18" charset="0"/>
                </a:rPr>
                <a:t>0</a:t>
              </a:r>
              <a:r>
                <a:rPr lang="en-GB" sz="1100" b="0" i="0" kern="1200">
                  <a:latin typeface="Cambria Math" panose="02040503050406030204" pitchFamily="18" charset="0"/>
                  <a:ea typeface="Cambria Math" panose="02040503050406030204" pitchFamily="18" charset="0"/>
                </a:rPr>
                <a:t>&lt;𝑠_𝑖≤1</a:t>
              </a:r>
              <a:endParaRPr lang="en-GB" sz="1100" b="0" kern="1200">
                <a:ea typeface="Cambria Math" panose="02040503050406030204" pitchFamily="18" charset="0"/>
              </a:endParaRPr>
            </a:p>
          </xdr:txBody>
        </xdr:sp>
      </mc:Fallback>
    </mc:AlternateContent>
    <xdr:clientData/>
  </xdr:twoCellAnchor>
  <xdr:oneCellAnchor>
    <xdr:from>
      <xdr:col>2</xdr:col>
      <xdr:colOff>225434</xdr:colOff>
      <xdr:row>3</xdr:row>
      <xdr:rowOff>141070</xdr:rowOff>
    </xdr:from>
    <xdr:ext cx="848181" cy="28259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00000000-0008-0000-0700-000007000000}"/>
                </a:ext>
              </a:extLst>
            </xdr:cNvPr>
            <xdr:cNvSpPr txBox="1"/>
          </xdr:nvSpPr>
          <xdr:spPr>
            <a:xfrm>
              <a:off x="1886203" y="746762"/>
              <a:ext cx="848181" cy="2825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b="0" i="1" kern="1200">
                        <a:latin typeface="Cambria Math" panose="02040503050406030204" pitchFamily="18" charset="0"/>
                      </a:rPr>
                      <m:t>0.5</m:t>
                    </m:r>
                    <m:r>
                      <a:rPr lang="en-GB" sz="1100" b="0" i="1" kern="120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≤</m:t>
                    </m:r>
                    <m:sSubSup>
                      <m:sSubSupPr>
                        <m:ctrlP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h</m:t>
                        </m:r>
                      </m:e>
                      <m:sub>
                        <m: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𝑖</m:t>
                        </m:r>
                      </m:sub>
                      <m:sup>
                        <m: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0</m:t>
                        </m:r>
                      </m:sup>
                    </m:sSubSup>
                    <m:r>
                      <a:rPr lang="en-GB" sz="1100" b="0" i="1" kern="120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≤1</m:t>
                    </m:r>
                  </m:oMath>
                </m:oMathPara>
              </a14:m>
              <a:endParaRPr lang="en-GB" sz="1100" kern="1200"/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00000000-0008-0000-0200-000007000000}"/>
                </a:ext>
              </a:extLst>
            </xdr:cNvPr>
            <xdr:cNvSpPr txBox="1"/>
          </xdr:nvSpPr>
          <xdr:spPr>
            <a:xfrm>
              <a:off x="1886203" y="746762"/>
              <a:ext cx="848181" cy="2825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GB" sz="1100" b="0" i="0" kern="1200">
                  <a:latin typeface="Cambria Math" panose="02040503050406030204" pitchFamily="18" charset="0"/>
                </a:rPr>
                <a:t>0.5</a:t>
              </a:r>
              <a:r>
                <a:rPr lang="en-GB" sz="1100" b="0" i="0" kern="1200">
                  <a:latin typeface="Cambria Math" panose="02040503050406030204" pitchFamily="18" charset="0"/>
                  <a:ea typeface="Cambria Math" panose="02040503050406030204" pitchFamily="18" charset="0"/>
                </a:rPr>
                <a:t>≤ℎ_𝑖^0≤1</a:t>
              </a:r>
              <a:endParaRPr lang="en-GB" sz="1100" kern="1200"/>
            </a:p>
          </xdr:txBody>
        </xdr:sp>
      </mc:Fallback>
    </mc:AlternateContent>
    <xdr:clientData/>
  </xdr:oneCellAnchor>
  <xdr:twoCellAnchor>
    <xdr:from>
      <xdr:col>7</xdr:col>
      <xdr:colOff>177800</xdr:colOff>
      <xdr:row>7</xdr:row>
      <xdr:rowOff>122767</xdr:rowOff>
    </xdr:from>
    <xdr:to>
      <xdr:col>7</xdr:col>
      <xdr:colOff>564829</xdr:colOff>
      <xdr:row>7</xdr:row>
      <xdr:rowOff>387327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Object 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700-000009000000}"/>
                </a:ext>
              </a:extLst>
            </xdr:cNvPr>
            <xdr:cNvSpPr txBox="1"/>
          </xdr:nvSpPr>
          <xdr:spPr>
            <a:xfrm>
              <a:off x="3886200" y="1964267"/>
              <a:ext cx="387029" cy="264560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𝑉</m:t>
                        </m:r>
                      </m:e>
                      <m:sub>
                        <m: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𝐵</m:t>
                        </m:r>
                      </m:sub>
                      <m:sup>
                        <m: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𝑛</m:t>
                        </m:r>
                      </m:sup>
                    </m:sSubSup>
                  </m:oMath>
                </m:oMathPara>
              </a14:m>
              <a:endParaRPr lang="en-GB"/>
            </a:p>
          </xdr:txBody>
        </xdr:sp>
      </mc:Choice>
      <mc:Fallback xmlns="">
        <xdr:sp macro="" textlink="">
          <xdr:nvSpPr>
            <xdr:cNvPr id="9" name="Object 1">
              <a:extLst>
                <a:ext uri="{63B3BB69-23CF-44E3-9099-C40C66FF867C}">
                  <a14:compatExt xmlns:a14="http://schemas.microsoft.com/office/drawing/2010/main" spid="_x0000_s2049"/>
                </a:ext>
                <a:ext uri="{FF2B5EF4-FFF2-40B4-BE49-F238E27FC236}">
                  <a16:creationId xmlns:a16="http://schemas.microsoft.com/office/drawing/2014/main" id="{14239ED5-25D6-2645-9F64-53075B05E0F4}"/>
                </a:ext>
              </a:extLst>
            </xdr:cNvPr>
            <xdr:cNvSpPr txBox="1"/>
          </xdr:nvSpPr>
          <xdr:spPr>
            <a:xfrm>
              <a:off x="3886200" y="1964267"/>
              <a:ext cx="387029" cy="264560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:r>
                <a:rPr lang="en-GB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𝑉_𝐵^𝑛</a:t>
              </a:r>
              <a:endParaRPr lang="en-GB"/>
            </a:p>
          </xdr:txBody>
        </xdr:sp>
      </mc:Fallback>
    </mc:AlternateContent>
    <xdr:clientData/>
  </xdr:twoCellAnchor>
  <xdr:twoCellAnchor>
    <xdr:from>
      <xdr:col>6</xdr:col>
      <xdr:colOff>173887</xdr:colOff>
      <xdr:row>7</xdr:row>
      <xdr:rowOff>139870</xdr:rowOff>
    </xdr:from>
    <xdr:to>
      <xdr:col>6</xdr:col>
      <xdr:colOff>535837</xdr:colOff>
      <xdr:row>7</xdr:row>
      <xdr:rowOff>404430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Object 3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700-00000A000000}"/>
                </a:ext>
              </a:extLst>
            </xdr:cNvPr>
            <xdr:cNvSpPr txBox="1"/>
          </xdr:nvSpPr>
          <xdr:spPr>
            <a:xfrm>
              <a:off x="3183787" y="1981370"/>
              <a:ext cx="361950" cy="264560"/>
            </a:xfrm>
            <a:prstGeom prst="rect">
              <a:avLst/>
            </a:prstGeom>
          </xdr:spPr>
          <xdr:txBody>
            <a:bodyPr vertOverflow="clip" horzOverflow="clip" wrap="square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𝑉</m:t>
                        </m:r>
                      </m:e>
                      <m:sub>
                        <m: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𝐴</m:t>
                        </m:r>
                      </m:sub>
                      <m:sup>
                        <m: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𝑛</m:t>
                        </m:r>
                      </m:sup>
                    </m:sSubSup>
                  </m:oMath>
                </m:oMathPara>
              </a14:m>
              <a:endParaRPr lang="en-GB"/>
            </a:p>
          </xdr:txBody>
        </xdr:sp>
      </mc:Choice>
      <mc:Fallback xmlns="">
        <xdr:sp macro="" textlink="">
          <xdr:nvSpPr>
            <xdr:cNvPr id="10" name="Object 3">
              <a:extLst>
                <a:ext uri="{63B3BB69-23CF-44E3-9099-C40C66FF867C}">
                  <a14:compatExt xmlns:a14="http://schemas.microsoft.com/office/drawing/2010/main" spid="_x0000_s2051"/>
                </a:ext>
                <a:ext uri="{FF2B5EF4-FFF2-40B4-BE49-F238E27FC236}">
                  <a16:creationId xmlns:a16="http://schemas.microsoft.com/office/drawing/2014/main" id="{0BEB6A2A-BCB4-CE4E-B1B8-45F75862C951}"/>
                </a:ext>
              </a:extLst>
            </xdr:cNvPr>
            <xdr:cNvSpPr txBox="1"/>
          </xdr:nvSpPr>
          <xdr:spPr>
            <a:xfrm>
              <a:off x="3183787" y="1981370"/>
              <a:ext cx="361950" cy="264560"/>
            </a:xfrm>
            <a:prstGeom prst="rect">
              <a:avLst/>
            </a:prstGeom>
          </xdr:spPr>
          <xdr:txBody>
            <a:bodyPr vertOverflow="clip" horzOverflow="clip" wrap="square">
              <a:spAutoFit/>
            </a:bodyPr>
            <a:lstStyle/>
            <a:p>
              <a:pPr/>
              <a:r>
                <a:rPr lang="en-GB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𝑉_𝐴^𝑛</a:t>
              </a:r>
              <a:endParaRPr lang="en-GB"/>
            </a:p>
          </xdr:txBody>
        </xdr:sp>
      </mc:Fallback>
    </mc:AlternateContent>
    <xdr:clientData/>
  </xdr:twoCellAnchor>
  <xdr:twoCellAnchor editAs="oneCell">
    <xdr:from>
      <xdr:col>13</xdr:col>
      <xdr:colOff>38100</xdr:colOff>
      <xdr:row>7</xdr:row>
      <xdr:rowOff>63500</xdr:rowOff>
    </xdr:from>
    <xdr:to>
      <xdr:col>13</xdr:col>
      <xdr:colOff>724234</xdr:colOff>
      <xdr:row>7</xdr:row>
      <xdr:rowOff>330817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Object 17">
              <a:extLst>
                <a:ext uri="{63B3BB69-23CF-44E3-9099-C40C66FF867C}">
                  <a14:compatExt spid="_x0000_s2065"/>
                </a:ext>
                <a:ext uri="{FF2B5EF4-FFF2-40B4-BE49-F238E27FC236}">
                  <a16:creationId xmlns:a16="http://schemas.microsoft.com/office/drawing/2014/main" id="{00000000-0008-0000-0700-00000B000000}"/>
                </a:ext>
              </a:extLst>
            </xdr:cNvPr>
            <xdr:cNvSpPr txBox="1"/>
          </xdr:nvSpPr>
          <xdr:spPr>
            <a:xfrm>
              <a:off x="8216900" y="1905000"/>
              <a:ext cx="686134" cy="267317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GB" i="1">
                            <a:solidFill>
                              <a:srgbClr val="0000FF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GB" i="1">
                            <a:solidFill>
                              <a:srgbClr val="0000FF"/>
                            </a:solidFill>
                            <a:latin typeface="Cambria Math" panose="02040503050406030204" pitchFamily="18" charset="0"/>
                          </a:rPr>
                          <m:t>𝜆</m:t>
                        </m:r>
                      </m:e>
                      <m:sup>
                        <m:r>
                          <a:rPr lang="en-GB" i="1">
                            <a:solidFill>
                              <a:srgbClr val="0000FF"/>
                            </a:solidFill>
                            <a:latin typeface="Cambria Math" panose="02040503050406030204" pitchFamily="18" charset="0"/>
                          </a:rPr>
                          <m:t>𝑛</m:t>
                        </m:r>
                        <m:r>
                          <a:rPr lang="en-GB" i="1">
                            <a:solidFill>
                              <a:srgbClr val="0000FF"/>
                            </a:solidFill>
                            <a:latin typeface="Cambria Math" panose="02040503050406030204" pitchFamily="18" charset="0"/>
                          </a:rPr>
                          <m:t>+1</m:t>
                        </m:r>
                      </m:sup>
                    </m:sSup>
                    <m:r>
                      <a:rPr lang="en-GB" i="1">
                        <a:solidFill>
                          <a:srgbClr val="0000FF"/>
                        </a:solidFill>
                        <a:latin typeface="Cambria Math" panose="02040503050406030204" pitchFamily="18" charset="0"/>
                      </a:rPr>
                      <m:t>⋅</m:t>
                    </m:r>
                    <m:r>
                      <a:rPr lang="en-GB" i="1">
                        <a:solidFill>
                          <a:srgbClr val="0000FF"/>
                        </a:solidFill>
                        <a:latin typeface="Cambria Math" panose="02040503050406030204" pitchFamily="18" charset="0"/>
                      </a:rPr>
                      <m:t>𝑝</m:t>
                    </m:r>
                  </m:oMath>
                </m:oMathPara>
              </a14:m>
              <a:endParaRPr lang="en-GB"/>
            </a:p>
          </xdr:txBody>
        </xdr:sp>
      </mc:Choice>
      <mc:Fallback xmlns="">
        <xdr:sp macro="" textlink="">
          <xdr:nvSpPr>
            <xdr:cNvPr id="11" name="Object 17">
              <a:extLst>
                <a:ext uri="{63B3BB69-23CF-44E3-9099-C40C66FF867C}">
                  <a14:compatExt xmlns:a14="http://schemas.microsoft.com/office/drawing/2010/main" spid="_x0000_s2065"/>
                </a:ext>
                <a:ext uri="{FF2B5EF4-FFF2-40B4-BE49-F238E27FC236}">
                  <a16:creationId xmlns:a16="http://schemas.microsoft.com/office/drawing/2014/main" id="{EB70560B-069D-3242-8F64-19B7F791FBA8}"/>
                </a:ext>
              </a:extLst>
            </xdr:cNvPr>
            <xdr:cNvSpPr txBox="1"/>
          </xdr:nvSpPr>
          <xdr:spPr>
            <a:xfrm>
              <a:off x="8216900" y="1905000"/>
              <a:ext cx="686134" cy="267317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:r>
                <a:rPr lang="en-GB" i="0">
                  <a:solidFill>
                    <a:srgbClr val="0000FF"/>
                  </a:solidFill>
                  <a:latin typeface="Cambria Math" panose="02040503050406030204" pitchFamily="18" charset="0"/>
                </a:rPr>
                <a:t>𝜆^(𝑛+1)⋅𝑝</a:t>
              </a:r>
              <a:endParaRPr lang="en-GB"/>
            </a:p>
          </xdr:txBody>
        </xdr:sp>
      </mc:Fallback>
    </mc:AlternateContent>
    <xdr:clientData/>
  </xdr:twoCellAnchor>
  <xdr:twoCellAnchor editAs="oneCell">
    <xdr:from>
      <xdr:col>8</xdr:col>
      <xdr:colOff>92075</xdr:colOff>
      <xdr:row>6</xdr:row>
      <xdr:rowOff>60325</xdr:rowOff>
    </xdr:from>
    <xdr:to>
      <xdr:col>8</xdr:col>
      <xdr:colOff>690187</xdr:colOff>
      <xdr:row>8</xdr:row>
      <xdr:rowOff>4064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Object 13">
              <a:extLst>
                <a:ext uri="{63B3BB69-23CF-44E3-9099-C40C66FF867C}">
                  <a14:compatExt spid="_x0000_s2061"/>
                </a:ext>
                <a:ext uri="{FF2B5EF4-FFF2-40B4-BE49-F238E27FC236}">
                  <a16:creationId xmlns:a16="http://schemas.microsoft.com/office/drawing/2014/main" id="{00000000-0008-0000-0700-00000C000000}"/>
                </a:ext>
              </a:extLst>
            </xdr:cNvPr>
            <xdr:cNvSpPr txBox="1"/>
          </xdr:nvSpPr>
          <xdr:spPr>
            <a:xfrm>
              <a:off x="6714218" y="1715861"/>
              <a:ext cx="598112" cy="567399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nary>
                      <m:naryPr>
                        <m:chr m:val="∑"/>
                        <m:ctrlP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a:rPr lang="en-GB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𝐼</m:t>
                        </m:r>
                        <m:r>
                          <a:rPr lang="en-GB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=</m:t>
                        </m:r>
                        <m:r>
                          <a:rPr lang="en-GB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𝐴</m:t>
                        </m:r>
                      </m:sub>
                      <m:sup>
                        <m:r>
                          <a:rPr lang="en-GB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𝐵</m:t>
                        </m:r>
                      </m:sup>
                      <m:e>
                        <m:sSubSup>
                          <m:sSubSupPr>
                            <m:ctrlPr>
                              <a:rPr lang="en-GB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n-GB" b="0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𝑉</m:t>
                            </m:r>
                          </m:e>
                          <m:sub>
                            <m:r>
                              <a:rPr lang="en-GB" b="0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  <m:sup>
                            <m:r>
                              <a:rPr lang="en-GB" b="0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𝑛</m:t>
                            </m:r>
                          </m:sup>
                        </m:sSubSup>
                      </m:e>
                    </m:nary>
                  </m:oMath>
                </m:oMathPara>
              </a14:m>
              <a:endParaRPr lang="en-GB"/>
            </a:p>
          </xdr:txBody>
        </xdr:sp>
      </mc:Choice>
      <mc:Fallback xmlns="">
        <xdr:sp macro="" textlink="">
          <xdr:nvSpPr>
            <xdr:cNvPr id="12" name="Object 13">
              <a:extLst>
                <a:ext uri="{63B3BB69-23CF-44E3-9099-C40C66FF867C}">
                  <a14:compatExt xmlns:a14="http://schemas.microsoft.com/office/drawing/2010/main" spid="_x0000_s2061"/>
                </a:ext>
                <a:ext uri="{FF2B5EF4-FFF2-40B4-BE49-F238E27FC236}">
                  <a16:creationId xmlns:a16="http://schemas.microsoft.com/office/drawing/2014/main" id="{00000000-0008-0000-0700-00000C000000}"/>
                </a:ext>
              </a:extLst>
            </xdr:cNvPr>
            <xdr:cNvSpPr txBox="1"/>
          </xdr:nvSpPr>
          <xdr:spPr>
            <a:xfrm>
              <a:off x="6714218" y="1715861"/>
              <a:ext cx="598112" cy="567399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:r>
                <a:rPr lang="en-GB" i="0">
                  <a:solidFill>
                    <a:srgbClr val="000000"/>
                  </a:solidFill>
                  <a:latin typeface="Cambria Math" panose="02040503050406030204" pitchFamily="18" charset="0"/>
                </a:rPr>
                <a:t>∑16_(</a:t>
              </a:r>
              <a:r>
                <a:rPr lang="en-GB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𝐼=𝐴)^𝐵▒𝑉_𝑖^𝑛 </a:t>
              </a:r>
              <a:endParaRPr lang="en-GB"/>
            </a:p>
          </xdr:txBody>
        </xdr:sp>
      </mc:Fallback>
    </mc:AlternateContent>
    <xdr:clientData/>
  </xdr:twoCellAnchor>
  <xdr:oneCellAnchor>
    <xdr:from>
      <xdr:col>4</xdr:col>
      <xdr:colOff>332153</xdr:colOff>
      <xdr:row>3</xdr:row>
      <xdr:rowOff>156308</xdr:rowOff>
    </xdr:from>
    <xdr:ext cx="848181" cy="28259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TextBox 17">
              <a:extLst>
                <a:ext uri="{FF2B5EF4-FFF2-40B4-BE49-F238E27FC236}">
                  <a16:creationId xmlns:a16="http://schemas.microsoft.com/office/drawing/2014/main" id="{00000000-0008-0000-0700-000012000000}"/>
                </a:ext>
              </a:extLst>
            </xdr:cNvPr>
            <xdr:cNvSpPr txBox="1"/>
          </xdr:nvSpPr>
          <xdr:spPr>
            <a:xfrm>
              <a:off x="3653691" y="762000"/>
              <a:ext cx="848181" cy="2825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b="0" i="1" kern="1200">
                        <a:latin typeface="Cambria Math" panose="02040503050406030204" pitchFamily="18" charset="0"/>
                      </a:rPr>
                      <m:t>0</m:t>
                    </m:r>
                    <m:r>
                      <a:rPr lang="en-GB" sz="1100" b="0" i="1" kern="120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&lt;</m:t>
                    </m:r>
                    <m:sSubSup>
                      <m:sSubSupPr>
                        <m:ctrlP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𝛼</m:t>
                        </m:r>
                      </m:e>
                      <m:sub>
                        <m: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𝑖</m:t>
                        </m:r>
                      </m:sub>
                      <m:sup>
                        <m: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0</m:t>
                        </m:r>
                      </m:sup>
                    </m:sSubSup>
                    <m:r>
                      <a:rPr lang="en-GB" sz="1100" b="0" i="1" kern="120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≤0.5</m:t>
                    </m:r>
                  </m:oMath>
                </m:oMathPara>
              </a14:m>
              <a:endParaRPr lang="en-GB" sz="1100" kern="1200"/>
            </a:p>
          </xdr:txBody>
        </xdr:sp>
      </mc:Choice>
      <mc:Fallback xmlns="">
        <xdr:sp macro="" textlink="">
          <xdr:nvSpPr>
            <xdr:cNvPr id="18" name="TextBox 17">
              <a:extLst>
                <a:ext uri="{FF2B5EF4-FFF2-40B4-BE49-F238E27FC236}">
                  <a16:creationId xmlns:a16="http://schemas.microsoft.com/office/drawing/2014/main" id="{00000000-0008-0000-0200-000012000000}"/>
                </a:ext>
              </a:extLst>
            </xdr:cNvPr>
            <xdr:cNvSpPr txBox="1"/>
          </xdr:nvSpPr>
          <xdr:spPr>
            <a:xfrm>
              <a:off x="3653691" y="762000"/>
              <a:ext cx="848181" cy="2825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GB" sz="1100" b="0" i="0" kern="1200">
                  <a:latin typeface="Cambria Math" panose="02040503050406030204" pitchFamily="18" charset="0"/>
                </a:rPr>
                <a:t>0</a:t>
              </a:r>
              <a:r>
                <a:rPr lang="en-GB" sz="1100" b="0" i="0" kern="1200">
                  <a:latin typeface="Cambria Math" panose="02040503050406030204" pitchFamily="18" charset="0"/>
                  <a:ea typeface="Cambria Math" panose="02040503050406030204" pitchFamily="18" charset="0"/>
                </a:rPr>
                <a:t>&lt;𝛼_𝑖^0≤0.5</a:t>
              </a:r>
              <a:endParaRPr lang="en-GB" sz="1100" kern="1200"/>
            </a:p>
          </xdr:txBody>
        </xdr:sp>
      </mc:Fallback>
    </mc:AlternateContent>
    <xdr:clientData/>
  </xdr:oneCellAnchor>
  <xdr:twoCellAnchor editAs="oneCell">
    <xdr:from>
      <xdr:col>9</xdr:col>
      <xdr:colOff>285750</xdr:colOff>
      <xdr:row>0</xdr:row>
      <xdr:rowOff>179916</xdr:rowOff>
    </xdr:from>
    <xdr:to>
      <xdr:col>9</xdr:col>
      <xdr:colOff>590550</xdr:colOff>
      <xdr:row>2</xdr:row>
      <xdr:rowOff>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Object 22">
              <a:extLst>
                <a:ext uri="{63B3BB69-23CF-44E3-9099-C40C66FF867C}">
                  <a14:compatExt spid="_x0000_s2070"/>
                </a:ext>
                <a:ext uri="{FF2B5EF4-FFF2-40B4-BE49-F238E27FC236}">
                  <a16:creationId xmlns:a16="http://schemas.microsoft.com/office/drawing/2014/main" id="{00000000-0008-0000-0700-000013000000}"/>
                </a:ext>
              </a:extLst>
            </xdr:cNvPr>
            <xdr:cNvSpPr txBox="1"/>
          </xdr:nvSpPr>
          <xdr:spPr>
            <a:xfrm>
              <a:off x="7715250" y="179916"/>
              <a:ext cx="304800" cy="222251"/>
            </a:xfrm>
            <a:prstGeom prst="rect">
              <a:avLst/>
            </a:prstGeom>
          </xdr:spPr>
          <xdr:txBody>
            <a:bodyPr vertOverflow="clip" horzOverflow="clip" wrap="none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GB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𝜆</m:t>
                    </m:r>
                  </m:oMath>
                </m:oMathPara>
              </a14:m>
              <a:endParaRPr lang="en-GB"/>
            </a:p>
          </xdr:txBody>
        </xdr:sp>
      </mc:Choice>
      <mc:Fallback xmlns="">
        <xdr:sp macro="" textlink="">
          <xdr:nvSpPr>
            <xdr:cNvPr id="19" name="Object 22">
              <a:extLst>
                <a:ext uri="{63B3BB69-23CF-44E3-9099-C40C66FF867C}">
                  <a14:compatExt xmlns:a14="http://schemas.microsoft.com/office/drawing/2010/main" spid="_x0000_s2070"/>
                </a:ext>
                <a:ext uri="{FF2B5EF4-FFF2-40B4-BE49-F238E27FC236}">
                  <a16:creationId xmlns:a16="http://schemas.microsoft.com/office/drawing/2014/main" id="{2866C182-3D72-F24F-A1D1-9B2DC6B8109C}"/>
                </a:ext>
              </a:extLst>
            </xdr:cNvPr>
            <xdr:cNvSpPr txBox="1"/>
          </xdr:nvSpPr>
          <xdr:spPr>
            <a:xfrm>
              <a:off x="7715250" y="179916"/>
              <a:ext cx="304800" cy="222251"/>
            </a:xfrm>
            <a:prstGeom prst="rect">
              <a:avLst/>
            </a:prstGeom>
          </xdr:spPr>
          <xdr:txBody>
            <a:bodyPr vertOverflow="clip" horzOverflow="clip" wrap="none">
              <a:noAutofit/>
            </a:bodyPr>
            <a:lstStyle/>
            <a:p>
              <a:pPr/>
              <a:r>
                <a:rPr lang="en-GB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𝜆</a:t>
              </a:r>
              <a:endParaRPr lang="en-GB"/>
            </a:p>
          </xdr:txBody>
        </xdr:sp>
      </mc:Fallback>
    </mc:AlternateContent>
    <xdr:clientData/>
  </xdr:twoCellAnchor>
  <xdr:twoCellAnchor editAs="oneCell">
    <xdr:from>
      <xdr:col>20</xdr:col>
      <xdr:colOff>184150</xdr:colOff>
      <xdr:row>7</xdr:row>
      <xdr:rowOff>40217</xdr:rowOff>
    </xdr:from>
    <xdr:to>
      <xdr:col>20</xdr:col>
      <xdr:colOff>755650</xdr:colOff>
      <xdr:row>7</xdr:row>
      <xdr:rowOff>404676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" name="Object 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700-000014000000}"/>
                </a:ext>
              </a:extLst>
            </xdr:cNvPr>
            <xdr:cNvSpPr txBox="1"/>
          </xdr:nvSpPr>
          <xdr:spPr>
            <a:xfrm>
              <a:off x="16694150" y="1564217"/>
              <a:ext cx="571500" cy="364459"/>
            </a:xfrm>
            <a:prstGeom prst="rect">
              <a:avLst/>
            </a:prstGeom>
          </xdr:spPr>
          <xdr:txBody>
            <a:bodyPr wrap="square">
              <a:spAutoFit/>
            </a:bodyPr>
            <a:lstStyle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GB" sz="16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sz="16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𝑉</m:t>
                        </m:r>
                      </m:e>
                      <m:sub>
                        <m:r>
                          <a:rPr lang="en-GB" sz="1600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𝐴</m:t>
                        </m:r>
                      </m:sub>
                      <m:sup>
                        <m:r>
                          <a:rPr lang="en-GB" sz="16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𝑛</m:t>
                        </m:r>
                        <m:r>
                          <a:rPr lang="en-GB" sz="1600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+1</m:t>
                        </m:r>
                      </m:sup>
                    </m:sSubSup>
                  </m:oMath>
                </m:oMathPara>
              </a14:m>
              <a:endParaRPr lang="en-GB" sz="1600"/>
            </a:p>
          </xdr:txBody>
        </xdr:sp>
      </mc:Choice>
      <mc:Fallback xmlns="">
        <xdr:sp macro="" textlink="">
          <xdr:nvSpPr>
            <xdr:cNvPr id="20" name="Object 1">
              <a:extLst>
                <a:ext uri="{63B3BB69-23CF-44E3-9099-C40C66FF867C}">
                  <a14:compatExt xmlns:a14="http://schemas.microsoft.com/office/drawing/2010/main" spid="_x0000_s2049"/>
                </a:ext>
                <a:ext uri="{FF2B5EF4-FFF2-40B4-BE49-F238E27FC236}">
                  <a16:creationId xmlns:a16="http://schemas.microsoft.com/office/drawing/2014/main" id="{00000000-0008-0000-0700-000014000000}"/>
                </a:ext>
              </a:extLst>
            </xdr:cNvPr>
            <xdr:cNvSpPr txBox="1"/>
          </xdr:nvSpPr>
          <xdr:spPr>
            <a:xfrm>
              <a:off x="16694150" y="1564217"/>
              <a:ext cx="571500" cy="364459"/>
            </a:xfrm>
            <a:prstGeom prst="rect">
              <a:avLst/>
            </a:prstGeom>
          </xdr:spPr>
          <xdr:txBody>
            <a:bodyPr wrap="square">
              <a:spAutoFit/>
            </a:bodyPr>
            <a:lstStyle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GB" sz="160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𝑉_</a:t>
              </a:r>
              <a:r>
                <a:rPr lang="en-GB" sz="1600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𝐴^(</a:t>
              </a:r>
              <a:r>
                <a:rPr lang="en-GB" sz="160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𝑛</a:t>
              </a:r>
              <a:r>
                <a:rPr lang="en-GB" sz="1600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+1)</a:t>
              </a:r>
              <a:endParaRPr lang="en-GB" sz="1600"/>
            </a:p>
          </xdr:txBody>
        </xdr:sp>
      </mc:Fallback>
    </mc:AlternateContent>
    <xdr:clientData/>
  </xdr:twoCellAnchor>
  <xdr:twoCellAnchor editAs="oneCell">
    <xdr:from>
      <xdr:col>15</xdr:col>
      <xdr:colOff>131233</xdr:colOff>
      <xdr:row>7</xdr:row>
      <xdr:rowOff>48196</xdr:rowOff>
    </xdr:from>
    <xdr:to>
      <xdr:col>15</xdr:col>
      <xdr:colOff>648298</xdr:colOff>
      <xdr:row>7</xdr:row>
      <xdr:rowOff>318655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Object 11">
              <a:extLst>
                <a:ext uri="{63B3BB69-23CF-44E3-9099-C40C66FF867C}">
                  <a14:compatExt spid="_x0000_s2059"/>
                </a:ext>
                <a:ext uri="{FF2B5EF4-FFF2-40B4-BE49-F238E27FC236}">
                  <a16:creationId xmlns:a16="http://schemas.microsoft.com/office/drawing/2014/main" id="{00000000-0008-0000-0700-00000E000000}"/>
                </a:ext>
              </a:extLst>
            </xdr:cNvPr>
            <xdr:cNvSpPr txBox="1"/>
          </xdr:nvSpPr>
          <xdr:spPr>
            <a:xfrm>
              <a:off x="12587002" y="1904350"/>
              <a:ext cx="517065" cy="270459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𝛼</m:t>
                        </m:r>
                      </m:e>
                      <m:sub>
                        <m: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𝐵</m:t>
                        </m:r>
                      </m:sub>
                      <m:sup>
                        <m:r>
                          <a:rPr lang="en-GB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𝑛</m:t>
                        </m:r>
                        <m:r>
                          <a:rPr lang="en-GB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+1</m:t>
                        </m:r>
                      </m:sup>
                    </m:sSubSup>
                  </m:oMath>
                </m:oMathPara>
              </a14:m>
              <a:endParaRPr lang="en-GB"/>
            </a:p>
          </xdr:txBody>
        </xdr:sp>
      </mc:Choice>
      <mc:Fallback xmlns="">
        <xdr:sp macro="" textlink="">
          <xdr:nvSpPr>
            <xdr:cNvPr id="14" name="Object 11">
              <a:extLst>
                <a:ext uri="{63B3BB69-23CF-44E3-9099-C40C66FF867C}">
                  <a14:compatExt xmlns:a14="http://schemas.microsoft.com/office/drawing/2010/main" spid="_x0000_s2059"/>
                </a:ext>
                <a:ext uri="{FF2B5EF4-FFF2-40B4-BE49-F238E27FC236}">
                  <a16:creationId xmlns:a16="http://schemas.microsoft.com/office/drawing/2014/main" id="{B6DCC0DA-2142-654D-A633-F99C85D4CB0F}"/>
                </a:ext>
              </a:extLst>
            </xdr:cNvPr>
            <xdr:cNvSpPr txBox="1"/>
          </xdr:nvSpPr>
          <xdr:spPr>
            <a:xfrm>
              <a:off x="12587002" y="1904350"/>
              <a:ext cx="517065" cy="270459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:r>
                <a:rPr lang="en-GB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𝛼_𝐵^(</a:t>
              </a:r>
              <a:r>
                <a:rPr lang="en-GB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𝑛+1)</a:t>
              </a:r>
              <a:endParaRPr lang="en-GB"/>
            </a:p>
          </xdr:txBody>
        </xdr:sp>
      </mc:Fallback>
    </mc:AlternateContent>
    <xdr:clientData/>
  </xdr:twoCellAnchor>
  <xdr:twoCellAnchor editAs="oneCell">
    <xdr:from>
      <xdr:col>14</xdr:col>
      <xdr:colOff>201084</xdr:colOff>
      <xdr:row>7</xdr:row>
      <xdr:rowOff>43963</xdr:rowOff>
    </xdr:from>
    <xdr:to>
      <xdr:col>14</xdr:col>
      <xdr:colOff>718149</xdr:colOff>
      <xdr:row>7</xdr:row>
      <xdr:rowOff>314806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" name="Object 12">
              <a:extLst>
                <a:ext uri="{63B3BB69-23CF-44E3-9099-C40C66FF867C}">
                  <a14:compatExt spid="_x0000_s2060"/>
                </a:ext>
                <a:ext uri="{FF2B5EF4-FFF2-40B4-BE49-F238E27FC236}">
                  <a16:creationId xmlns:a16="http://schemas.microsoft.com/office/drawing/2014/main" id="{00000000-0008-0000-0700-000016000000}"/>
                </a:ext>
              </a:extLst>
            </xdr:cNvPr>
            <xdr:cNvSpPr txBox="1"/>
          </xdr:nvSpPr>
          <xdr:spPr>
            <a:xfrm>
              <a:off x="11826469" y="1900117"/>
              <a:ext cx="517065" cy="270843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𝛼</m:t>
                        </m:r>
                      </m:e>
                      <m:sub>
                        <m: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𝐴</m:t>
                        </m:r>
                      </m:sub>
                      <m:sup>
                        <m:r>
                          <a:rPr lang="en-GB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𝑛</m:t>
                        </m:r>
                        <m:r>
                          <a:rPr lang="en-GB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+1</m:t>
                        </m:r>
                      </m:sup>
                    </m:sSubSup>
                  </m:oMath>
                </m:oMathPara>
              </a14:m>
              <a:endParaRPr lang="en-GB"/>
            </a:p>
          </xdr:txBody>
        </xdr:sp>
      </mc:Choice>
      <mc:Fallback xmlns="">
        <xdr:sp macro="" textlink="">
          <xdr:nvSpPr>
            <xdr:cNvPr id="22" name="Object 12">
              <a:extLst>
                <a:ext uri="{63B3BB69-23CF-44E3-9099-C40C66FF867C}">
                  <a14:compatExt xmlns:a14="http://schemas.microsoft.com/office/drawing/2010/main" spid="_x0000_s2060"/>
                </a:ext>
                <a:ext uri="{FF2B5EF4-FFF2-40B4-BE49-F238E27FC236}">
                  <a16:creationId xmlns:a16="http://schemas.microsoft.com/office/drawing/2014/main" id="{066A5F30-51F8-C14B-885A-2DA5A485ECA0}"/>
                </a:ext>
              </a:extLst>
            </xdr:cNvPr>
            <xdr:cNvSpPr txBox="1"/>
          </xdr:nvSpPr>
          <xdr:spPr>
            <a:xfrm>
              <a:off x="11826469" y="1900117"/>
              <a:ext cx="517065" cy="270843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:r>
                <a:rPr lang="en-GB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𝛼_𝐴^(</a:t>
              </a:r>
              <a:r>
                <a:rPr lang="en-GB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𝑛+1)</a:t>
              </a:r>
              <a:endParaRPr lang="en-GB"/>
            </a:p>
          </xdr:txBody>
        </xdr:sp>
      </mc:Fallback>
    </mc:AlternateContent>
    <xdr:clientData/>
  </xdr:twoCellAnchor>
  <xdr:twoCellAnchor>
    <xdr:from>
      <xdr:col>19</xdr:col>
      <xdr:colOff>211667</xdr:colOff>
      <xdr:row>7</xdr:row>
      <xdr:rowOff>75714</xdr:rowOff>
    </xdr:from>
    <xdr:to>
      <xdr:col>19</xdr:col>
      <xdr:colOff>682758</xdr:colOff>
      <xdr:row>7</xdr:row>
      <xdr:rowOff>340274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" name="Object 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700-000017000000}"/>
                </a:ext>
              </a:extLst>
            </xdr:cNvPr>
            <xdr:cNvSpPr txBox="1"/>
          </xdr:nvSpPr>
          <xdr:spPr>
            <a:xfrm>
              <a:off x="16350436" y="1931868"/>
              <a:ext cx="471091" cy="264560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∆</m:t>
                        </m:r>
                        <m: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𝑉</m:t>
                        </m:r>
                      </m:e>
                      <m:sub>
                        <m: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𝐵</m:t>
                        </m:r>
                      </m:sub>
                      <m:sup>
                        <m: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𝑛</m:t>
                        </m:r>
                      </m:sup>
                    </m:sSubSup>
                  </m:oMath>
                </m:oMathPara>
              </a14:m>
              <a:endParaRPr lang="en-GB"/>
            </a:p>
          </xdr:txBody>
        </xdr:sp>
      </mc:Choice>
      <mc:Fallback xmlns="">
        <xdr:sp macro="" textlink="">
          <xdr:nvSpPr>
            <xdr:cNvPr id="23" name="Object 1">
              <a:extLst>
                <a:ext uri="{63B3BB69-23CF-44E3-9099-C40C66FF867C}">
                  <a14:compatExt xmlns:a14="http://schemas.microsoft.com/office/drawing/2010/main" spid="_x0000_s2049"/>
                </a:ext>
                <a:ext uri="{FF2B5EF4-FFF2-40B4-BE49-F238E27FC236}">
                  <a16:creationId xmlns:a16="http://schemas.microsoft.com/office/drawing/2014/main" id="{3E978BF8-B231-5E47-9ED4-C74644879A68}"/>
                </a:ext>
              </a:extLst>
            </xdr:cNvPr>
            <xdr:cNvSpPr txBox="1"/>
          </xdr:nvSpPr>
          <xdr:spPr>
            <a:xfrm>
              <a:off x="16350436" y="1931868"/>
              <a:ext cx="471091" cy="264560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:r>
                <a:rPr lang="en-GB" i="0">
                  <a:solidFill>
                    <a:srgbClr val="000000"/>
                  </a:solidFill>
                  <a:latin typeface="Cambria Math" panose="02040503050406030204" pitchFamily="18" charset="0"/>
                </a:rPr>
                <a:t>〖</a:t>
              </a:r>
              <a:r>
                <a:rPr lang="en-GB" i="0">
                  <a:solidFill>
                    <a:srgbClr val="00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en-GB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𝑉〗_𝐵^𝑛</a:t>
              </a:r>
              <a:endParaRPr lang="en-GB"/>
            </a:p>
          </xdr:txBody>
        </xdr:sp>
      </mc:Fallback>
    </mc:AlternateContent>
    <xdr:clientData/>
  </xdr:twoCellAnchor>
  <xdr:twoCellAnchor>
    <xdr:from>
      <xdr:col>18</xdr:col>
      <xdr:colOff>274510</xdr:colOff>
      <xdr:row>7</xdr:row>
      <xdr:rowOff>65137</xdr:rowOff>
    </xdr:from>
    <xdr:to>
      <xdr:col>18</xdr:col>
      <xdr:colOff>636460</xdr:colOff>
      <xdr:row>7</xdr:row>
      <xdr:rowOff>334581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4" name="Object 3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700-000018000000}"/>
                </a:ext>
              </a:extLst>
            </xdr:cNvPr>
            <xdr:cNvSpPr txBox="1"/>
          </xdr:nvSpPr>
          <xdr:spPr>
            <a:xfrm>
              <a:off x="15582895" y="1921291"/>
              <a:ext cx="361950" cy="269444"/>
            </a:xfrm>
            <a:prstGeom prst="rect">
              <a:avLst/>
            </a:prstGeom>
          </xdr:spPr>
          <xdr:txBody>
            <a:bodyPr vertOverflow="clip" horzOverflow="clip" wrap="square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∆</m:t>
                        </m:r>
                        <m: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𝑉</m:t>
                        </m:r>
                      </m:e>
                      <m:sub>
                        <m: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𝐴</m:t>
                        </m:r>
                      </m:sub>
                      <m:sup>
                        <m: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𝑛</m:t>
                        </m:r>
                      </m:sup>
                    </m:sSubSup>
                  </m:oMath>
                </m:oMathPara>
              </a14:m>
              <a:endParaRPr lang="en-GB"/>
            </a:p>
          </xdr:txBody>
        </xdr:sp>
      </mc:Choice>
      <mc:Fallback xmlns="">
        <xdr:sp macro="" textlink="">
          <xdr:nvSpPr>
            <xdr:cNvPr id="24" name="Object 3">
              <a:extLst>
                <a:ext uri="{63B3BB69-23CF-44E3-9099-C40C66FF867C}">
                  <a14:compatExt xmlns:a14="http://schemas.microsoft.com/office/drawing/2010/main" spid="_x0000_s2051"/>
                </a:ext>
                <a:ext uri="{FF2B5EF4-FFF2-40B4-BE49-F238E27FC236}">
                  <a16:creationId xmlns:a16="http://schemas.microsoft.com/office/drawing/2014/main" id="{C9940728-497E-CD40-A801-5E4BF01839B7}"/>
                </a:ext>
              </a:extLst>
            </xdr:cNvPr>
            <xdr:cNvSpPr txBox="1"/>
          </xdr:nvSpPr>
          <xdr:spPr>
            <a:xfrm>
              <a:off x="15582895" y="1921291"/>
              <a:ext cx="361950" cy="269444"/>
            </a:xfrm>
            <a:prstGeom prst="rect">
              <a:avLst/>
            </a:prstGeom>
          </xdr:spPr>
          <xdr:txBody>
            <a:bodyPr vertOverflow="clip" horzOverflow="clip" wrap="square">
              <a:spAutoFit/>
            </a:bodyPr>
            <a:lstStyle/>
            <a:p>
              <a:pPr/>
              <a:r>
                <a:rPr lang="en-GB" i="0">
                  <a:solidFill>
                    <a:srgbClr val="000000"/>
                  </a:solidFill>
                  <a:latin typeface="Cambria Math" panose="02040503050406030204" pitchFamily="18" charset="0"/>
                </a:rPr>
                <a:t>〖</a:t>
              </a:r>
              <a:r>
                <a:rPr lang="en-GB" i="0">
                  <a:solidFill>
                    <a:srgbClr val="00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en-GB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𝑉〗_𝐴^𝑛</a:t>
              </a:r>
              <a:endParaRPr lang="en-GB"/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7</xdr:row>
      <xdr:rowOff>15543</xdr:rowOff>
    </xdr:from>
    <xdr:to>
      <xdr:col>0</xdr:col>
      <xdr:colOff>368884</xdr:colOff>
      <xdr:row>7</xdr:row>
      <xdr:rowOff>330200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5" name="Object 24">
              <a:extLst>
                <a:ext uri="{63B3BB69-23CF-44E3-9099-C40C66FF867C}">
                  <a14:compatExt spid="_x0000_s2072"/>
                </a:ext>
                <a:ext uri="{FF2B5EF4-FFF2-40B4-BE49-F238E27FC236}">
                  <a16:creationId xmlns:a16="http://schemas.microsoft.com/office/drawing/2014/main" id="{00000000-0008-0000-0700-000019000000}"/>
                </a:ext>
              </a:extLst>
            </xdr:cNvPr>
            <xdr:cNvSpPr txBox="1"/>
          </xdr:nvSpPr>
          <xdr:spPr>
            <a:xfrm>
              <a:off x="0" y="1559081"/>
              <a:ext cx="368884" cy="314657"/>
            </a:xfrm>
            <a:prstGeom prst="rect">
              <a:avLst/>
            </a:prstGeom>
          </xdr:spPr>
          <xdr:txBody>
            <a:bodyPr vertOverflow="clip" horzOverflow="clip" wrap="none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h</m:t>
                        </m:r>
                      </m:e>
                      <m:sub>
                        <m:r>
                          <a:rPr lang="en-GB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𝐴</m:t>
                        </m:r>
                      </m:sub>
                      <m:sup>
                        <m:r>
                          <a:rPr lang="en-GB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𝑛</m:t>
                        </m:r>
                      </m:sup>
                    </m:sSubSup>
                  </m:oMath>
                </m:oMathPara>
              </a14:m>
              <a:endParaRPr lang="en-GB"/>
            </a:p>
            <a:p>
              <a:endParaRPr lang="en-GB"/>
            </a:p>
          </xdr:txBody>
        </xdr:sp>
      </mc:Choice>
      <mc:Fallback xmlns="">
        <xdr:sp macro="" textlink="">
          <xdr:nvSpPr>
            <xdr:cNvPr id="25" name="Object 24">
              <a:extLst>
                <a:ext uri="{63B3BB69-23CF-44E3-9099-C40C66FF867C}">
                  <a14:compatExt xmlns:a14="http://schemas.microsoft.com/office/drawing/2010/main" spid="_x0000_s2072"/>
                </a:ext>
                <a:ext uri="{FF2B5EF4-FFF2-40B4-BE49-F238E27FC236}">
                  <a16:creationId xmlns:a16="http://schemas.microsoft.com/office/drawing/2014/main" id="{90EEDA18-CD7C-E64A-B3AF-836C649B4BDF}"/>
                </a:ext>
              </a:extLst>
            </xdr:cNvPr>
            <xdr:cNvSpPr txBox="1"/>
          </xdr:nvSpPr>
          <xdr:spPr>
            <a:xfrm>
              <a:off x="0" y="1559081"/>
              <a:ext cx="368884" cy="314657"/>
            </a:xfrm>
            <a:prstGeom prst="rect">
              <a:avLst/>
            </a:prstGeom>
          </xdr:spPr>
          <xdr:txBody>
            <a:bodyPr vertOverflow="clip" horzOverflow="clip" wrap="none">
              <a:noAutofit/>
            </a:bodyPr>
            <a:lstStyle/>
            <a:p>
              <a:pPr/>
              <a:r>
                <a:rPr lang="en-GB" b="0" i="0">
                  <a:solidFill>
                    <a:srgbClr val="00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ℎ_</a:t>
              </a:r>
              <a:r>
                <a:rPr lang="en-GB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𝐴^𝑛</a:t>
              </a:r>
              <a:endParaRPr lang="en-GB"/>
            </a:p>
            <a:p>
              <a:endParaRPr lang="en-GB"/>
            </a:p>
          </xdr:txBody>
        </xdr:sp>
      </mc:Fallback>
    </mc:AlternateContent>
    <xdr:clientData/>
  </xdr:twoCellAnchor>
  <xdr:twoCellAnchor editAs="oneCell">
    <xdr:from>
      <xdr:col>0</xdr:col>
      <xdr:colOff>788349</xdr:colOff>
      <xdr:row>7</xdr:row>
      <xdr:rowOff>39995</xdr:rowOff>
    </xdr:from>
    <xdr:to>
      <xdr:col>1</xdr:col>
      <xdr:colOff>330245</xdr:colOff>
      <xdr:row>7</xdr:row>
      <xdr:rowOff>317500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6" name="Object 24">
              <a:extLst>
                <a:ext uri="{63B3BB69-23CF-44E3-9099-C40C66FF867C}">
                  <a14:compatExt spid="_x0000_s2072"/>
                </a:ext>
                <a:ext uri="{FF2B5EF4-FFF2-40B4-BE49-F238E27FC236}">
                  <a16:creationId xmlns:a16="http://schemas.microsoft.com/office/drawing/2014/main" id="{00000000-0008-0000-0700-00001A000000}"/>
                </a:ext>
              </a:extLst>
            </xdr:cNvPr>
            <xdr:cNvSpPr txBox="1"/>
          </xdr:nvSpPr>
          <xdr:spPr>
            <a:xfrm>
              <a:off x="788349" y="1583533"/>
              <a:ext cx="372281" cy="277505"/>
            </a:xfrm>
            <a:prstGeom prst="rect">
              <a:avLst/>
            </a:prstGeom>
          </xdr:spPr>
          <xdr:txBody>
            <a:bodyPr vertOverflow="clip" horzOverflow="clip" wrap="none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h</m:t>
                        </m:r>
                      </m:e>
                      <m:sub>
                        <m:r>
                          <a:rPr lang="en-GB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𝐵</m:t>
                        </m:r>
                      </m:sub>
                      <m:sup>
                        <m:r>
                          <a:rPr lang="en-GB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𝑛</m:t>
                        </m:r>
                      </m:sup>
                    </m:sSubSup>
                  </m:oMath>
                </m:oMathPara>
              </a14:m>
              <a:endParaRPr lang="en-GB"/>
            </a:p>
            <a:p>
              <a:endParaRPr lang="en-GB"/>
            </a:p>
          </xdr:txBody>
        </xdr:sp>
      </mc:Choice>
      <mc:Fallback xmlns="">
        <xdr:sp macro="" textlink="">
          <xdr:nvSpPr>
            <xdr:cNvPr id="26" name="Object 24">
              <a:extLst>
                <a:ext uri="{63B3BB69-23CF-44E3-9099-C40C66FF867C}">
                  <a14:compatExt xmlns:a14="http://schemas.microsoft.com/office/drawing/2010/main" spid="_x0000_s2072"/>
                </a:ext>
                <a:ext uri="{FF2B5EF4-FFF2-40B4-BE49-F238E27FC236}">
                  <a16:creationId xmlns:a16="http://schemas.microsoft.com/office/drawing/2014/main" id="{64D9C7D7-499E-994D-B627-96FF3E26080F}"/>
                </a:ext>
              </a:extLst>
            </xdr:cNvPr>
            <xdr:cNvSpPr txBox="1"/>
          </xdr:nvSpPr>
          <xdr:spPr>
            <a:xfrm>
              <a:off x="788349" y="1583533"/>
              <a:ext cx="372281" cy="277505"/>
            </a:xfrm>
            <a:prstGeom prst="rect">
              <a:avLst/>
            </a:prstGeom>
          </xdr:spPr>
          <xdr:txBody>
            <a:bodyPr vertOverflow="clip" horzOverflow="clip" wrap="none">
              <a:noAutofit/>
            </a:bodyPr>
            <a:lstStyle/>
            <a:p>
              <a:pPr/>
              <a:r>
                <a:rPr lang="en-GB" b="0" i="0">
                  <a:solidFill>
                    <a:srgbClr val="00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ℎ_</a:t>
              </a:r>
              <a:r>
                <a:rPr lang="en-GB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𝐵^𝑛</a:t>
              </a:r>
              <a:endParaRPr lang="en-GB"/>
            </a:p>
            <a:p>
              <a:endParaRPr lang="en-GB"/>
            </a:p>
          </xdr:txBody>
        </xdr:sp>
      </mc:Fallback>
    </mc:AlternateContent>
    <xdr:clientData/>
  </xdr:twoCellAnchor>
  <xdr:twoCellAnchor editAs="oneCell">
    <xdr:from>
      <xdr:col>3</xdr:col>
      <xdr:colOff>219283</xdr:colOff>
      <xdr:row>7</xdr:row>
      <xdr:rowOff>25400</xdr:rowOff>
    </xdr:from>
    <xdr:to>
      <xdr:col>3</xdr:col>
      <xdr:colOff>601888</xdr:colOff>
      <xdr:row>7</xdr:row>
      <xdr:rowOff>289960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7" name="Object 11">
              <a:extLst>
                <a:ext uri="{63B3BB69-23CF-44E3-9099-C40C66FF867C}">
                  <a14:compatExt spid="_x0000_s2059"/>
                </a:ext>
                <a:ext uri="{FF2B5EF4-FFF2-40B4-BE49-F238E27FC236}">
                  <a16:creationId xmlns:a16="http://schemas.microsoft.com/office/drawing/2014/main" id="{00000000-0008-0000-0700-00001B000000}"/>
                </a:ext>
              </a:extLst>
            </xdr:cNvPr>
            <xdr:cNvSpPr txBox="1"/>
          </xdr:nvSpPr>
          <xdr:spPr>
            <a:xfrm>
              <a:off x="2710437" y="1881554"/>
              <a:ext cx="382605" cy="264560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𝛼</m:t>
                        </m:r>
                      </m:e>
                      <m:sub>
                        <m: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𝐵</m:t>
                        </m:r>
                      </m:sub>
                      <m:sup>
                        <m:r>
                          <a:rPr lang="en-GB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𝑛</m:t>
                        </m:r>
                      </m:sup>
                    </m:sSubSup>
                  </m:oMath>
                </m:oMathPara>
              </a14:m>
              <a:endParaRPr lang="en-GB"/>
            </a:p>
          </xdr:txBody>
        </xdr:sp>
      </mc:Choice>
      <mc:Fallback xmlns="">
        <xdr:sp macro="" textlink="">
          <xdr:nvSpPr>
            <xdr:cNvPr id="27" name="Object 11">
              <a:extLst>
                <a:ext uri="{63B3BB69-23CF-44E3-9099-C40C66FF867C}">
                  <a14:compatExt xmlns:a14="http://schemas.microsoft.com/office/drawing/2010/main" spid="_x0000_s2059"/>
                </a:ext>
                <a:ext uri="{FF2B5EF4-FFF2-40B4-BE49-F238E27FC236}">
                  <a16:creationId xmlns:a16="http://schemas.microsoft.com/office/drawing/2014/main" id="{45DA60E0-37CB-9743-B4BE-E3AB87588245}"/>
                </a:ext>
              </a:extLst>
            </xdr:cNvPr>
            <xdr:cNvSpPr txBox="1"/>
          </xdr:nvSpPr>
          <xdr:spPr>
            <a:xfrm>
              <a:off x="2710437" y="1881554"/>
              <a:ext cx="382605" cy="264560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:r>
                <a:rPr lang="en-GB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𝛼_𝐵^</a:t>
              </a:r>
              <a:r>
                <a:rPr lang="en-GB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𝑛</a:t>
              </a:r>
              <a:endParaRPr lang="en-GB"/>
            </a:p>
          </xdr:txBody>
        </xdr:sp>
      </mc:Fallback>
    </mc:AlternateContent>
    <xdr:clientData/>
  </xdr:twoCellAnchor>
  <xdr:twoCellAnchor editAs="oneCell">
    <xdr:from>
      <xdr:col>2</xdr:col>
      <xdr:colOff>247614</xdr:colOff>
      <xdr:row>7</xdr:row>
      <xdr:rowOff>19537</xdr:rowOff>
    </xdr:from>
    <xdr:to>
      <xdr:col>2</xdr:col>
      <xdr:colOff>630219</xdr:colOff>
      <xdr:row>7</xdr:row>
      <xdr:rowOff>284097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8" name="Object 12">
              <a:extLst>
                <a:ext uri="{63B3BB69-23CF-44E3-9099-C40C66FF867C}">
                  <a14:compatExt spid="_x0000_s2060"/>
                </a:ext>
                <a:ext uri="{FF2B5EF4-FFF2-40B4-BE49-F238E27FC236}">
                  <a16:creationId xmlns:a16="http://schemas.microsoft.com/office/drawing/2014/main" id="{00000000-0008-0000-0700-00001C000000}"/>
                </a:ext>
              </a:extLst>
            </xdr:cNvPr>
            <xdr:cNvSpPr txBox="1"/>
          </xdr:nvSpPr>
          <xdr:spPr>
            <a:xfrm>
              <a:off x="1908383" y="1875691"/>
              <a:ext cx="382605" cy="264560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𝛼</m:t>
                        </m:r>
                      </m:e>
                      <m:sub>
                        <m: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𝐴</m:t>
                        </m:r>
                      </m:sub>
                      <m:sup>
                        <m:r>
                          <a:rPr lang="en-GB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𝑛</m:t>
                        </m:r>
                      </m:sup>
                    </m:sSubSup>
                  </m:oMath>
                </m:oMathPara>
              </a14:m>
              <a:endParaRPr lang="en-GB"/>
            </a:p>
          </xdr:txBody>
        </xdr:sp>
      </mc:Choice>
      <mc:Fallback xmlns="">
        <xdr:sp macro="" textlink="">
          <xdr:nvSpPr>
            <xdr:cNvPr id="28" name="Object 12">
              <a:extLst>
                <a:ext uri="{63B3BB69-23CF-44E3-9099-C40C66FF867C}">
                  <a14:compatExt xmlns:a14="http://schemas.microsoft.com/office/drawing/2010/main" spid="_x0000_s2060"/>
                </a:ext>
                <a:ext uri="{FF2B5EF4-FFF2-40B4-BE49-F238E27FC236}">
                  <a16:creationId xmlns:a16="http://schemas.microsoft.com/office/drawing/2014/main" id="{17D74445-47C4-7449-8B14-F9F06E7CE296}"/>
                </a:ext>
              </a:extLst>
            </xdr:cNvPr>
            <xdr:cNvSpPr txBox="1"/>
          </xdr:nvSpPr>
          <xdr:spPr>
            <a:xfrm>
              <a:off x="1908383" y="1875691"/>
              <a:ext cx="382605" cy="264560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:r>
                <a:rPr lang="en-GB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𝛼_𝐴^</a:t>
              </a:r>
              <a:r>
                <a:rPr lang="en-GB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𝑛</a:t>
              </a:r>
              <a:endParaRPr lang="en-GB"/>
            </a:p>
          </xdr:txBody>
        </xdr:sp>
      </mc:Fallback>
    </mc:AlternateContent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368884</xdr:colOff>
      <xdr:row>2</xdr:row>
      <xdr:rowOff>99734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9" name="Object 24">
              <a:extLst>
                <a:ext uri="{63B3BB69-23CF-44E3-9099-C40C66FF867C}">
                  <a14:compatExt spid="_x0000_s2072"/>
                </a:ext>
                <a:ext uri="{FF2B5EF4-FFF2-40B4-BE49-F238E27FC236}">
                  <a16:creationId xmlns:a16="http://schemas.microsoft.com/office/drawing/2014/main" id="{00000000-0008-0000-0700-00001D000000}"/>
                </a:ext>
              </a:extLst>
            </xdr:cNvPr>
            <xdr:cNvSpPr txBox="1"/>
          </xdr:nvSpPr>
          <xdr:spPr>
            <a:xfrm>
              <a:off x="1660769" y="195385"/>
              <a:ext cx="368884" cy="314657"/>
            </a:xfrm>
            <a:prstGeom prst="rect">
              <a:avLst/>
            </a:prstGeom>
          </xdr:spPr>
          <xdr:txBody>
            <a:bodyPr vertOverflow="clip" horzOverflow="clip" wrap="none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h</m:t>
                        </m:r>
                      </m:e>
                      <m:sub>
                        <m:r>
                          <a:rPr lang="en-GB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𝐴</m:t>
                        </m:r>
                      </m:sub>
                      <m:sup>
                        <m:r>
                          <a:rPr lang="en-GB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0</m:t>
                        </m:r>
                      </m:sup>
                    </m:sSubSup>
                  </m:oMath>
                </m:oMathPara>
              </a14:m>
              <a:endParaRPr lang="en-GB"/>
            </a:p>
            <a:p>
              <a:endParaRPr lang="en-GB"/>
            </a:p>
          </xdr:txBody>
        </xdr:sp>
      </mc:Choice>
      <mc:Fallback xmlns="">
        <xdr:sp macro="" textlink="">
          <xdr:nvSpPr>
            <xdr:cNvPr id="29" name="Object 24">
              <a:extLst>
                <a:ext uri="{63B3BB69-23CF-44E3-9099-C40C66FF867C}">
                  <a14:compatExt xmlns:a14="http://schemas.microsoft.com/office/drawing/2010/main" spid="_x0000_s2072"/>
                </a:ext>
                <a:ext uri="{FF2B5EF4-FFF2-40B4-BE49-F238E27FC236}">
                  <a16:creationId xmlns:a16="http://schemas.microsoft.com/office/drawing/2014/main" id="{ED1BADD1-F21D-624C-B4B6-1AD696705128}"/>
                </a:ext>
              </a:extLst>
            </xdr:cNvPr>
            <xdr:cNvSpPr txBox="1"/>
          </xdr:nvSpPr>
          <xdr:spPr>
            <a:xfrm>
              <a:off x="1660769" y="195385"/>
              <a:ext cx="368884" cy="314657"/>
            </a:xfrm>
            <a:prstGeom prst="rect">
              <a:avLst/>
            </a:prstGeom>
          </xdr:spPr>
          <xdr:txBody>
            <a:bodyPr vertOverflow="clip" horzOverflow="clip" wrap="none">
              <a:noAutofit/>
            </a:bodyPr>
            <a:lstStyle/>
            <a:p>
              <a:pPr/>
              <a:r>
                <a:rPr lang="en-GB" b="0" i="0">
                  <a:solidFill>
                    <a:srgbClr val="00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ℎ_</a:t>
              </a:r>
              <a:r>
                <a:rPr lang="en-GB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𝐴^0</a:t>
              </a:r>
              <a:endParaRPr lang="en-GB"/>
            </a:p>
            <a:p>
              <a:endParaRPr lang="en-GB"/>
            </a:p>
          </xdr:txBody>
        </xdr:sp>
      </mc:Fallback>
    </mc:AlternateContent>
    <xdr:clientData/>
  </xdr:twoCellAnchor>
  <xdr:twoCellAnchor editAs="oneCell">
    <xdr:from>
      <xdr:col>3</xdr:col>
      <xdr:colOff>104502</xdr:colOff>
      <xdr:row>0</xdr:row>
      <xdr:rowOff>180760</xdr:rowOff>
    </xdr:from>
    <xdr:to>
      <xdr:col>3</xdr:col>
      <xdr:colOff>476783</xdr:colOff>
      <xdr:row>2</xdr:row>
      <xdr:rowOff>47957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0" name="Object 24">
              <a:extLst>
                <a:ext uri="{63B3BB69-23CF-44E3-9099-C40C66FF867C}">
                  <a14:compatExt spid="_x0000_s2072"/>
                </a:ext>
                <a:ext uri="{FF2B5EF4-FFF2-40B4-BE49-F238E27FC236}">
                  <a16:creationId xmlns:a16="http://schemas.microsoft.com/office/drawing/2014/main" id="{00000000-0008-0000-0700-00001E000000}"/>
                </a:ext>
              </a:extLst>
            </xdr:cNvPr>
            <xdr:cNvSpPr txBox="1"/>
          </xdr:nvSpPr>
          <xdr:spPr>
            <a:xfrm>
              <a:off x="2595656" y="180760"/>
              <a:ext cx="372281" cy="277505"/>
            </a:xfrm>
            <a:prstGeom prst="rect">
              <a:avLst/>
            </a:prstGeom>
          </xdr:spPr>
          <xdr:txBody>
            <a:bodyPr vertOverflow="clip" horzOverflow="clip" wrap="none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h</m:t>
                        </m:r>
                      </m:e>
                      <m:sub>
                        <m:r>
                          <a:rPr lang="en-GB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𝐵</m:t>
                        </m:r>
                      </m:sub>
                      <m:sup>
                        <m:r>
                          <a:rPr lang="en-GB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0</m:t>
                        </m:r>
                      </m:sup>
                    </m:sSubSup>
                  </m:oMath>
                </m:oMathPara>
              </a14:m>
              <a:endParaRPr lang="en-GB"/>
            </a:p>
            <a:p>
              <a:endParaRPr lang="en-GB"/>
            </a:p>
          </xdr:txBody>
        </xdr:sp>
      </mc:Choice>
      <mc:Fallback xmlns="">
        <xdr:sp macro="" textlink="">
          <xdr:nvSpPr>
            <xdr:cNvPr id="30" name="Object 24">
              <a:extLst>
                <a:ext uri="{63B3BB69-23CF-44E3-9099-C40C66FF867C}">
                  <a14:compatExt xmlns:a14="http://schemas.microsoft.com/office/drawing/2010/main" spid="_x0000_s2072"/>
                </a:ext>
                <a:ext uri="{FF2B5EF4-FFF2-40B4-BE49-F238E27FC236}">
                  <a16:creationId xmlns:a16="http://schemas.microsoft.com/office/drawing/2014/main" id="{F437B328-BBD9-9649-8664-FC35B377AA51}"/>
                </a:ext>
              </a:extLst>
            </xdr:cNvPr>
            <xdr:cNvSpPr txBox="1"/>
          </xdr:nvSpPr>
          <xdr:spPr>
            <a:xfrm>
              <a:off x="2595656" y="180760"/>
              <a:ext cx="372281" cy="277505"/>
            </a:xfrm>
            <a:prstGeom prst="rect">
              <a:avLst/>
            </a:prstGeom>
          </xdr:spPr>
          <xdr:txBody>
            <a:bodyPr vertOverflow="clip" horzOverflow="clip" wrap="none">
              <a:noAutofit/>
            </a:bodyPr>
            <a:lstStyle/>
            <a:p>
              <a:pPr/>
              <a:r>
                <a:rPr lang="en-GB" b="0" i="0">
                  <a:solidFill>
                    <a:srgbClr val="00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ℎ_</a:t>
              </a:r>
              <a:r>
                <a:rPr lang="en-GB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𝐵^0</a:t>
              </a:r>
              <a:endParaRPr lang="en-GB"/>
            </a:p>
            <a:p>
              <a:endParaRPr lang="en-GB"/>
            </a:p>
          </xdr:txBody>
        </xdr:sp>
      </mc:Fallback>
    </mc:AlternateContent>
    <xdr:clientData/>
  </xdr:twoCellAnchor>
  <xdr:oneCellAnchor>
    <xdr:from>
      <xdr:col>6</xdr:col>
      <xdr:colOff>484553</xdr:colOff>
      <xdr:row>3</xdr:row>
      <xdr:rowOff>152401</xdr:rowOff>
    </xdr:from>
    <xdr:ext cx="848181" cy="28259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1" name="TextBox 30">
              <a:extLst>
                <a:ext uri="{FF2B5EF4-FFF2-40B4-BE49-F238E27FC236}">
                  <a16:creationId xmlns:a16="http://schemas.microsoft.com/office/drawing/2014/main" id="{00000000-0008-0000-0700-00001F000000}"/>
                </a:ext>
              </a:extLst>
            </xdr:cNvPr>
            <xdr:cNvSpPr txBox="1"/>
          </xdr:nvSpPr>
          <xdr:spPr>
            <a:xfrm>
              <a:off x="5466861" y="758093"/>
              <a:ext cx="848181" cy="2825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b="0" i="1" kern="1200">
                        <a:latin typeface="Cambria Math" panose="02040503050406030204" pitchFamily="18" charset="0"/>
                      </a:rPr>
                      <m:t>0</m:t>
                    </m:r>
                    <m:r>
                      <a:rPr lang="en-GB" sz="1100" b="0" i="1" kern="120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&lt;</m:t>
                    </m:r>
                    <m:sSubSup>
                      <m:sSubSupPr>
                        <m:ctrlP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ℵ</m:t>
                        </m:r>
                      </m:e>
                      <m:sub>
                        <m: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𝑖</m:t>
                        </m:r>
                      </m:sub>
                      <m:sup>
                        <m: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0</m:t>
                        </m:r>
                      </m:sup>
                    </m:sSubSup>
                    <m:r>
                      <a:rPr lang="en-GB" sz="1100" b="0" i="1" kern="120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≤0.5</m:t>
                    </m:r>
                  </m:oMath>
                </m:oMathPara>
              </a14:m>
              <a:endParaRPr lang="en-GB" sz="1100" kern="1200"/>
            </a:p>
          </xdr:txBody>
        </xdr:sp>
      </mc:Choice>
      <mc:Fallback xmlns="">
        <xdr:sp macro="" textlink="">
          <xdr:nvSpPr>
            <xdr:cNvPr id="31" name="TextBox 30">
              <a:extLst>
                <a:ext uri="{FF2B5EF4-FFF2-40B4-BE49-F238E27FC236}">
                  <a16:creationId xmlns:a16="http://schemas.microsoft.com/office/drawing/2014/main" id="{90764D4E-1523-F945-97D9-8D3E351E4730}"/>
                </a:ext>
              </a:extLst>
            </xdr:cNvPr>
            <xdr:cNvSpPr txBox="1"/>
          </xdr:nvSpPr>
          <xdr:spPr>
            <a:xfrm>
              <a:off x="5466861" y="758093"/>
              <a:ext cx="848181" cy="2825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GB" sz="1100" b="0" i="0" kern="1200">
                  <a:latin typeface="Cambria Math" panose="02040503050406030204" pitchFamily="18" charset="0"/>
                </a:rPr>
                <a:t>0</a:t>
              </a:r>
              <a:r>
                <a:rPr lang="en-GB" sz="1100" b="0" i="0" kern="1200">
                  <a:latin typeface="Cambria Math" panose="02040503050406030204" pitchFamily="18" charset="0"/>
                  <a:ea typeface="Cambria Math" panose="02040503050406030204" pitchFamily="18" charset="0"/>
                </a:rPr>
                <a:t>&lt;ℵ_𝑖^0≤0.5</a:t>
              </a:r>
              <a:endParaRPr lang="en-GB" sz="1100" kern="1200"/>
            </a:p>
          </xdr:txBody>
        </xdr:sp>
      </mc:Fallback>
    </mc:AlternateContent>
    <xdr:clientData/>
  </xdr:oneCellAnchor>
  <xdr:oneCellAnchor>
    <xdr:from>
      <xdr:col>6</xdr:col>
      <xdr:colOff>138724</xdr:colOff>
      <xdr:row>0</xdr:row>
      <xdr:rowOff>177801</xdr:rowOff>
    </xdr:from>
    <xdr:ext cx="506046" cy="21296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2" name="TextBox 31">
              <a:extLst>
                <a:ext uri="{FF2B5EF4-FFF2-40B4-BE49-F238E27FC236}">
                  <a16:creationId xmlns:a16="http://schemas.microsoft.com/office/drawing/2014/main" id="{00000000-0008-0000-0700-000020000000}"/>
                </a:ext>
              </a:extLst>
            </xdr:cNvPr>
            <xdr:cNvSpPr txBox="1"/>
          </xdr:nvSpPr>
          <xdr:spPr>
            <a:xfrm>
              <a:off x="5121032" y="177801"/>
              <a:ext cx="506046" cy="21296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ℵ</m:t>
                        </m:r>
                      </m:e>
                      <m:sub>
                        <m: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𝐴</m:t>
                        </m:r>
                      </m:sub>
                      <m:sup>
                        <m: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0</m:t>
                        </m:r>
                      </m:sup>
                    </m:sSubSup>
                  </m:oMath>
                </m:oMathPara>
              </a14:m>
              <a:endParaRPr lang="en-GB" sz="1100" kern="1200"/>
            </a:p>
          </xdr:txBody>
        </xdr:sp>
      </mc:Choice>
      <mc:Fallback xmlns="">
        <xdr:sp macro="" textlink="">
          <xdr:nvSpPr>
            <xdr:cNvPr id="32" name="TextBox 31">
              <a:extLst>
                <a:ext uri="{FF2B5EF4-FFF2-40B4-BE49-F238E27FC236}">
                  <a16:creationId xmlns:a16="http://schemas.microsoft.com/office/drawing/2014/main" id="{00000000-0008-0000-0700-000020000000}"/>
                </a:ext>
              </a:extLst>
            </xdr:cNvPr>
            <xdr:cNvSpPr txBox="1"/>
          </xdr:nvSpPr>
          <xdr:spPr>
            <a:xfrm>
              <a:off x="5121032" y="177801"/>
              <a:ext cx="506046" cy="21296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GB" sz="1100" b="0" i="0" kern="1200">
                  <a:latin typeface="Cambria Math" panose="02040503050406030204" pitchFamily="18" charset="0"/>
                  <a:ea typeface="Cambria Math" panose="02040503050406030204" pitchFamily="18" charset="0"/>
                </a:rPr>
                <a:t>ℵ_𝐴^0</a:t>
              </a:r>
              <a:endParaRPr lang="en-GB" sz="1100" kern="1200"/>
            </a:p>
          </xdr:txBody>
        </xdr:sp>
      </mc:Fallback>
    </mc:AlternateContent>
    <xdr:clientData/>
  </xdr:oneCellAnchor>
  <xdr:oneCellAnchor>
    <xdr:from>
      <xdr:col>7</xdr:col>
      <xdr:colOff>185615</xdr:colOff>
      <xdr:row>0</xdr:row>
      <xdr:rowOff>183664</xdr:rowOff>
    </xdr:from>
    <xdr:ext cx="484766" cy="19053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3" name="TextBox 32">
              <a:extLst>
                <a:ext uri="{FF2B5EF4-FFF2-40B4-BE49-F238E27FC236}">
                  <a16:creationId xmlns:a16="http://schemas.microsoft.com/office/drawing/2014/main" id="{00000000-0008-0000-0700-000021000000}"/>
                </a:ext>
              </a:extLst>
            </xdr:cNvPr>
            <xdr:cNvSpPr txBox="1"/>
          </xdr:nvSpPr>
          <xdr:spPr>
            <a:xfrm>
              <a:off x="5979990" y="183664"/>
              <a:ext cx="484766" cy="1905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ℵ</m:t>
                        </m:r>
                      </m:e>
                      <m:sub>
                        <m: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𝐵</m:t>
                        </m:r>
                      </m:sub>
                      <m:sup>
                        <m: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0</m:t>
                        </m:r>
                      </m:sup>
                    </m:sSubSup>
                  </m:oMath>
                </m:oMathPara>
              </a14:m>
              <a:endParaRPr lang="en-GB" sz="1100" kern="1200"/>
            </a:p>
          </xdr:txBody>
        </xdr:sp>
      </mc:Choice>
      <mc:Fallback xmlns="">
        <xdr:sp macro="" textlink="">
          <xdr:nvSpPr>
            <xdr:cNvPr id="33" name="TextBox 32">
              <a:extLst>
                <a:ext uri="{FF2B5EF4-FFF2-40B4-BE49-F238E27FC236}">
                  <a16:creationId xmlns:a16="http://schemas.microsoft.com/office/drawing/2014/main" id="{00000000-0008-0000-0700-000021000000}"/>
                </a:ext>
              </a:extLst>
            </xdr:cNvPr>
            <xdr:cNvSpPr txBox="1"/>
          </xdr:nvSpPr>
          <xdr:spPr>
            <a:xfrm>
              <a:off x="5979990" y="183664"/>
              <a:ext cx="484766" cy="1905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GB" sz="1100" b="0" i="0" kern="1200">
                  <a:latin typeface="Cambria Math" panose="02040503050406030204" pitchFamily="18" charset="0"/>
                  <a:ea typeface="Cambria Math" panose="02040503050406030204" pitchFamily="18" charset="0"/>
                </a:rPr>
                <a:t>ℵ_𝐵^0</a:t>
              </a:r>
              <a:endParaRPr lang="en-GB" sz="1100" kern="1200"/>
            </a:p>
          </xdr:txBody>
        </xdr:sp>
      </mc:Fallback>
    </mc:AlternateContent>
    <xdr:clientData/>
  </xdr:oneCellAnchor>
  <xdr:oneCellAnchor>
    <xdr:from>
      <xdr:col>4</xdr:col>
      <xdr:colOff>234462</xdr:colOff>
      <xdr:row>7</xdr:row>
      <xdr:rowOff>95739</xdr:rowOff>
    </xdr:from>
    <xdr:ext cx="582458" cy="28259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4" name="TextBox 33">
              <a:extLst>
                <a:ext uri="{FF2B5EF4-FFF2-40B4-BE49-F238E27FC236}">
                  <a16:creationId xmlns:a16="http://schemas.microsoft.com/office/drawing/2014/main" id="{00000000-0008-0000-0700-000022000000}"/>
                </a:ext>
              </a:extLst>
            </xdr:cNvPr>
            <xdr:cNvSpPr txBox="1"/>
          </xdr:nvSpPr>
          <xdr:spPr>
            <a:xfrm>
              <a:off x="3556000" y="1951893"/>
              <a:ext cx="582458" cy="2825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ℵ</m:t>
                        </m:r>
                      </m:e>
                      <m:sub>
                        <m: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𝐴</m:t>
                        </m:r>
                      </m:sub>
                      <m:sup>
                        <m: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𝑛</m:t>
                        </m:r>
                      </m:sup>
                    </m:sSubSup>
                  </m:oMath>
                </m:oMathPara>
              </a14:m>
              <a:endParaRPr lang="en-GB" sz="1100" kern="1200"/>
            </a:p>
          </xdr:txBody>
        </xdr:sp>
      </mc:Choice>
      <mc:Fallback xmlns="">
        <xdr:sp macro="" textlink="">
          <xdr:nvSpPr>
            <xdr:cNvPr id="34" name="TextBox 33">
              <a:extLst>
                <a:ext uri="{FF2B5EF4-FFF2-40B4-BE49-F238E27FC236}">
                  <a16:creationId xmlns:a16="http://schemas.microsoft.com/office/drawing/2014/main" id="{8E9D3EF8-1E38-CD44-B49D-D8EA37664935}"/>
                </a:ext>
              </a:extLst>
            </xdr:cNvPr>
            <xdr:cNvSpPr txBox="1"/>
          </xdr:nvSpPr>
          <xdr:spPr>
            <a:xfrm>
              <a:off x="3556000" y="1951893"/>
              <a:ext cx="582458" cy="2825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GB" sz="1100" b="0" i="0" kern="1200">
                  <a:latin typeface="Cambria Math" panose="02040503050406030204" pitchFamily="18" charset="0"/>
                  <a:ea typeface="Cambria Math" panose="02040503050406030204" pitchFamily="18" charset="0"/>
                </a:rPr>
                <a:t>ℵ_𝐴^𝑛</a:t>
              </a:r>
              <a:endParaRPr lang="en-GB" sz="1100" kern="1200"/>
            </a:p>
          </xdr:txBody>
        </xdr:sp>
      </mc:Fallback>
    </mc:AlternateContent>
    <xdr:clientData/>
  </xdr:oneCellAnchor>
  <xdr:oneCellAnchor>
    <xdr:from>
      <xdr:col>5</xdr:col>
      <xdr:colOff>244231</xdr:colOff>
      <xdr:row>7</xdr:row>
      <xdr:rowOff>91832</xdr:rowOff>
    </xdr:from>
    <xdr:ext cx="441781" cy="28259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5" name="TextBox 34">
              <a:extLst>
                <a:ext uri="{FF2B5EF4-FFF2-40B4-BE49-F238E27FC236}">
                  <a16:creationId xmlns:a16="http://schemas.microsoft.com/office/drawing/2014/main" id="{00000000-0008-0000-0700-000023000000}"/>
                </a:ext>
              </a:extLst>
            </xdr:cNvPr>
            <xdr:cNvSpPr txBox="1"/>
          </xdr:nvSpPr>
          <xdr:spPr>
            <a:xfrm>
              <a:off x="4396154" y="1947986"/>
              <a:ext cx="441781" cy="2825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ℵ</m:t>
                        </m:r>
                      </m:e>
                      <m:sub>
                        <m: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𝐵</m:t>
                        </m:r>
                      </m:sub>
                      <m:sup>
                        <m: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𝑛</m:t>
                        </m:r>
                      </m:sup>
                    </m:sSubSup>
                  </m:oMath>
                </m:oMathPara>
              </a14:m>
              <a:endParaRPr lang="en-GB" sz="1100" kern="1200"/>
            </a:p>
          </xdr:txBody>
        </xdr:sp>
      </mc:Choice>
      <mc:Fallback xmlns="">
        <xdr:sp macro="" textlink="">
          <xdr:nvSpPr>
            <xdr:cNvPr id="35" name="TextBox 34">
              <a:extLst>
                <a:ext uri="{FF2B5EF4-FFF2-40B4-BE49-F238E27FC236}">
                  <a16:creationId xmlns:a16="http://schemas.microsoft.com/office/drawing/2014/main" id="{68C5A8A3-8E2D-EA41-AC1E-145F9F4B8D68}"/>
                </a:ext>
              </a:extLst>
            </xdr:cNvPr>
            <xdr:cNvSpPr txBox="1"/>
          </xdr:nvSpPr>
          <xdr:spPr>
            <a:xfrm>
              <a:off x="4396154" y="1947986"/>
              <a:ext cx="441781" cy="2825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GB" sz="1100" b="0" i="0" kern="1200">
                  <a:latin typeface="Cambria Math" panose="02040503050406030204" pitchFamily="18" charset="0"/>
                  <a:ea typeface="Cambria Math" panose="02040503050406030204" pitchFamily="18" charset="0"/>
                </a:rPr>
                <a:t>ℵ_𝐵^𝑛</a:t>
              </a:r>
              <a:endParaRPr lang="en-GB" sz="1100" kern="1200"/>
            </a:p>
          </xdr:txBody>
        </xdr:sp>
      </mc:Fallback>
    </mc:AlternateContent>
    <xdr:clientData/>
  </xdr:oneCellAnchor>
  <xdr:oneCellAnchor>
    <xdr:from>
      <xdr:col>16</xdr:col>
      <xdr:colOff>361461</xdr:colOff>
      <xdr:row>7</xdr:row>
      <xdr:rowOff>72292</xdr:rowOff>
    </xdr:from>
    <xdr:ext cx="582458" cy="28259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6" name="TextBox 35">
              <a:extLst>
                <a:ext uri="{FF2B5EF4-FFF2-40B4-BE49-F238E27FC236}">
                  <a16:creationId xmlns:a16="http://schemas.microsoft.com/office/drawing/2014/main" id="{00000000-0008-0000-0700-000024000000}"/>
                </a:ext>
              </a:extLst>
            </xdr:cNvPr>
            <xdr:cNvSpPr txBox="1"/>
          </xdr:nvSpPr>
          <xdr:spPr>
            <a:xfrm>
              <a:off x="13647615" y="1928446"/>
              <a:ext cx="582458" cy="2825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ℵ</m:t>
                        </m:r>
                      </m:e>
                      <m:sub>
                        <m: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𝐴</m:t>
                        </m:r>
                      </m:sub>
                      <m:sup>
                        <m: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𝑛</m:t>
                        </m:r>
                        <m: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+1</m:t>
                        </m:r>
                      </m:sup>
                    </m:sSubSup>
                  </m:oMath>
                </m:oMathPara>
              </a14:m>
              <a:endParaRPr lang="en-GB" sz="1100" kern="1200"/>
            </a:p>
          </xdr:txBody>
        </xdr:sp>
      </mc:Choice>
      <mc:Fallback xmlns="">
        <xdr:sp macro="" textlink="">
          <xdr:nvSpPr>
            <xdr:cNvPr id="36" name="TextBox 35">
              <a:extLst>
                <a:ext uri="{FF2B5EF4-FFF2-40B4-BE49-F238E27FC236}">
                  <a16:creationId xmlns:a16="http://schemas.microsoft.com/office/drawing/2014/main" id="{821EE840-E932-0944-8B40-2AF14BCACF15}"/>
                </a:ext>
              </a:extLst>
            </xdr:cNvPr>
            <xdr:cNvSpPr txBox="1"/>
          </xdr:nvSpPr>
          <xdr:spPr>
            <a:xfrm>
              <a:off x="13647615" y="1928446"/>
              <a:ext cx="582458" cy="2825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GB" sz="1100" b="0" i="0" kern="1200">
                  <a:latin typeface="Cambria Math" panose="02040503050406030204" pitchFamily="18" charset="0"/>
                  <a:ea typeface="Cambria Math" panose="02040503050406030204" pitchFamily="18" charset="0"/>
                </a:rPr>
                <a:t>ℵ_𝐴^(𝑛+1)</a:t>
              </a:r>
              <a:endParaRPr lang="en-GB" sz="1100" kern="1200"/>
            </a:p>
          </xdr:txBody>
        </xdr:sp>
      </mc:Fallback>
    </mc:AlternateContent>
    <xdr:clientData/>
  </xdr:oneCellAnchor>
  <xdr:oneCellAnchor>
    <xdr:from>
      <xdr:col>17</xdr:col>
      <xdr:colOff>117231</xdr:colOff>
      <xdr:row>7</xdr:row>
      <xdr:rowOff>68385</xdr:rowOff>
    </xdr:from>
    <xdr:ext cx="441781" cy="28259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7" name="TextBox 36">
              <a:extLst>
                <a:ext uri="{FF2B5EF4-FFF2-40B4-BE49-F238E27FC236}">
                  <a16:creationId xmlns:a16="http://schemas.microsoft.com/office/drawing/2014/main" id="{00000000-0008-0000-0700-000025000000}"/>
                </a:ext>
              </a:extLst>
            </xdr:cNvPr>
            <xdr:cNvSpPr txBox="1"/>
          </xdr:nvSpPr>
          <xdr:spPr>
            <a:xfrm>
              <a:off x="14487769" y="1924539"/>
              <a:ext cx="441781" cy="2825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ℵ</m:t>
                        </m:r>
                      </m:e>
                      <m:sub>
                        <m: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𝐵</m:t>
                        </m:r>
                      </m:sub>
                      <m:sup>
                        <m: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𝑛</m:t>
                        </m:r>
                        <m: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+1</m:t>
                        </m:r>
                      </m:sup>
                    </m:sSubSup>
                  </m:oMath>
                </m:oMathPara>
              </a14:m>
              <a:endParaRPr lang="en-GB" sz="1100" kern="1200"/>
            </a:p>
          </xdr:txBody>
        </xdr:sp>
      </mc:Choice>
      <mc:Fallback xmlns="">
        <xdr:sp macro="" textlink="">
          <xdr:nvSpPr>
            <xdr:cNvPr id="37" name="TextBox 36">
              <a:extLst>
                <a:ext uri="{FF2B5EF4-FFF2-40B4-BE49-F238E27FC236}">
                  <a16:creationId xmlns:a16="http://schemas.microsoft.com/office/drawing/2014/main" id="{9AA2C4AD-80B4-2D4C-B0D9-619D29791897}"/>
                </a:ext>
              </a:extLst>
            </xdr:cNvPr>
            <xdr:cNvSpPr txBox="1"/>
          </xdr:nvSpPr>
          <xdr:spPr>
            <a:xfrm>
              <a:off x="14487769" y="1924539"/>
              <a:ext cx="441781" cy="2825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GB" sz="1100" b="0" i="0" kern="1200">
                  <a:latin typeface="Cambria Math" panose="02040503050406030204" pitchFamily="18" charset="0"/>
                  <a:ea typeface="Cambria Math" panose="02040503050406030204" pitchFamily="18" charset="0"/>
                </a:rPr>
                <a:t>ℵ_𝐵^(𝑛+1)</a:t>
              </a:r>
              <a:endParaRPr lang="en-GB" sz="1100" kern="1200"/>
            </a:p>
          </xdr:txBody>
        </xdr:sp>
      </mc:Fallback>
    </mc:AlternateContent>
    <xdr:clientData/>
  </xdr:oneCellAnchor>
  <xdr:twoCellAnchor editAs="oneCell">
    <xdr:from>
      <xdr:col>10</xdr:col>
      <xdr:colOff>633430</xdr:colOff>
      <xdr:row>1</xdr:row>
      <xdr:rowOff>22678</xdr:rowOff>
    </xdr:from>
    <xdr:to>
      <xdr:col>15</xdr:col>
      <xdr:colOff>703037</xdr:colOff>
      <xdr:row>4</xdr:row>
      <xdr:rowOff>109489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0" name="Object 16">
              <a:extLst>
                <a:ext uri="{63B3BB69-23CF-44E3-9099-C40C66FF867C}">
                  <a14:compatExt spid="_x0000_s2064"/>
                </a:ext>
                <a:ext uri="{FF2B5EF4-FFF2-40B4-BE49-F238E27FC236}">
                  <a16:creationId xmlns:a16="http://schemas.microsoft.com/office/drawing/2014/main" id="{00000000-0008-0000-0700-000028000000}"/>
                </a:ext>
              </a:extLst>
            </xdr:cNvPr>
            <xdr:cNvSpPr txBox="1"/>
          </xdr:nvSpPr>
          <xdr:spPr>
            <a:xfrm>
              <a:off x="8911109" y="215446"/>
              <a:ext cx="4208446" cy="880561"/>
            </a:xfrm>
            <a:prstGeom prst="rect">
              <a:avLst/>
            </a:prstGeom>
          </xdr:spPr>
          <xdr:txBody>
            <a:bodyPr vertOverflow="clip" horzOverflow="clip" wrap="square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GB" sz="14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sz="14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𝛼</m:t>
                        </m:r>
                      </m:e>
                      <m:sub>
                        <m:r>
                          <a:rPr lang="en-GB" sz="1400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  <m:sup>
                        <m:r>
                          <a:rPr lang="en-GB" sz="14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𝑛</m:t>
                        </m:r>
                        <m:r>
                          <a:rPr lang="en-GB" sz="14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+1</m:t>
                        </m:r>
                      </m:sup>
                    </m:sSubSup>
                    <m:r>
                      <a:rPr lang="en-GB" sz="14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=</m:t>
                    </m:r>
                    <m:sSubSup>
                      <m:sSubSupPr>
                        <m:ctrlPr>
                          <a:rPr lang="en-GB" sz="14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sz="1400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(1−</m:t>
                        </m:r>
                        <m:r>
                          <a:rPr lang="en-GB" sz="1400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h</m:t>
                        </m:r>
                      </m:e>
                      <m:sub>
                        <m:r>
                          <a:rPr lang="en-GB" sz="1400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𝑖</m:t>
                        </m:r>
                      </m:sub>
                      <m:sup>
                        <m:r>
                          <a:rPr lang="en-GB" sz="1400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𝑛</m:t>
                        </m:r>
                      </m:sup>
                    </m:sSubSup>
                    <m:r>
                      <a:rPr lang="en-GB" sz="1400" b="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)</m:t>
                    </m:r>
                    <m:r>
                      <a:rPr lang="en-GB" sz="1400" b="0" i="1">
                        <a:solidFill>
                          <a:srgbClr val="000000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∙</m:t>
                    </m:r>
                    <m:sSup>
                      <m:sSupPr>
                        <m:ctrlPr>
                          <a:rPr lang="en-GB" sz="14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GB" sz="1400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p>
                              <m:sSupPr>
                                <m:ctrlPr>
                                  <a:rPr lang="en-GB" sz="1400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GB" sz="1400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𝜆</m:t>
                                </m:r>
                              </m:e>
                              <m:sup>
                                <m:r>
                                  <a:rPr lang="en-GB" sz="1400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  <m:r>
                                  <a:rPr lang="en-GB" sz="1400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+1</m:t>
                                </m:r>
                              </m:sup>
                            </m:sSup>
                            <m:r>
                              <a:rPr lang="en-GB" sz="1400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−</m:t>
                            </m:r>
                            <m:nary>
                              <m:naryPr>
                                <m:chr m:val="∑"/>
                                <m:ctrlPr>
                                  <a:rPr lang="en-GB" sz="1400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naryPr>
                              <m:sub>
                                <m:r>
                                  <m:rPr>
                                    <m:brk m:alnAt="23"/>
                                  </m:rPr>
                                  <a:rPr lang="en-GB" sz="1400" b="0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  <m:r>
                                  <a:rPr lang="en-GB" sz="1400" b="0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=</m:t>
                                </m:r>
                                <m:r>
                                  <a:rPr lang="en-GB" sz="1400" b="0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𝐴</m:t>
                                </m:r>
                              </m:sub>
                              <m:sup>
                                <m:r>
                                  <a:rPr lang="en-GB" sz="1400" b="0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𝑍</m:t>
                                </m:r>
                              </m:sup>
                              <m:e>
                                <m:sSubSup>
                                  <m:sSubSupPr>
                                    <m:ctrlPr>
                                      <a:rPr lang="en-GB" sz="1400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bSupPr>
                                  <m:e>
                                    <m:r>
                                      <a:rPr lang="en-GB" sz="1400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𝑉</m:t>
                                    </m:r>
                                  </m:e>
                                  <m:sub>
                                    <m:r>
                                      <a:rPr lang="en-GB" sz="1400" b="0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𝑖</m:t>
                                    </m:r>
                                  </m:sub>
                                  <m:sup>
                                    <m:r>
                                      <a:rPr lang="en-GB" sz="1400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𝑛</m:t>
                                    </m:r>
                                  </m:sup>
                                </m:sSubSup>
                              </m:e>
                            </m:nary>
                          </m:e>
                        </m:d>
                      </m:e>
                      <m:sup>
                        <m:r>
                          <a:rPr lang="en-GB" sz="1400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GB" sz="14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+</m:t>
                    </m:r>
                    <m:sSubSup>
                      <m:sSubSupPr>
                        <m:ctrlPr>
                          <a:rPr lang="en-GB" sz="14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sSubSup>
                          <m:sSubSupPr>
                            <m:ctrlPr>
                              <a:rPr lang="en-GB" sz="1400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n-GB" sz="1400" b="0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h</m:t>
                            </m:r>
                          </m:e>
                          <m:sub>
                            <m:r>
                              <a:rPr lang="en-GB" sz="1400" b="0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𝑖</m:t>
                            </m:r>
                          </m:sub>
                          <m:sup>
                            <m:r>
                              <a:rPr lang="en-GB" sz="1400" b="0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𝑛</m:t>
                            </m:r>
                          </m:sup>
                        </m:sSubSup>
                        <m:r>
                          <a:rPr lang="en-GB" sz="14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∙</m:t>
                        </m:r>
                        <m:r>
                          <a:rPr lang="en-GB" sz="14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𝛼</m:t>
                        </m:r>
                      </m:e>
                      <m:sub>
                        <m:r>
                          <a:rPr lang="en-GB" sz="1400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  <m:sup>
                        <m:r>
                          <a:rPr lang="en-GB" sz="14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𝑛</m:t>
                        </m:r>
                      </m:sup>
                    </m:sSubSup>
                  </m:oMath>
                </m:oMathPara>
              </a14:m>
              <a:endParaRPr lang="en-GB" sz="1400"/>
            </a:p>
          </xdr:txBody>
        </xdr:sp>
      </mc:Choice>
      <mc:Fallback xmlns="">
        <xdr:sp macro="" textlink="">
          <xdr:nvSpPr>
            <xdr:cNvPr id="40" name="Object 16">
              <a:extLst>
                <a:ext uri="{63B3BB69-23CF-44E3-9099-C40C66FF867C}">
                  <a14:compatExt xmlns:a14="http://schemas.microsoft.com/office/drawing/2010/main" spid="_x0000_s2064"/>
                </a:ext>
                <a:ext uri="{FF2B5EF4-FFF2-40B4-BE49-F238E27FC236}">
                  <a16:creationId xmlns:a16="http://schemas.microsoft.com/office/drawing/2014/main" id="{00000000-0008-0000-0700-000028000000}"/>
                </a:ext>
              </a:extLst>
            </xdr:cNvPr>
            <xdr:cNvSpPr txBox="1"/>
          </xdr:nvSpPr>
          <xdr:spPr>
            <a:xfrm>
              <a:off x="8911109" y="215446"/>
              <a:ext cx="4208446" cy="880561"/>
            </a:xfrm>
            <a:prstGeom prst="rect">
              <a:avLst/>
            </a:prstGeom>
          </xdr:spPr>
          <xdr:txBody>
            <a:bodyPr vertOverflow="clip" horzOverflow="clip" wrap="square">
              <a:noAutofit/>
            </a:bodyPr>
            <a:lstStyle/>
            <a:p>
              <a:pPr/>
              <a:r>
                <a:rPr lang="en-GB" sz="140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𝛼_</a:t>
              </a:r>
              <a:r>
                <a:rPr lang="en-GB" sz="1400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𝑖^(</a:t>
              </a:r>
              <a:r>
                <a:rPr lang="en-GB" sz="140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𝑛+1)=〖</a:t>
              </a:r>
              <a:r>
                <a:rPr lang="en-GB" sz="1400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(1−</a:t>
              </a:r>
              <a:r>
                <a:rPr lang="en-GB" sz="1400" b="0" i="0">
                  <a:solidFill>
                    <a:srgbClr val="00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ℎ〗_𝑖^</a:t>
              </a:r>
              <a:r>
                <a:rPr lang="en-GB" sz="1400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𝑛)</a:t>
              </a:r>
              <a:r>
                <a:rPr lang="en-GB" sz="1400" b="0" i="0">
                  <a:solidFill>
                    <a:srgbClr val="00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∙</a:t>
              </a:r>
              <a:r>
                <a:rPr lang="en-GB" sz="1400" i="0">
                  <a:solidFill>
                    <a:srgbClr val="000000"/>
                  </a:solidFill>
                  <a:latin typeface="Cambria Math" panose="02040503050406030204" pitchFamily="18" charset="0"/>
                </a:rPr>
                <a:t>(𝜆^(𝑛+1)−∑24_(</a:t>
              </a:r>
              <a:r>
                <a:rPr lang="en-GB" sz="1400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𝑖=𝐴)^𝑍▒</a:t>
              </a:r>
              <a:r>
                <a:rPr lang="en-GB" sz="140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𝑉_</a:t>
              </a:r>
              <a:r>
                <a:rPr lang="en-GB" sz="1400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𝑖^</a:t>
              </a:r>
              <a:r>
                <a:rPr lang="en-GB" sz="140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𝑛 )^</a:t>
              </a:r>
              <a:r>
                <a:rPr lang="en-GB" sz="1400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2</a:t>
              </a:r>
              <a:r>
                <a:rPr lang="en-GB" sz="1400" i="0">
                  <a:solidFill>
                    <a:srgbClr val="000000"/>
                  </a:solidFill>
                  <a:latin typeface="Cambria Math" panose="02040503050406030204" pitchFamily="18" charset="0"/>
                </a:rPr>
                <a:t>+〖</a:t>
              </a:r>
              <a:r>
                <a:rPr lang="en-GB" sz="1400" b="0" i="0">
                  <a:solidFill>
                    <a:srgbClr val="00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ℎ_𝑖^</a:t>
              </a:r>
              <a:r>
                <a:rPr lang="en-GB" sz="1400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𝑛</a:t>
              </a:r>
              <a:r>
                <a:rPr lang="en-GB" sz="1400" i="0">
                  <a:solidFill>
                    <a:srgbClr val="00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∙</a:t>
              </a:r>
              <a:r>
                <a:rPr lang="en-GB" sz="140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𝛼〗_</a:t>
              </a:r>
              <a:r>
                <a:rPr lang="en-GB" sz="1400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𝑖^</a:t>
              </a:r>
              <a:r>
                <a:rPr lang="en-GB" sz="140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𝑛</a:t>
              </a:r>
              <a:endParaRPr lang="en-GB" sz="1400"/>
            </a:p>
          </xdr:txBody>
        </xdr:sp>
      </mc:Fallback>
    </mc:AlternateContent>
    <xdr:clientData/>
  </xdr:twoCellAnchor>
  <xdr:twoCellAnchor editAs="oneCell">
    <xdr:from>
      <xdr:col>15</xdr:col>
      <xdr:colOff>554752</xdr:colOff>
      <xdr:row>0</xdr:row>
      <xdr:rowOff>185618</xdr:rowOff>
    </xdr:from>
    <xdr:to>
      <xdr:col>22</xdr:col>
      <xdr:colOff>497010</xdr:colOff>
      <xdr:row>4</xdr:row>
      <xdr:rowOff>27532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Object 16">
              <a:extLst>
                <a:ext uri="{63B3BB69-23CF-44E3-9099-C40C66FF867C}">
                  <a14:compatExt spid="_x0000_s2064"/>
                </a:ext>
                <a:ext uri="{FF2B5EF4-FFF2-40B4-BE49-F238E27FC236}">
                  <a16:creationId xmlns:a16="http://schemas.microsoft.com/office/drawing/2014/main" id="{00000000-0008-0000-0700-000003000000}"/>
                </a:ext>
              </a:extLst>
            </xdr:cNvPr>
            <xdr:cNvSpPr txBox="1"/>
          </xdr:nvSpPr>
          <xdr:spPr>
            <a:xfrm>
              <a:off x="12971270" y="185618"/>
              <a:ext cx="6099490" cy="828432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GB" sz="14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sz="14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ℵ</m:t>
                        </m:r>
                      </m:e>
                      <m:sub>
                        <m:r>
                          <a:rPr lang="en-GB" sz="1400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𝑖</m:t>
                        </m:r>
                      </m:sub>
                      <m:sup>
                        <m:r>
                          <a:rPr lang="en-GB" sz="14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𝑛</m:t>
                        </m:r>
                        <m:r>
                          <a:rPr lang="en-GB" sz="14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+1</m:t>
                        </m:r>
                      </m:sup>
                    </m:sSubSup>
                    <m:r>
                      <a:rPr lang="en-GB" sz="14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en-GB" sz="14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begChr m:val="["/>
                            <m:endChr m:val="]"/>
                            <m:ctrlPr>
                              <a:rPr lang="en-GB" sz="1400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d>
                              <m:dPr>
                                <m:ctrlPr>
                                  <a:rPr lang="en-GB" sz="1400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GB" sz="1400" b="0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1−</m:t>
                                </m:r>
                                <m:sSubSup>
                                  <m:sSubSupPr>
                                    <m:ctrlPr>
                                      <a:rPr lang="en-GB" sz="1400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bSupPr>
                                  <m:e>
                                    <m:r>
                                      <a:rPr lang="en-GB" sz="1400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ℵ</m:t>
                                    </m:r>
                                  </m:e>
                                  <m:sub>
                                    <m:r>
                                      <a:rPr lang="en-GB" sz="1400" b="0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𝑖</m:t>
                                    </m:r>
                                  </m:sub>
                                  <m:sup>
                                    <m:r>
                                      <a:rPr lang="en-GB" sz="1400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𝑛</m:t>
                                    </m:r>
                                  </m:sup>
                                </m:sSubSup>
                              </m:e>
                            </m:d>
                            <m:r>
                              <a:rPr lang="en-GB" sz="1400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∙</m:t>
                            </m:r>
                            <m:d>
                              <m:dPr>
                                <m:ctrlPr>
                                  <a:rPr lang="en-GB" sz="1400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sSubSup>
                                  <m:sSubSupPr>
                                    <m:ctrlPr>
                                      <a:rPr lang="en-GB" sz="1400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bSupPr>
                                  <m:e>
                                    <m:r>
                                      <a:rPr lang="en-GB" sz="1400" b="0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𝑉</m:t>
                                    </m:r>
                                  </m:e>
                                  <m:sub>
                                    <m:r>
                                      <a:rPr lang="en-GB" sz="1400" b="0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𝐴</m:t>
                                    </m:r>
                                  </m:sub>
                                  <m:sup>
                                    <m:r>
                                      <a:rPr lang="en-GB" sz="1400" b="0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𝑛</m:t>
                                    </m:r>
                                  </m:sup>
                                </m:sSubSup>
                                <m:r>
                                  <a:rPr lang="en-GB" sz="1400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−</m:t>
                                </m:r>
                                <m:nary>
                                  <m:naryPr>
                                    <m:chr m:val="∑"/>
                                    <m:ctrlPr>
                                      <a:rPr lang="en-GB" sz="1400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naryPr>
                                  <m:sub>
                                    <m:r>
                                      <m:rPr>
                                        <m:brk m:alnAt="23"/>
                                      </m:rPr>
                                      <a:rPr lang="en-GB" sz="1400" b="0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𝑗</m:t>
                                    </m:r>
                                    <m:r>
                                      <a:rPr lang="en-GB" sz="1400" b="0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≠</m:t>
                                    </m:r>
                                    <m:r>
                                      <a:rPr lang="en-GB" sz="1400" b="0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𝑖</m:t>
                                    </m:r>
                                  </m:sub>
                                  <m:sup>
                                    <m:r>
                                      <a:rPr lang="en-GB" sz="1400" b="0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𝑍</m:t>
                                    </m:r>
                                  </m:sup>
                                  <m:e>
                                    <m:sSubSup>
                                      <m:sSubSupPr>
                                        <m:ctrlPr>
                                          <a:rPr lang="en-GB" sz="1400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SupPr>
                                      <m:e>
                                        <m:r>
                                          <a:rPr lang="en-GB" sz="1400" b="0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𝑉</m:t>
                                        </m:r>
                                      </m:e>
                                      <m:sub>
                                        <m:r>
                                          <a:rPr lang="en-GB" sz="1400" b="0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𝑗</m:t>
                                        </m:r>
                                      </m:sub>
                                      <m:sup>
                                        <m:r>
                                          <a:rPr lang="en-GB" sz="1400" b="0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𝑛</m:t>
                                        </m:r>
                                      </m:sup>
                                    </m:sSubSup>
                                  </m:e>
                                </m:nary>
                                <m:r>
                                  <a:rPr lang="en-GB" sz="1400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∙</m:t>
                                </m:r>
                                <m:sSubSup>
                                  <m:sSubSupPr>
                                    <m:ctrlPr>
                                      <a:rPr lang="en-GB" sz="1400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sSubSupPr>
                                  <m:e>
                                    <m:r>
                                      <a:rPr lang="en-GB" sz="1400" b="0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en-GB" sz="1400" b="0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𝑖</m:t>
                                    </m:r>
                                  </m:sub>
                                  <m:sup>
                                    <m:r>
                                      <a:rPr lang="en-GB" sz="1400" b="0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𝑛</m:t>
                                    </m:r>
                                  </m:sup>
                                </m:sSubSup>
                              </m:e>
                            </m:d>
                          </m:e>
                        </m:d>
                      </m:e>
                      <m:sup>
                        <m:r>
                          <a:rPr lang="en-GB" sz="1400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GB" sz="14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+</m:t>
                    </m:r>
                    <m:sSup>
                      <m:sSupPr>
                        <m:ctrlPr>
                          <a:rPr lang="en-GB" sz="14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begChr m:val="["/>
                            <m:endChr m:val="]"/>
                            <m:ctrlPr>
                              <a:rPr lang="en-GB" sz="1400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GB" sz="1400" b="0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1−</m:t>
                            </m:r>
                            <m:d>
                              <m:dPr>
                                <m:ctrlPr>
                                  <a:rPr lang="en-GB" sz="1400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sSubSup>
                                  <m:sSubSupPr>
                                    <m:ctrlPr>
                                      <a:rPr lang="en-GB" sz="1400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bSupPr>
                                  <m:e>
                                    <m:r>
                                      <a:rPr lang="en-GB" sz="1400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ℵ</m:t>
                                    </m:r>
                                  </m:e>
                                  <m:sub>
                                    <m:r>
                                      <a:rPr lang="en-GB" sz="1400" b="0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𝑖</m:t>
                                    </m:r>
                                  </m:sub>
                                  <m:sup>
                                    <m:r>
                                      <a:rPr lang="en-GB" sz="1400" b="0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0</m:t>
                                    </m:r>
                                  </m:sup>
                                </m:sSubSup>
                                <m:r>
                                  <a:rPr lang="en-GB" sz="1400" b="0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+</m:t>
                                </m:r>
                                <m:d>
                                  <m:dPr>
                                    <m:ctrlPr>
                                      <a:rPr lang="en-GB" sz="1400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r>
                                      <a:rPr lang="en-GB" sz="1400" b="0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1−</m:t>
                                    </m:r>
                                    <m:sSub>
                                      <m:sSubPr>
                                        <m:ctrlPr>
                                          <a:rPr lang="en-GB" sz="1400" b="0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GB" sz="1400" b="0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𝑠</m:t>
                                        </m:r>
                                      </m:e>
                                      <m:sub>
                                        <m:r>
                                          <a:rPr lang="en-GB" sz="1400" b="0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𝑖</m:t>
                                        </m:r>
                                      </m:sub>
                                    </m:sSub>
                                  </m:e>
                                </m:d>
                                <m:r>
                                  <a:rPr lang="en-GB" sz="1400" b="0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∙</m:t>
                                </m:r>
                                <m:d>
                                  <m:dPr>
                                    <m:ctrlPr>
                                      <a:rPr lang="en-GB" sz="1400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r>
                                      <a:rPr lang="en-GB" sz="1400" b="0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1−</m:t>
                                    </m:r>
                                    <m:sSubSup>
                                      <m:sSubSupPr>
                                        <m:ctrlPr>
                                          <a:rPr lang="en-GB" sz="1400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SupPr>
                                      <m:e>
                                        <m:r>
                                          <a:rPr lang="en-GB" sz="1400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  <a:ea typeface="Cambria Math" panose="02040503050406030204" pitchFamily="18" charset="0"/>
                                          </a:rPr>
                                          <m:t>ℵ</m:t>
                                        </m:r>
                                      </m:e>
                                      <m:sub>
                                        <m:r>
                                          <a:rPr lang="en-GB" sz="1400" b="0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𝑖</m:t>
                                        </m:r>
                                      </m:sub>
                                      <m:sup>
                                        <m:r>
                                          <a:rPr lang="en-GB" sz="1400" b="0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0</m:t>
                                        </m:r>
                                      </m:sup>
                                    </m:sSubSup>
                                  </m:e>
                                </m:d>
                              </m:e>
                            </m:d>
                          </m:e>
                        </m:d>
                      </m:e>
                      <m:sup>
                        <m:r>
                          <a:rPr lang="en-GB" sz="1400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n-GB" sz="1400"/>
            </a:p>
          </xdr:txBody>
        </xdr:sp>
      </mc:Choice>
      <mc:Fallback xmlns="">
        <xdr:sp macro="" textlink="">
          <xdr:nvSpPr>
            <xdr:cNvPr id="3" name="Object 16">
              <a:extLst>
                <a:ext uri="{63B3BB69-23CF-44E3-9099-C40C66FF867C}">
                  <a14:compatExt xmlns:a14="http://schemas.microsoft.com/office/drawing/2010/main" spid="_x0000_s2064"/>
                </a:ext>
                <a:ext uri="{FF2B5EF4-FFF2-40B4-BE49-F238E27FC236}">
                  <a16:creationId xmlns:a16="http://schemas.microsoft.com/office/drawing/2014/main" id="{00000000-0008-0000-0700-000003000000}"/>
                </a:ext>
              </a:extLst>
            </xdr:cNvPr>
            <xdr:cNvSpPr txBox="1"/>
          </xdr:nvSpPr>
          <xdr:spPr>
            <a:xfrm>
              <a:off x="12971270" y="185618"/>
              <a:ext cx="6099490" cy="828432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:r>
                <a:rPr lang="en-GB" sz="1400" i="0">
                  <a:solidFill>
                    <a:srgbClr val="00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ℵ_</a:t>
              </a:r>
              <a:r>
                <a:rPr lang="en-GB" sz="1400" b="0" i="0">
                  <a:solidFill>
                    <a:srgbClr val="00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𝑖^(</a:t>
              </a:r>
              <a:r>
                <a:rPr lang="en-GB" sz="140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𝑛+1)=[(</a:t>
              </a:r>
              <a:r>
                <a:rPr lang="en-GB" sz="1400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1−</a:t>
              </a:r>
              <a:r>
                <a:rPr lang="en-GB" sz="1400" i="0">
                  <a:solidFill>
                    <a:srgbClr val="00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ℵ_</a:t>
              </a:r>
              <a:r>
                <a:rPr lang="en-GB" sz="1400" b="0" i="0">
                  <a:solidFill>
                    <a:srgbClr val="00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𝑖^</a:t>
              </a:r>
              <a:r>
                <a:rPr lang="en-GB" sz="140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𝑛 )</a:t>
              </a:r>
              <a:r>
                <a:rPr lang="en-GB" sz="1400" i="0">
                  <a:solidFill>
                    <a:srgbClr val="00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∙(</a:t>
              </a:r>
              <a:r>
                <a:rPr lang="en-GB" sz="1400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𝑉_𝐴^𝑛</a:t>
              </a:r>
              <a:r>
                <a:rPr lang="en-GB" sz="1400" i="0">
                  <a:solidFill>
                    <a:srgbClr val="000000"/>
                  </a:solidFill>
                  <a:latin typeface="Cambria Math" panose="02040503050406030204" pitchFamily="18" charset="0"/>
                </a:rPr>
                <a:t>−∑</a:t>
              </a:r>
              <a:r>
                <a:rPr lang="en-GB" sz="1400" b="0" i="0">
                  <a:solidFill>
                    <a:srgbClr val="00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_(</a:t>
              </a:r>
              <a:r>
                <a:rPr lang="en-GB" sz="1400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𝑗</a:t>
              </a:r>
              <a:r>
                <a:rPr lang="en-GB" sz="1400" b="0" i="0">
                  <a:solidFill>
                    <a:srgbClr val="00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≠𝑖)^</a:t>
              </a:r>
              <a:r>
                <a:rPr lang="en-GB" sz="1400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𝑍▒𝑉_𝑗^𝑛 </a:t>
              </a:r>
              <a:r>
                <a:rPr lang="en-GB" sz="1400" i="0">
                  <a:solidFill>
                    <a:srgbClr val="00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∙</a:t>
              </a:r>
              <a:r>
                <a:rPr lang="en-GB" sz="1400" b="0" i="0">
                  <a:solidFill>
                    <a:srgbClr val="00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𝑥_𝑖^𝑛 )]^</a:t>
              </a:r>
              <a:r>
                <a:rPr lang="en-GB" sz="1400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2</a:t>
              </a:r>
              <a:r>
                <a:rPr lang="en-GB" sz="1400" i="0">
                  <a:solidFill>
                    <a:srgbClr val="000000"/>
                  </a:solidFill>
                  <a:latin typeface="Cambria Math" panose="02040503050406030204" pitchFamily="18" charset="0"/>
                </a:rPr>
                <a:t>+[</a:t>
              </a:r>
              <a:r>
                <a:rPr lang="en-GB" sz="1400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1−(</a:t>
              </a:r>
              <a:r>
                <a:rPr lang="en-GB" sz="1400" i="0">
                  <a:solidFill>
                    <a:srgbClr val="00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ℵ_</a:t>
              </a:r>
              <a:r>
                <a:rPr lang="en-GB" sz="1400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𝑖^0+(1−𝑠_𝑖 )</a:t>
              </a:r>
              <a:r>
                <a:rPr lang="en-GB" sz="1400" b="0" i="0">
                  <a:solidFill>
                    <a:srgbClr val="00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∙(</a:t>
              </a:r>
              <a:r>
                <a:rPr lang="en-GB" sz="1400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1−</a:t>
              </a:r>
              <a:r>
                <a:rPr lang="en-GB" sz="1400" i="0">
                  <a:solidFill>
                    <a:srgbClr val="00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ℵ_</a:t>
              </a:r>
              <a:r>
                <a:rPr lang="en-GB" sz="1400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𝑖^0 ))]^2</a:t>
              </a:r>
              <a:endParaRPr lang="en-GB" sz="1400"/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4</xdr:row>
      <xdr:rowOff>0</xdr:rowOff>
    </xdr:from>
    <xdr:to>
      <xdr:col>2</xdr:col>
      <xdr:colOff>230814</xdr:colOff>
      <xdr:row>4</xdr:row>
      <xdr:rowOff>323294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Object 16">
              <a:extLst>
                <a:ext uri="{63B3BB69-23CF-44E3-9099-C40C66FF867C}">
                  <a14:compatExt spid="_x0000_s2064"/>
                </a:ext>
                <a:ext uri="{FF2B5EF4-FFF2-40B4-BE49-F238E27FC236}">
                  <a16:creationId xmlns:a16="http://schemas.microsoft.com/office/drawing/2014/main" id="{12EC5322-6176-204F-8304-2E93C32C5811}"/>
                </a:ext>
              </a:extLst>
            </xdr:cNvPr>
            <xdr:cNvSpPr txBox="1"/>
          </xdr:nvSpPr>
          <xdr:spPr>
            <a:xfrm>
              <a:off x="0" y="986518"/>
              <a:ext cx="1886350" cy="323294"/>
            </a:xfrm>
            <a:prstGeom prst="rect">
              <a:avLst/>
            </a:prstGeom>
          </xdr:spPr>
          <xdr:txBody>
            <a:bodyPr wrap="none">
              <a:spAutoFit/>
            </a:bodyPr>
            <a:lstStyle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14:m>
                <m:oMath xmlns:m="http://schemas.openxmlformats.org/officeDocument/2006/math">
                  <m:sSubSup>
                    <m:sSubSupPr>
                      <m:ctrlPr>
                        <a:rPr lang="en-GB" sz="1400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</m:ctrlPr>
                    </m:sSubSupPr>
                    <m:e>
                      <m:r>
                        <a:rPr lang="en-GB" sz="1400" b="0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  <m:t>h</m:t>
                      </m:r>
                    </m:e>
                    <m:sub>
                      <m:r>
                        <a:rPr lang="en-GB" sz="1400" b="0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  <m:t>𝑖</m:t>
                      </m:r>
                    </m:sub>
                    <m:sup>
                      <m:r>
                        <a:rPr lang="en-GB" sz="1400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  <m:t>𝑛</m:t>
                      </m:r>
                      <m:r>
                        <a:rPr lang="en-GB" sz="1400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  <m:t>+1</m:t>
                      </m:r>
                    </m:sup>
                  </m:sSubSup>
                  <m:r>
                    <a:rPr lang="en-GB" sz="1400" i="1">
                      <a:solidFill>
                        <a:srgbClr val="000000"/>
                      </a:solidFill>
                      <a:latin typeface="Cambria Math" panose="02040503050406030204" pitchFamily="18" charset="0"/>
                    </a:rPr>
                    <m:t>=</m:t>
                  </m:r>
                  <m:sSubSup>
                    <m:sSubSupPr>
                      <m:ctrlPr>
                        <a:rPr lang="en-GB" sz="1400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</m:ctrlPr>
                    </m:sSubSupPr>
                    <m:e>
                      <m:r>
                        <a:rPr lang="en-GB" sz="1400" b="0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  <m:t>h</m:t>
                      </m:r>
                    </m:e>
                    <m:sub>
                      <m:r>
                        <a:rPr lang="en-GB" sz="1400" b="0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  <m:t>𝑖</m:t>
                      </m:r>
                    </m:sub>
                    <m:sup>
                      <m:r>
                        <a:rPr lang="en-GB" sz="1400" b="0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  <m:t>0</m:t>
                      </m:r>
                    </m:sup>
                  </m:sSubSup>
                  <m:r>
                    <a:rPr lang="en-GB" sz="1400" b="0" i="1">
                      <a:solidFill>
                        <a:srgbClr val="000000"/>
                      </a:solidFill>
                      <a:latin typeface="Cambria Math" panose="02040503050406030204" pitchFamily="18" charset="0"/>
                    </a:rPr>
                    <m:t>−</m:t>
                  </m:r>
                  <m:sSub>
                    <m:sSubPr>
                      <m:ctrlPr>
                        <a:rPr lang="en-GB" sz="1400" b="0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GB" sz="1400" b="0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  <m:t>𝑠</m:t>
                      </m:r>
                    </m:e>
                    <m:sub>
                      <m:r>
                        <a:rPr lang="en-GB" sz="1400" b="0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  <m:t>𝑖</m:t>
                      </m:r>
                    </m:sub>
                  </m:sSub>
                  <m:r>
                    <a:rPr lang="en-GB" sz="1400" b="0" i="1">
                      <a:solidFill>
                        <a:srgbClr val="000000"/>
                      </a:solidFill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∙</m:t>
                  </m:r>
                </m:oMath>
              </a14:m>
              <a:r>
                <a:rPr lang="en-GB" sz="1400"/>
                <a:t>(1-</a:t>
              </a:r>
              <a14:m>
                <m:oMath xmlns:m="http://schemas.openxmlformats.org/officeDocument/2006/math">
                  <m:sSubSup>
                    <m:sSubSupPr>
                      <m:ctrlPr>
                        <a:rPr lang="en-GB" sz="1400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</m:ctrlPr>
                    </m:sSubSupPr>
                    <m:e>
                      <m:r>
                        <a:rPr lang="en-GB" sz="1400" b="0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  <m:t>h</m:t>
                      </m:r>
                    </m:e>
                    <m:sub>
                      <m:r>
                        <a:rPr lang="en-GB" sz="1400" b="0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  <m:t>𝑖</m:t>
                      </m:r>
                    </m:sub>
                    <m:sup>
                      <m:r>
                        <a:rPr lang="en-GB" sz="1400" b="0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  <m:t>𝑛</m:t>
                      </m:r>
                    </m:sup>
                  </m:sSubSup>
                  <m:r>
                    <a:rPr lang="en-GB" sz="1400" b="0" i="1">
                      <a:solidFill>
                        <a:srgbClr val="000000"/>
                      </a:solidFill>
                      <a:latin typeface="Cambria Math" panose="02040503050406030204" pitchFamily="18" charset="0"/>
                    </a:rPr>
                    <m:t>)</m:t>
                  </m:r>
                </m:oMath>
              </a14:m>
              <a:endParaRPr lang="en-GB" sz="1400" b="0">
                <a:solidFill>
                  <a:srgbClr val="000000"/>
                </a:solidFill>
              </a:endParaRPr>
            </a:p>
          </xdr:txBody>
        </xdr:sp>
      </mc:Choice>
      <mc:Fallback xmlns="">
        <xdr:sp macro="" textlink="">
          <xdr:nvSpPr>
            <xdr:cNvPr id="5" name="Object 16">
              <a:extLst>
                <a:ext uri="{63B3BB69-23CF-44E3-9099-C40C66FF867C}">
                  <a14:compatExt xmlns:a14="http://schemas.microsoft.com/office/drawing/2010/main" spid="_x0000_s2064"/>
                </a:ext>
                <a:ext uri="{FF2B5EF4-FFF2-40B4-BE49-F238E27FC236}">
                  <a16:creationId xmlns:a16="http://schemas.microsoft.com/office/drawing/2014/main" id="{12EC5322-6176-204F-8304-2E93C32C5811}"/>
                </a:ext>
              </a:extLst>
            </xdr:cNvPr>
            <xdr:cNvSpPr txBox="1"/>
          </xdr:nvSpPr>
          <xdr:spPr>
            <a:xfrm>
              <a:off x="0" y="986518"/>
              <a:ext cx="1886350" cy="323294"/>
            </a:xfrm>
            <a:prstGeom prst="rect">
              <a:avLst/>
            </a:prstGeom>
          </xdr:spPr>
          <xdr:txBody>
            <a:bodyPr wrap="none">
              <a:spAutoFit/>
            </a:bodyPr>
            <a:lstStyle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GB" sz="1400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ℎ_𝑖^(</a:t>
              </a:r>
              <a:r>
                <a:rPr lang="en-GB" sz="140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𝑛+1)=</a:t>
              </a:r>
              <a:r>
                <a:rPr lang="en-GB" sz="1400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ℎ_𝑖^0−𝑠_𝑖</a:t>
              </a:r>
              <a:r>
                <a:rPr lang="en-GB" sz="1400" b="0" i="0">
                  <a:solidFill>
                    <a:srgbClr val="00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∙</a:t>
              </a:r>
              <a:r>
                <a:rPr lang="en-GB" sz="1400"/>
                <a:t>(1-</a:t>
              </a:r>
              <a:r>
                <a:rPr lang="en-GB" sz="1400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ℎ_𝑖^𝑛)</a:t>
              </a:r>
              <a:endParaRPr lang="en-GB" sz="1400" b="0">
                <a:solidFill>
                  <a:srgbClr val="000000"/>
                </a:solidFill>
              </a:endParaRPr>
            </a:p>
          </xdr:txBody>
        </xdr:sp>
      </mc:Fallback>
    </mc:AlternateContent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137583</xdr:colOff>
      <xdr:row>7</xdr:row>
      <xdr:rowOff>14817</xdr:rowOff>
    </xdr:from>
    <xdr:to>
      <xdr:col>21</xdr:col>
      <xdr:colOff>709083</xdr:colOff>
      <xdr:row>10</xdr:row>
      <xdr:rowOff>40228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Object 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4F542908-ACE4-404E-B1E3-CB8D68C8D0BF}"/>
                </a:ext>
              </a:extLst>
            </xdr:cNvPr>
            <xdr:cNvSpPr txBox="1"/>
          </xdr:nvSpPr>
          <xdr:spPr>
            <a:xfrm>
              <a:off x="17841383" y="1856317"/>
              <a:ext cx="571500" cy="596911"/>
            </a:xfrm>
            <a:prstGeom prst="rect">
              <a:avLst/>
            </a:prstGeom>
          </xdr:spPr>
          <xdr:txBody>
            <a:bodyPr wrap="square">
              <a:spAutoFit/>
            </a:bodyPr>
            <a:lstStyle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GB" sz="16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sz="16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𝑉</m:t>
                        </m:r>
                      </m:e>
                      <m:sub>
                        <m:r>
                          <a:rPr lang="en-GB" sz="16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𝐵</m:t>
                        </m:r>
                      </m:sub>
                      <m:sup>
                        <m:r>
                          <a:rPr lang="en-GB" sz="16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𝑛</m:t>
                        </m:r>
                        <m:r>
                          <a:rPr lang="en-GB" sz="1600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+1</m:t>
                        </m:r>
                      </m:sup>
                    </m:sSubSup>
                  </m:oMath>
                </m:oMathPara>
              </a14:m>
              <a:endParaRPr lang="en-GB" sz="1600"/>
            </a:p>
          </xdr:txBody>
        </xdr:sp>
      </mc:Choice>
      <mc:Fallback xmlns="">
        <xdr:sp macro="" textlink="">
          <xdr:nvSpPr>
            <xdr:cNvPr id="2" name="Object 1">
              <a:extLst>
                <a:ext uri="{63B3BB69-23CF-44E3-9099-C40C66FF867C}">
                  <a14:compatExt xmlns:a14="http://schemas.microsoft.com/office/drawing/2010/main" spid="_x0000_s2049"/>
                </a:ext>
                <a:ext uri="{FF2B5EF4-FFF2-40B4-BE49-F238E27FC236}">
                  <a16:creationId xmlns:a16="http://schemas.microsoft.com/office/drawing/2014/main" id="{4F542908-ACE4-404E-B1E3-CB8D68C8D0BF}"/>
                </a:ext>
              </a:extLst>
            </xdr:cNvPr>
            <xdr:cNvSpPr txBox="1"/>
          </xdr:nvSpPr>
          <xdr:spPr>
            <a:xfrm>
              <a:off x="17841383" y="1856317"/>
              <a:ext cx="571500" cy="596911"/>
            </a:xfrm>
            <a:prstGeom prst="rect">
              <a:avLst/>
            </a:prstGeom>
          </xdr:spPr>
          <xdr:txBody>
            <a:bodyPr wrap="square">
              <a:spAutoFit/>
            </a:bodyPr>
            <a:lstStyle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GB" sz="160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𝑉_𝐵^(𝑛</a:t>
              </a:r>
              <a:r>
                <a:rPr lang="en-GB" sz="1600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+1)</a:t>
              </a:r>
              <a:endParaRPr lang="en-GB" sz="1600"/>
            </a:p>
          </xdr:txBody>
        </xdr:sp>
      </mc:Fallback>
    </mc:AlternateContent>
    <xdr:clientData/>
  </xdr:twoCellAnchor>
  <xdr:twoCellAnchor editAs="oneCell">
    <xdr:from>
      <xdr:col>0</xdr:col>
      <xdr:colOff>392559</xdr:colOff>
      <xdr:row>3</xdr:row>
      <xdr:rowOff>135954</xdr:rowOff>
    </xdr:from>
    <xdr:to>
      <xdr:col>1</xdr:col>
      <xdr:colOff>337333</xdr:colOff>
      <xdr:row>5</xdr:row>
      <xdr:rowOff>117681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38">
              <a:extLst>
                <a:ext uri="{FF2B5EF4-FFF2-40B4-BE49-F238E27FC236}">
                  <a16:creationId xmlns:a16="http://schemas.microsoft.com/office/drawing/2014/main" id="{28FA3CE1-4DB6-3949-AC8B-A4644E419546}"/>
                </a:ext>
              </a:extLst>
            </xdr:cNvPr>
            <xdr:cNvSpPr txBox="1"/>
          </xdr:nvSpPr>
          <xdr:spPr>
            <a:xfrm>
              <a:off x="392559" y="732854"/>
              <a:ext cx="770274" cy="3627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b="0" i="1" kern="1200">
                        <a:latin typeface="Cambria Math" panose="02040503050406030204" pitchFamily="18" charset="0"/>
                      </a:rPr>
                      <m:t>0</m:t>
                    </m:r>
                    <m:r>
                      <a:rPr lang="en-GB" sz="1100" b="0" i="1" kern="120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&lt;</m:t>
                    </m:r>
                    <m:sSub>
                      <m:sSubPr>
                        <m:ctrlP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𝑠</m:t>
                        </m:r>
                      </m:e>
                      <m:sub>
                        <m: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n-GB" sz="1100" b="0" i="1" kern="120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≤0.5</m:t>
                    </m:r>
                  </m:oMath>
                </m:oMathPara>
              </a14:m>
              <a:endParaRPr lang="en-GB" sz="1100" kern="1200"/>
            </a:p>
          </xdr:txBody>
        </xdr:sp>
      </mc:Choice>
      <mc:Fallback xmlns="">
        <xdr:sp macro="" textlink="">
          <xdr:nvSpPr>
            <xdr:cNvPr id="3" name="TextBox 38">
              <a:extLst>
                <a:ext uri="{FF2B5EF4-FFF2-40B4-BE49-F238E27FC236}">
                  <a16:creationId xmlns:a16="http://schemas.microsoft.com/office/drawing/2014/main" id="{28FA3CE1-4DB6-3949-AC8B-A4644E419546}"/>
                </a:ext>
              </a:extLst>
            </xdr:cNvPr>
            <xdr:cNvSpPr txBox="1"/>
          </xdr:nvSpPr>
          <xdr:spPr>
            <a:xfrm>
              <a:off x="392559" y="732854"/>
              <a:ext cx="770274" cy="3627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GB" sz="1100" b="0" i="0" kern="1200">
                  <a:latin typeface="Cambria Math" panose="02040503050406030204" pitchFamily="18" charset="0"/>
                </a:rPr>
                <a:t>0</a:t>
              </a:r>
              <a:r>
                <a:rPr lang="en-GB" sz="1100" b="0" i="0" kern="1200">
                  <a:latin typeface="Cambria Math" panose="02040503050406030204" pitchFamily="18" charset="0"/>
                  <a:ea typeface="Cambria Math" panose="02040503050406030204" pitchFamily="18" charset="0"/>
                </a:rPr>
                <a:t>&lt;𝑠_𝑖≤0.5</a:t>
              </a:r>
              <a:endParaRPr lang="en-GB" sz="1100" kern="1200"/>
            </a:p>
          </xdr:txBody>
        </xdr:sp>
      </mc:Fallback>
    </mc:AlternateContent>
    <xdr:clientData/>
  </xdr:twoCellAnchor>
  <xdr:oneCellAnchor>
    <xdr:from>
      <xdr:col>2</xdr:col>
      <xdr:colOff>225434</xdr:colOff>
      <xdr:row>3</xdr:row>
      <xdr:rowOff>141070</xdr:rowOff>
    </xdr:from>
    <xdr:ext cx="848181" cy="28259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C0DCEF32-09DB-6449-84F7-5EE0FF895927}"/>
                </a:ext>
              </a:extLst>
            </xdr:cNvPr>
            <xdr:cNvSpPr txBox="1"/>
          </xdr:nvSpPr>
          <xdr:spPr>
            <a:xfrm>
              <a:off x="1876434" y="737970"/>
              <a:ext cx="848181" cy="2825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b="0" i="1" kern="1200">
                        <a:latin typeface="Cambria Math" panose="02040503050406030204" pitchFamily="18" charset="0"/>
                      </a:rPr>
                      <m:t>0.5</m:t>
                    </m:r>
                    <m:r>
                      <a:rPr lang="en-GB" sz="1100" b="0" i="1" kern="120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≤</m:t>
                    </m:r>
                    <m:sSubSup>
                      <m:sSubSupPr>
                        <m:ctrlP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h</m:t>
                        </m:r>
                      </m:e>
                      <m:sub>
                        <m: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𝑖</m:t>
                        </m:r>
                      </m:sub>
                      <m:sup>
                        <m: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0</m:t>
                        </m:r>
                      </m:sup>
                    </m:sSubSup>
                    <m:r>
                      <a:rPr lang="en-GB" sz="1100" b="0" i="1" kern="120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≤1</m:t>
                    </m:r>
                  </m:oMath>
                </m:oMathPara>
              </a14:m>
              <a:endParaRPr lang="en-GB" sz="1100" kern="12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C0DCEF32-09DB-6449-84F7-5EE0FF895927}"/>
                </a:ext>
              </a:extLst>
            </xdr:cNvPr>
            <xdr:cNvSpPr txBox="1"/>
          </xdr:nvSpPr>
          <xdr:spPr>
            <a:xfrm>
              <a:off x="1876434" y="737970"/>
              <a:ext cx="848181" cy="2825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GB" sz="1100" b="0" i="0" kern="1200">
                  <a:latin typeface="Cambria Math" panose="02040503050406030204" pitchFamily="18" charset="0"/>
                </a:rPr>
                <a:t>0.5</a:t>
              </a:r>
              <a:r>
                <a:rPr lang="en-GB" sz="1100" b="0" i="0" kern="1200">
                  <a:latin typeface="Cambria Math" panose="02040503050406030204" pitchFamily="18" charset="0"/>
                  <a:ea typeface="Cambria Math" panose="02040503050406030204" pitchFamily="18" charset="0"/>
                </a:rPr>
                <a:t>≤ℎ_𝑖^0≤1</a:t>
              </a:r>
              <a:endParaRPr lang="en-GB" sz="1100" kern="1200"/>
            </a:p>
          </xdr:txBody>
        </xdr:sp>
      </mc:Fallback>
    </mc:AlternateContent>
    <xdr:clientData/>
  </xdr:oneCellAnchor>
  <xdr:twoCellAnchor>
    <xdr:from>
      <xdr:col>7</xdr:col>
      <xdr:colOff>177800</xdr:colOff>
      <xdr:row>7</xdr:row>
      <xdr:rowOff>122767</xdr:rowOff>
    </xdr:from>
    <xdr:to>
      <xdr:col>7</xdr:col>
      <xdr:colOff>564829</xdr:colOff>
      <xdr:row>7</xdr:row>
      <xdr:rowOff>387327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Object 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C42B7C49-5AD4-FB43-93CC-8D91AFEAC9D0}"/>
                </a:ext>
              </a:extLst>
            </xdr:cNvPr>
            <xdr:cNvSpPr txBox="1"/>
          </xdr:nvSpPr>
          <xdr:spPr>
            <a:xfrm>
              <a:off x="5956300" y="1964267"/>
              <a:ext cx="387029" cy="264560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𝑉</m:t>
                        </m:r>
                      </m:e>
                      <m:sub>
                        <m: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𝐵</m:t>
                        </m:r>
                      </m:sub>
                      <m:sup>
                        <m: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𝑛</m:t>
                        </m:r>
                      </m:sup>
                    </m:sSubSup>
                  </m:oMath>
                </m:oMathPara>
              </a14:m>
              <a:endParaRPr lang="en-GB"/>
            </a:p>
          </xdr:txBody>
        </xdr:sp>
      </mc:Choice>
      <mc:Fallback xmlns="">
        <xdr:sp macro="" textlink="">
          <xdr:nvSpPr>
            <xdr:cNvPr id="5" name="Object 1">
              <a:extLst>
                <a:ext uri="{63B3BB69-23CF-44E3-9099-C40C66FF867C}">
                  <a14:compatExt xmlns:a14="http://schemas.microsoft.com/office/drawing/2010/main" spid="_x0000_s2049"/>
                </a:ext>
                <a:ext uri="{FF2B5EF4-FFF2-40B4-BE49-F238E27FC236}">
                  <a16:creationId xmlns:a16="http://schemas.microsoft.com/office/drawing/2014/main" id="{C42B7C49-5AD4-FB43-93CC-8D91AFEAC9D0}"/>
                </a:ext>
              </a:extLst>
            </xdr:cNvPr>
            <xdr:cNvSpPr txBox="1"/>
          </xdr:nvSpPr>
          <xdr:spPr>
            <a:xfrm>
              <a:off x="5956300" y="1964267"/>
              <a:ext cx="387029" cy="264560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:r>
                <a:rPr lang="en-GB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𝑉_𝐵^𝑛</a:t>
              </a:r>
              <a:endParaRPr lang="en-GB"/>
            </a:p>
          </xdr:txBody>
        </xdr:sp>
      </mc:Fallback>
    </mc:AlternateContent>
    <xdr:clientData/>
  </xdr:twoCellAnchor>
  <xdr:twoCellAnchor>
    <xdr:from>
      <xdr:col>6</xdr:col>
      <xdr:colOff>173887</xdr:colOff>
      <xdr:row>7</xdr:row>
      <xdr:rowOff>139870</xdr:rowOff>
    </xdr:from>
    <xdr:to>
      <xdr:col>6</xdr:col>
      <xdr:colOff>535837</xdr:colOff>
      <xdr:row>7</xdr:row>
      <xdr:rowOff>404430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Object 3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66B845FE-B5F8-9B44-ACED-5DFEE53350C8}"/>
                </a:ext>
              </a:extLst>
            </xdr:cNvPr>
            <xdr:cNvSpPr txBox="1"/>
          </xdr:nvSpPr>
          <xdr:spPr>
            <a:xfrm>
              <a:off x="5126887" y="1981370"/>
              <a:ext cx="361950" cy="264560"/>
            </a:xfrm>
            <a:prstGeom prst="rect">
              <a:avLst/>
            </a:prstGeom>
          </xdr:spPr>
          <xdr:txBody>
            <a:bodyPr vertOverflow="clip" horzOverflow="clip" wrap="square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𝑉</m:t>
                        </m:r>
                      </m:e>
                      <m:sub>
                        <m: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𝐴</m:t>
                        </m:r>
                      </m:sub>
                      <m:sup>
                        <m: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𝑛</m:t>
                        </m:r>
                      </m:sup>
                    </m:sSubSup>
                  </m:oMath>
                </m:oMathPara>
              </a14:m>
              <a:endParaRPr lang="en-GB"/>
            </a:p>
          </xdr:txBody>
        </xdr:sp>
      </mc:Choice>
      <mc:Fallback xmlns="">
        <xdr:sp macro="" textlink="">
          <xdr:nvSpPr>
            <xdr:cNvPr id="6" name="Object 3">
              <a:extLst>
                <a:ext uri="{63B3BB69-23CF-44E3-9099-C40C66FF867C}">
                  <a14:compatExt xmlns:a14="http://schemas.microsoft.com/office/drawing/2010/main" spid="_x0000_s2051"/>
                </a:ext>
                <a:ext uri="{FF2B5EF4-FFF2-40B4-BE49-F238E27FC236}">
                  <a16:creationId xmlns:a16="http://schemas.microsoft.com/office/drawing/2014/main" id="{66B845FE-B5F8-9B44-ACED-5DFEE53350C8}"/>
                </a:ext>
              </a:extLst>
            </xdr:cNvPr>
            <xdr:cNvSpPr txBox="1"/>
          </xdr:nvSpPr>
          <xdr:spPr>
            <a:xfrm>
              <a:off x="5126887" y="1981370"/>
              <a:ext cx="361950" cy="264560"/>
            </a:xfrm>
            <a:prstGeom prst="rect">
              <a:avLst/>
            </a:prstGeom>
          </xdr:spPr>
          <xdr:txBody>
            <a:bodyPr vertOverflow="clip" horzOverflow="clip" wrap="square">
              <a:spAutoFit/>
            </a:bodyPr>
            <a:lstStyle/>
            <a:p>
              <a:pPr/>
              <a:r>
                <a:rPr lang="en-GB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𝑉_𝐴^𝑛</a:t>
              </a:r>
              <a:endParaRPr lang="en-GB"/>
            </a:p>
          </xdr:txBody>
        </xdr:sp>
      </mc:Fallback>
    </mc:AlternateContent>
    <xdr:clientData/>
  </xdr:twoCellAnchor>
  <xdr:twoCellAnchor editAs="oneCell">
    <xdr:from>
      <xdr:col>13</xdr:col>
      <xdr:colOff>38100</xdr:colOff>
      <xdr:row>7</xdr:row>
      <xdr:rowOff>63500</xdr:rowOff>
    </xdr:from>
    <xdr:to>
      <xdr:col>13</xdr:col>
      <xdr:colOff>724234</xdr:colOff>
      <xdr:row>10</xdr:row>
      <xdr:rowOff>617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Object 17">
              <a:extLst>
                <a:ext uri="{63B3BB69-23CF-44E3-9099-C40C66FF867C}">
                  <a14:compatExt spid="_x0000_s2065"/>
                </a:ext>
                <a:ext uri="{FF2B5EF4-FFF2-40B4-BE49-F238E27FC236}">
                  <a16:creationId xmlns:a16="http://schemas.microsoft.com/office/drawing/2014/main" id="{123707B6-237C-C749-B440-71EDEA3A7391}"/>
                </a:ext>
              </a:extLst>
            </xdr:cNvPr>
            <xdr:cNvSpPr txBox="1"/>
          </xdr:nvSpPr>
          <xdr:spPr>
            <a:xfrm>
              <a:off x="10769600" y="1905000"/>
              <a:ext cx="686134" cy="508617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GB" i="1">
                            <a:solidFill>
                              <a:srgbClr val="0000FF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GB" i="1">
                            <a:solidFill>
                              <a:srgbClr val="0000FF"/>
                            </a:solidFill>
                            <a:latin typeface="Cambria Math" panose="02040503050406030204" pitchFamily="18" charset="0"/>
                          </a:rPr>
                          <m:t>𝜆</m:t>
                        </m:r>
                      </m:e>
                      <m:sup>
                        <m:r>
                          <a:rPr lang="en-GB" i="1">
                            <a:solidFill>
                              <a:srgbClr val="0000FF"/>
                            </a:solidFill>
                            <a:latin typeface="Cambria Math" panose="02040503050406030204" pitchFamily="18" charset="0"/>
                          </a:rPr>
                          <m:t>𝑛</m:t>
                        </m:r>
                        <m:r>
                          <a:rPr lang="en-GB" i="1">
                            <a:solidFill>
                              <a:srgbClr val="0000FF"/>
                            </a:solidFill>
                            <a:latin typeface="Cambria Math" panose="02040503050406030204" pitchFamily="18" charset="0"/>
                          </a:rPr>
                          <m:t>+1</m:t>
                        </m:r>
                      </m:sup>
                    </m:sSup>
                    <m:r>
                      <a:rPr lang="en-GB" i="1">
                        <a:solidFill>
                          <a:srgbClr val="0000FF"/>
                        </a:solidFill>
                        <a:latin typeface="Cambria Math" panose="02040503050406030204" pitchFamily="18" charset="0"/>
                      </a:rPr>
                      <m:t>⋅</m:t>
                    </m:r>
                    <m:r>
                      <a:rPr lang="en-GB" i="1">
                        <a:solidFill>
                          <a:srgbClr val="0000FF"/>
                        </a:solidFill>
                        <a:latin typeface="Cambria Math" panose="02040503050406030204" pitchFamily="18" charset="0"/>
                      </a:rPr>
                      <m:t>𝑝</m:t>
                    </m:r>
                  </m:oMath>
                </m:oMathPara>
              </a14:m>
              <a:endParaRPr lang="en-GB"/>
            </a:p>
          </xdr:txBody>
        </xdr:sp>
      </mc:Choice>
      <mc:Fallback xmlns="">
        <xdr:sp macro="" textlink="">
          <xdr:nvSpPr>
            <xdr:cNvPr id="7" name="Object 17">
              <a:extLst>
                <a:ext uri="{63B3BB69-23CF-44E3-9099-C40C66FF867C}">
                  <a14:compatExt xmlns:a14="http://schemas.microsoft.com/office/drawing/2010/main" spid="_x0000_s2065"/>
                </a:ext>
                <a:ext uri="{FF2B5EF4-FFF2-40B4-BE49-F238E27FC236}">
                  <a16:creationId xmlns:a16="http://schemas.microsoft.com/office/drawing/2014/main" id="{123707B6-237C-C749-B440-71EDEA3A7391}"/>
                </a:ext>
              </a:extLst>
            </xdr:cNvPr>
            <xdr:cNvSpPr txBox="1"/>
          </xdr:nvSpPr>
          <xdr:spPr>
            <a:xfrm>
              <a:off x="10769600" y="1905000"/>
              <a:ext cx="686134" cy="508617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:r>
                <a:rPr lang="en-GB" i="0">
                  <a:solidFill>
                    <a:srgbClr val="0000FF"/>
                  </a:solidFill>
                  <a:latin typeface="Cambria Math" panose="02040503050406030204" pitchFamily="18" charset="0"/>
                </a:rPr>
                <a:t>𝜆^(𝑛+1)⋅𝑝</a:t>
              </a:r>
              <a:endParaRPr lang="en-GB"/>
            </a:p>
          </xdr:txBody>
        </xdr:sp>
      </mc:Fallback>
    </mc:AlternateContent>
    <xdr:clientData/>
  </xdr:twoCellAnchor>
  <xdr:twoCellAnchor editAs="oneCell">
    <xdr:from>
      <xdr:col>8</xdr:col>
      <xdr:colOff>92075</xdr:colOff>
      <xdr:row>6</xdr:row>
      <xdr:rowOff>60325</xdr:rowOff>
    </xdr:from>
    <xdr:to>
      <xdr:col>8</xdr:col>
      <xdr:colOff>690187</xdr:colOff>
      <xdr:row>10</xdr:row>
      <xdr:rowOff>118364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Object 13">
              <a:extLst>
                <a:ext uri="{63B3BB69-23CF-44E3-9099-C40C66FF867C}">
                  <a14:compatExt spid="_x0000_s2061"/>
                </a:ext>
                <a:ext uri="{FF2B5EF4-FFF2-40B4-BE49-F238E27FC236}">
                  <a16:creationId xmlns:a16="http://schemas.microsoft.com/office/drawing/2014/main" id="{31C041F2-AEAC-7F4F-970B-36758EBDD95B}"/>
                </a:ext>
              </a:extLst>
            </xdr:cNvPr>
            <xdr:cNvSpPr txBox="1"/>
          </xdr:nvSpPr>
          <xdr:spPr>
            <a:xfrm>
              <a:off x="6696075" y="1711325"/>
              <a:ext cx="598112" cy="820039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nary>
                      <m:naryPr>
                        <m:chr m:val="∑"/>
                        <m:ctrlP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a:rPr lang="en-GB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𝐼</m:t>
                        </m:r>
                        <m:r>
                          <a:rPr lang="en-GB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=</m:t>
                        </m:r>
                        <m:r>
                          <a:rPr lang="en-GB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𝐴</m:t>
                        </m:r>
                      </m:sub>
                      <m:sup>
                        <m:r>
                          <a:rPr lang="en-GB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𝐵</m:t>
                        </m:r>
                      </m:sup>
                      <m:e>
                        <m:sSubSup>
                          <m:sSubSupPr>
                            <m:ctrlPr>
                              <a:rPr lang="en-GB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n-GB" b="0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𝑉</m:t>
                            </m:r>
                          </m:e>
                          <m:sub>
                            <m:r>
                              <a:rPr lang="en-GB" b="0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  <m:sup>
                            <m:r>
                              <a:rPr lang="en-GB" b="0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𝑛</m:t>
                            </m:r>
                          </m:sup>
                        </m:sSubSup>
                      </m:e>
                    </m:nary>
                  </m:oMath>
                </m:oMathPara>
              </a14:m>
              <a:endParaRPr lang="en-GB"/>
            </a:p>
          </xdr:txBody>
        </xdr:sp>
      </mc:Choice>
      <mc:Fallback xmlns="">
        <xdr:sp macro="" textlink="">
          <xdr:nvSpPr>
            <xdr:cNvPr id="8" name="Object 13">
              <a:extLst>
                <a:ext uri="{63B3BB69-23CF-44E3-9099-C40C66FF867C}">
                  <a14:compatExt xmlns:a14="http://schemas.microsoft.com/office/drawing/2010/main" spid="_x0000_s2061"/>
                </a:ext>
                <a:ext uri="{FF2B5EF4-FFF2-40B4-BE49-F238E27FC236}">
                  <a16:creationId xmlns:a16="http://schemas.microsoft.com/office/drawing/2014/main" id="{31C041F2-AEAC-7F4F-970B-36758EBDD95B}"/>
                </a:ext>
              </a:extLst>
            </xdr:cNvPr>
            <xdr:cNvSpPr txBox="1"/>
          </xdr:nvSpPr>
          <xdr:spPr>
            <a:xfrm>
              <a:off x="6696075" y="1711325"/>
              <a:ext cx="598112" cy="820039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:r>
                <a:rPr lang="en-GB" i="0">
                  <a:solidFill>
                    <a:srgbClr val="000000"/>
                  </a:solidFill>
                  <a:latin typeface="Cambria Math" panose="02040503050406030204" pitchFamily="18" charset="0"/>
                </a:rPr>
                <a:t>∑16_(</a:t>
              </a:r>
              <a:r>
                <a:rPr lang="en-GB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𝐼=𝐴)^𝐵▒𝑉_𝑖^𝑛 </a:t>
              </a:r>
              <a:endParaRPr lang="en-GB"/>
            </a:p>
          </xdr:txBody>
        </xdr:sp>
      </mc:Fallback>
    </mc:AlternateContent>
    <xdr:clientData/>
  </xdr:twoCellAnchor>
  <xdr:oneCellAnchor>
    <xdr:from>
      <xdr:col>4</xdr:col>
      <xdr:colOff>332153</xdr:colOff>
      <xdr:row>3</xdr:row>
      <xdr:rowOff>156308</xdr:rowOff>
    </xdr:from>
    <xdr:ext cx="848181" cy="28259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9B7D6190-ABF3-E64E-8F00-16C21FDD943A}"/>
                </a:ext>
              </a:extLst>
            </xdr:cNvPr>
            <xdr:cNvSpPr txBox="1"/>
          </xdr:nvSpPr>
          <xdr:spPr>
            <a:xfrm>
              <a:off x="3634153" y="753208"/>
              <a:ext cx="848181" cy="2825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b="0" i="1" kern="1200">
                        <a:latin typeface="Cambria Math" panose="02040503050406030204" pitchFamily="18" charset="0"/>
                      </a:rPr>
                      <m:t>0</m:t>
                    </m:r>
                    <m:r>
                      <a:rPr lang="en-GB" sz="1100" b="0" i="1" kern="120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&lt;</m:t>
                    </m:r>
                    <m:sSubSup>
                      <m:sSubSupPr>
                        <m:ctrlP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𝛼</m:t>
                        </m:r>
                      </m:e>
                      <m:sub>
                        <m: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𝑖</m:t>
                        </m:r>
                      </m:sub>
                      <m:sup>
                        <m: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0</m:t>
                        </m:r>
                      </m:sup>
                    </m:sSubSup>
                    <m:r>
                      <a:rPr lang="en-GB" sz="1100" b="0" i="1" kern="120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≤0.5</m:t>
                    </m:r>
                  </m:oMath>
                </m:oMathPara>
              </a14:m>
              <a:endParaRPr lang="en-GB" sz="1100" kern="1200"/>
            </a:p>
          </xdr:txBody>
        </xdr:sp>
      </mc:Choice>
      <mc:Fallback xmlns="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9B7D6190-ABF3-E64E-8F00-16C21FDD943A}"/>
                </a:ext>
              </a:extLst>
            </xdr:cNvPr>
            <xdr:cNvSpPr txBox="1"/>
          </xdr:nvSpPr>
          <xdr:spPr>
            <a:xfrm>
              <a:off x="3634153" y="753208"/>
              <a:ext cx="848181" cy="2825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GB" sz="1100" b="0" i="0" kern="1200">
                  <a:latin typeface="Cambria Math" panose="02040503050406030204" pitchFamily="18" charset="0"/>
                </a:rPr>
                <a:t>0</a:t>
              </a:r>
              <a:r>
                <a:rPr lang="en-GB" sz="1100" b="0" i="0" kern="1200">
                  <a:latin typeface="Cambria Math" panose="02040503050406030204" pitchFamily="18" charset="0"/>
                  <a:ea typeface="Cambria Math" panose="02040503050406030204" pitchFamily="18" charset="0"/>
                </a:rPr>
                <a:t>&lt;𝛼_𝑖^0≤0.5</a:t>
              </a:r>
              <a:endParaRPr lang="en-GB" sz="1100" kern="1200"/>
            </a:p>
          </xdr:txBody>
        </xdr:sp>
      </mc:Fallback>
    </mc:AlternateContent>
    <xdr:clientData/>
  </xdr:oneCellAnchor>
  <xdr:twoCellAnchor editAs="oneCell">
    <xdr:from>
      <xdr:col>9</xdr:col>
      <xdr:colOff>285750</xdr:colOff>
      <xdr:row>0</xdr:row>
      <xdr:rowOff>179916</xdr:rowOff>
    </xdr:from>
    <xdr:to>
      <xdr:col>9</xdr:col>
      <xdr:colOff>590550</xdr:colOff>
      <xdr:row>2</xdr:row>
      <xdr:rowOff>50800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Object 22">
              <a:extLst>
                <a:ext uri="{63B3BB69-23CF-44E3-9099-C40C66FF867C}">
                  <a14:compatExt spid="_x0000_s2070"/>
                </a:ext>
                <a:ext uri="{FF2B5EF4-FFF2-40B4-BE49-F238E27FC236}">
                  <a16:creationId xmlns:a16="http://schemas.microsoft.com/office/drawing/2014/main" id="{577F698B-885B-B649-8541-3B5F3E20D382}"/>
                </a:ext>
              </a:extLst>
            </xdr:cNvPr>
            <xdr:cNvSpPr txBox="1"/>
          </xdr:nvSpPr>
          <xdr:spPr>
            <a:xfrm>
              <a:off x="7715250" y="179916"/>
              <a:ext cx="304800" cy="251884"/>
            </a:xfrm>
            <a:prstGeom prst="rect">
              <a:avLst/>
            </a:prstGeom>
          </xdr:spPr>
          <xdr:txBody>
            <a:bodyPr vertOverflow="clip" horzOverflow="clip" wrap="none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GB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𝜆</m:t>
                    </m:r>
                  </m:oMath>
                </m:oMathPara>
              </a14:m>
              <a:endParaRPr lang="en-GB"/>
            </a:p>
          </xdr:txBody>
        </xdr:sp>
      </mc:Choice>
      <mc:Fallback xmlns="">
        <xdr:sp macro="" textlink="">
          <xdr:nvSpPr>
            <xdr:cNvPr id="10" name="Object 22">
              <a:extLst>
                <a:ext uri="{63B3BB69-23CF-44E3-9099-C40C66FF867C}">
                  <a14:compatExt xmlns:a14="http://schemas.microsoft.com/office/drawing/2010/main" spid="_x0000_s2070"/>
                </a:ext>
                <a:ext uri="{FF2B5EF4-FFF2-40B4-BE49-F238E27FC236}">
                  <a16:creationId xmlns:a16="http://schemas.microsoft.com/office/drawing/2014/main" id="{577F698B-885B-B649-8541-3B5F3E20D382}"/>
                </a:ext>
              </a:extLst>
            </xdr:cNvPr>
            <xdr:cNvSpPr txBox="1"/>
          </xdr:nvSpPr>
          <xdr:spPr>
            <a:xfrm>
              <a:off x="7715250" y="179916"/>
              <a:ext cx="304800" cy="251884"/>
            </a:xfrm>
            <a:prstGeom prst="rect">
              <a:avLst/>
            </a:prstGeom>
          </xdr:spPr>
          <xdr:txBody>
            <a:bodyPr vertOverflow="clip" horzOverflow="clip" wrap="none">
              <a:noAutofit/>
            </a:bodyPr>
            <a:lstStyle/>
            <a:p>
              <a:pPr/>
              <a:r>
                <a:rPr lang="en-GB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𝜆</a:t>
              </a:r>
              <a:endParaRPr lang="en-GB"/>
            </a:p>
          </xdr:txBody>
        </xdr:sp>
      </mc:Fallback>
    </mc:AlternateContent>
    <xdr:clientData/>
  </xdr:twoCellAnchor>
  <xdr:twoCellAnchor editAs="oneCell">
    <xdr:from>
      <xdr:col>20</xdr:col>
      <xdr:colOff>184150</xdr:colOff>
      <xdr:row>7</xdr:row>
      <xdr:rowOff>40217</xdr:rowOff>
    </xdr:from>
    <xdr:to>
      <xdr:col>20</xdr:col>
      <xdr:colOff>755650</xdr:colOff>
      <xdr:row>8</xdr:row>
      <xdr:rowOff>92364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Object 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4D13A040-8D1F-044A-9EEF-4E4BA7F2B9C5}"/>
                </a:ext>
              </a:extLst>
            </xdr:cNvPr>
            <xdr:cNvSpPr txBox="1"/>
          </xdr:nvSpPr>
          <xdr:spPr>
            <a:xfrm>
              <a:off x="17167514" y="1899035"/>
              <a:ext cx="571500" cy="479329"/>
            </a:xfrm>
            <a:prstGeom prst="rect">
              <a:avLst/>
            </a:prstGeom>
          </xdr:spPr>
          <xdr:txBody>
            <a:bodyPr wrap="square">
              <a:noAutofit/>
            </a:bodyPr>
            <a:lstStyle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GB" sz="16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sz="16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𝑉</m:t>
                        </m:r>
                      </m:e>
                      <m:sub>
                        <m:r>
                          <a:rPr lang="en-GB" sz="1600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𝐴</m:t>
                        </m:r>
                      </m:sub>
                      <m:sup>
                        <m:r>
                          <a:rPr lang="en-GB" sz="16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𝑛</m:t>
                        </m:r>
                        <m:r>
                          <a:rPr lang="en-GB" sz="1600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+1</m:t>
                        </m:r>
                      </m:sup>
                    </m:sSubSup>
                  </m:oMath>
                </m:oMathPara>
              </a14:m>
              <a:endParaRPr lang="en-GB" sz="1600"/>
            </a:p>
          </xdr:txBody>
        </xdr:sp>
      </mc:Choice>
      <mc:Fallback xmlns="">
        <xdr:sp macro="" textlink="">
          <xdr:nvSpPr>
            <xdr:cNvPr id="11" name="Object 1">
              <a:extLst>
                <a:ext uri="{63B3BB69-23CF-44E3-9099-C40C66FF867C}">
                  <a14:compatExt xmlns:a14="http://schemas.microsoft.com/office/drawing/2010/main" spid="_x0000_s2049"/>
                </a:ext>
                <a:ext uri="{FF2B5EF4-FFF2-40B4-BE49-F238E27FC236}">
                  <a16:creationId xmlns:a16="http://schemas.microsoft.com/office/drawing/2014/main" id="{4D13A040-8D1F-044A-9EEF-4E4BA7F2B9C5}"/>
                </a:ext>
              </a:extLst>
            </xdr:cNvPr>
            <xdr:cNvSpPr txBox="1"/>
          </xdr:nvSpPr>
          <xdr:spPr>
            <a:xfrm>
              <a:off x="17167514" y="1899035"/>
              <a:ext cx="571500" cy="479329"/>
            </a:xfrm>
            <a:prstGeom prst="rect">
              <a:avLst/>
            </a:prstGeom>
          </xdr:spPr>
          <xdr:txBody>
            <a:bodyPr wrap="square">
              <a:noAutofit/>
            </a:bodyPr>
            <a:lstStyle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GB" sz="160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𝑉_</a:t>
              </a:r>
              <a:r>
                <a:rPr lang="en-GB" sz="1600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𝐴^(</a:t>
              </a:r>
              <a:r>
                <a:rPr lang="en-GB" sz="160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𝑛</a:t>
              </a:r>
              <a:r>
                <a:rPr lang="en-GB" sz="1600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+1)</a:t>
              </a:r>
              <a:endParaRPr lang="en-GB" sz="1600"/>
            </a:p>
          </xdr:txBody>
        </xdr:sp>
      </mc:Fallback>
    </mc:AlternateContent>
    <xdr:clientData/>
  </xdr:twoCellAnchor>
  <xdr:twoCellAnchor editAs="oneCell">
    <xdr:from>
      <xdr:col>15</xdr:col>
      <xdr:colOff>131233</xdr:colOff>
      <xdr:row>7</xdr:row>
      <xdr:rowOff>48197</xdr:rowOff>
    </xdr:from>
    <xdr:to>
      <xdr:col>15</xdr:col>
      <xdr:colOff>648298</xdr:colOff>
      <xdr:row>7</xdr:row>
      <xdr:rowOff>392547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Object 11">
              <a:extLst>
                <a:ext uri="{63B3BB69-23CF-44E3-9099-C40C66FF867C}">
                  <a14:compatExt spid="_x0000_s2059"/>
                </a:ext>
                <a:ext uri="{FF2B5EF4-FFF2-40B4-BE49-F238E27FC236}">
                  <a16:creationId xmlns:a16="http://schemas.microsoft.com/office/drawing/2014/main" id="{13C9AF3F-6D5B-744C-9BCB-59643DCDE2B1}"/>
                </a:ext>
              </a:extLst>
            </xdr:cNvPr>
            <xdr:cNvSpPr txBox="1"/>
          </xdr:nvSpPr>
          <xdr:spPr>
            <a:xfrm>
              <a:off x="12600324" y="1907015"/>
              <a:ext cx="517065" cy="344350"/>
            </a:xfrm>
            <a:prstGeom prst="rect">
              <a:avLst/>
            </a:prstGeom>
          </xdr:spPr>
          <xdr:txBody>
            <a:bodyPr vertOverflow="clip" horzOverflow="clip" wrap="none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𝛼</m:t>
                        </m:r>
                      </m:e>
                      <m:sub>
                        <m: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𝐵</m:t>
                        </m:r>
                      </m:sub>
                      <m:sup>
                        <m:r>
                          <a:rPr lang="en-GB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𝑛</m:t>
                        </m:r>
                        <m:r>
                          <a:rPr lang="en-GB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+1</m:t>
                        </m:r>
                      </m:sup>
                    </m:sSubSup>
                  </m:oMath>
                </m:oMathPara>
              </a14:m>
              <a:endParaRPr lang="en-GB"/>
            </a:p>
          </xdr:txBody>
        </xdr:sp>
      </mc:Choice>
      <mc:Fallback xmlns="">
        <xdr:sp macro="" textlink="">
          <xdr:nvSpPr>
            <xdr:cNvPr id="12" name="Object 11">
              <a:extLst>
                <a:ext uri="{63B3BB69-23CF-44E3-9099-C40C66FF867C}">
                  <a14:compatExt xmlns:a14="http://schemas.microsoft.com/office/drawing/2010/main" spid="_x0000_s2059"/>
                </a:ext>
                <a:ext uri="{FF2B5EF4-FFF2-40B4-BE49-F238E27FC236}">
                  <a16:creationId xmlns:a16="http://schemas.microsoft.com/office/drawing/2014/main" id="{13C9AF3F-6D5B-744C-9BCB-59643DCDE2B1}"/>
                </a:ext>
              </a:extLst>
            </xdr:cNvPr>
            <xdr:cNvSpPr txBox="1"/>
          </xdr:nvSpPr>
          <xdr:spPr>
            <a:xfrm>
              <a:off x="12600324" y="1907015"/>
              <a:ext cx="517065" cy="344350"/>
            </a:xfrm>
            <a:prstGeom prst="rect">
              <a:avLst/>
            </a:prstGeom>
          </xdr:spPr>
          <xdr:txBody>
            <a:bodyPr vertOverflow="clip" horzOverflow="clip" wrap="none">
              <a:noAutofit/>
            </a:bodyPr>
            <a:lstStyle/>
            <a:p>
              <a:pPr/>
              <a:r>
                <a:rPr lang="en-GB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𝛼_𝐵^(</a:t>
              </a:r>
              <a:r>
                <a:rPr lang="en-GB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𝑛+1)</a:t>
              </a:r>
              <a:endParaRPr lang="en-GB"/>
            </a:p>
          </xdr:txBody>
        </xdr:sp>
      </mc:Fallback>
    </mc:AlternateContent>
    <xdr:clientData/>
  </xdr:twoCellAnchor>
  <xdr:twoCellAnchor editAs="oneCell">
    <xdr:from>
      <xdr:col>14</xdr:col>
      <xdr:colOff>201084</xdr:colOff>
      <xdr:row>7</xdr:row>
      <xdr:rowOff>43963</xdr:rowOff>
    </xdr:from>
    <xdr:to>
      <xdr:col>14</xdr:col>
      <xdr:colOff>718149</xdr:colOff>
      <xdr:row>7</xdr:row>
      <xdr:rowOff>392546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Object 12">
              <a:extLst>
                <a:ext uri="{63B3BB69-23CF-44E3-9099-C40C66FF867C}">
                  <a14:compatExt spid="_x0000_s2060"/>
                </a:ext>
                <a:ext uri="{FF2B5EF4-FFF2-40B4-BE49-F238E27FC236}">
                  <a16:creationId xmlns:a16="http://schemas.microsoft.com/office/drawing/2014/main" id="{6C875ACE-3C44-354E-B9BC-0C9E5320C903}"/>
                </a:ext>
              </a:extLst>
            </xdr:cNvPr>
            <xdr:cNvSpPr txBox="1"/>
          </xdr:nvSpPr>
          <xdr:spPr>
            <a:xfrm>
              <a:off x="11838902" y="1902781"/>
              <a:ext cx="517065" cy="348583"/>
            </a:xfrm>
            <a:prstGeom prst="rect">
              <a:avLst/>
            </a:prstGeom>
          </xdr:spPr>
          <xdr:txBody>
            <a:bodyPr vertOverflow="clip" horzOverflow="clip" wrap="none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𝛼</m:t>
                        </m:r>
                      </m:e>
                      <m:sub>
                        <m: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𝐴</m:t>
                        </m:r>
                      </m:sub>
                      <m:sup>
                        <m:r>
                          <a:rPr lang="en-GB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𝑛</m:t>
                        </m:r>
                        <m:r>
                          <a:rPr lang="en-GB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+1</m:t>
                        </m:r>
                      </m:sup>
                    </m:sSubSup>
                  </m:oMath>
                </m:oMathPara>
              </a14:m>
              <a:endParaRPr lang="en-GB"/>
            </a:p>
          </xdr:txBody>
        </xdr:sp>
      </mc:Choice>
      <mc:Fallback xmlns="">
        <xdr:sp macro="" textlink="">
          <xdr:nvSpPr>
            <xdr:cNvPr id="13" name="Object 12">
              <a:extLst>
                <a:ext uri="{63B3BB69-23CF-44E3-9099-C40C66FF867C}">
                  <a14:compatExt xmlns:a14="http://schemas.microsoft.com/office/drawing/2010/main" spid="_x0000_s2060"/>
                </a:ext>
                <a:ext uri="{FF2B5EF4-FFF2-40B4-BE49-F238E27FC236}">
                  <a16:creationId xmlns:a16="http://schemas.microsoft.com/office/drawing/2014/main" id="{6C875ACE-3C44-354E-B9BC-0C9E5320C903}"/>
                </a:ext>
              </a:extLst>
            </xdr:cNvPr>
            <xdr:cNvSpPr txBox="1"/>
          </xdr:nvSpPr>
          <xdr:spPr>
            <a:xfrm>
              <a:off x="11838902" y="1902781"/>
              <a:ext cx="517065" cy="348583"/>
            </a:xfrm>
            <a:prstGeom prst="rect">
              <a:avLst/>
            </a:prstGeom>
          </xdr:spPr>
          <xdr:txBody>
            <a:bodyPr vertOverflow="clip" horzOverflow="clip" wrap="none">
              <a:noAutofit/>
            </a:bodyPr>
            <a:lstStyle/>
            <a:p>
              <a:pPr/>
              <a:r>
                <a:rPr lang="en-GB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𝛼_𝐴^(</a:t>
              </a:r>
              <a:r>
                <a:rPr lang="en-GB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𝑛+1)</a:t>
              </a:r>
              <a:endParaRPr lang="en-GB"/>
            </a:p>
          </xdr:txBody>
        </xdr:sp>
      </mc:Fallback>
    </mc:AlternateContent>
    <xdr:clientData/>
  </xdr:twoCellAnchor>
  <xdr:twoCellAnchor>
    <xdr:from>
      <xdr:col>19</xdr:col>
      <xdr:colOff>211667</xdr:colOff>
      <xdr:row>7</xdr:row>
      <xdr:rowOff>75714</xdr:rowOff>
    </xdr:from>
    <xdr:to>
      <xdr:col>19</xdr:col>
      <xdr:colOff>682758</xdr:colOff>
      <xdr:row>7</xdr:row>
      <xdr:rowOff>340274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Object 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F7DC2C1D-B5DD-2946-8DF4-CD4E8A23EEF7}"/>
                </a:ext>
              </a:extLst>
            </xdr:cNvPr>
            <xdr:cNvSpPr txBox="1"/>
          </xdr:nvSpPr>
          <xdr:spPr>
            <a:xfrm>
              <a:off x="16264467" y="1917214"/>
              <a:ext cx="471091" cy="264560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∆</m:t>
                        </m:r>
                        <m: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𝑉</m:t>
                        </m:r>
                      </m:e>
                      <m:sub>
                        <m: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𝐵</m:t>
                        </m:r>
                      </m:sub>
                      <m:sup>
                        <m: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𝑛</m:t>
                        </m:r>
                      </m:sup>
                    </m:sSubSup>
                  </m:oMath>
                </m:oMathPara>
              </a14:m>
              <a:endParaRPr lang="en-GB"/>
            </a:p>
          </xdr:txBody>
        </xdr:sp>
      </mc:Choice>
      <mc:Fallback xmlns="">
        <xdr:sp macro="" textlink="">
          <xdr:nvSpPr>
            <xdr:cNvPr id="14" name="Object 1">
              <a:extLst>
                <a:ext uri="{63B3BB69-23CF-44E3-9099-C40C66FF867C}">
                  <a14:compatExt xmlns:a14="http://schemas.microsoft.com/office/drawing/2010/main" spid="_x0000_s2049"/>
                </a:ext>
                <a:ext uri="{FF2B5EF4-FFF2-40B4-BE49-F238E27FC236}">
                  <a16:creationId xmlns:a16="http://schemas.microsoft.com/office/drawing/2014/main" id="{F7DC2C1D-B5DD-2946-8DF4-CD4E8A23EEF7}"/>
                </a:ext>
              </a:extLst>
            </xdr:cNvPr>
            <xdr:cNvSpPr txBox="1"/>
          </xdr:nvSpPr>
          <xdr:spPr>
            <a:xfrm>
              <a:off x="16264467" y="1917214"/>
              <a:ext cx="471091" cy="264560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:r>
                <a:rPr lang="en-GB" i="0">
                  <a:solidFill>
                    <a:srgbClr val="000000"/>
                  </a:solidFill>
                  <a:latin typeface="Cambria Math" panose="02040503050406030204" pitchFamily="18" charset="0"/>
                </a:rPr>
                <a:t>〖</a:t>
              </a:r>
              <a:r>
                <a:rPr lang="en-GB" i="0">
                  <a:solidFill>
                    <a:srgbClr val="00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en-GB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𝑉〗_𝐵^𝑛</a:t>
              </a:r>
              <a:endParaRPr lang="en-GB"/>
            </a:p>
          </xdr:txBody>
        </xdr:sp>
      </mc:Fallback>
    </mc:AlternateContent>
    <xdr:clientData/>
  </xdr:twoCellAnchor>
  <xdr:twoCellAnchor>
    <xdr:from>
      <xdr:col>18</xdr:col>
      <xdr:colOff>274510</xdr:colOff>
      <xdr:row>7</xdr:row>
      <xdr:rowOff>65137</xdr:rowOff>
    </xdr:from>
    <xdr:to>
      <xdr:col>18</xdr:col>
      <xdr:colOff>636460</xdr:colOff>
      <xdr:row>7</xdr:row>
      <xdr:rowOff>334581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Object 3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5E5A3626-B8C1-D745-9879-F788EC6C4CEA}"/>
                </a:ext>
              </a:extLst>
            </xdr:cNvPr>
            <xdr:cNvSpPr txBox="1"/>
          </xdr:nvSpPr>
          <xdr:spPr>
            <a:xfrm>
              <a:off x="15501810" y="1906637"/>
              <a:ext cx="361950" cy="269444"/>
            </a:xfrm>
            <a:prstGeom prst="rect">
              <a:avLst/>
            </a:prstGeom>
          </xdr:spPr>
          <xdr:txBody>
            <a:bodyPr vertOverflow="clip" horzOverflow="clip" wrap="square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∆</m:t>
                        </m:r>
                        <m: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𝑉</m:t>
                        </m:r>
                      </m:e>
                      <m:sub>
                        <m: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𝐴</m:t>
                        </m:r>
                      </m:sub>
                      <m:sup>
                        <m: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𝑛</m:t>
                        </m:r>
                      </m:sup>
                    </m:sSubSup>
                  </m:oMath>
                </m:oMathPara>
              </a14:m>
              <a:endParaRPr lang="en-GB"/>
            </a:p>
          </xdr:txBody>
        </xdr:sp>
      </mc:Choice>
      <mc:Fallback xmlns="">
        <xdr:sp macro="" textlink="">
          <xdr:nvSpPr>
            <xdr:cNvPr id="15" name="Object 3">
              <a:extLst>
                <a:ext uri="{63B3BB69-23CF-44E3-9099-C40C66FF867C}">
                  <a14:compatExt xmlns:a14="http://schemas.microsoft.com/office/drawing/2010/main" spid="_x0000_s2051"/>
                </a:ext>
                <a:ext uri="{FF2B5EF4-FFF2-40B4-BE49-F238E27FC236}">
                  <a16:creationId xmlns:a16="http://schemas.microsoft.com/office/drawing/2014/main" id="{5E5A3626-B8C1-D745-9879-F788EC6C4CEA}"/>
                </a:ext>
              </a:extLst>
            </xdr:cNvPr>
            <xdr:cNvSpPr txBox="1"/>
          </xdr:nvSpPr>
          <xdr:spPr>
            <a:xfrm>
              <a:off x="15501810" y="1906637"/>
              <a:ext cx="361950" cy="269444"/>
            </a:xfrm>
            <a:prstGeom prst="rect">
              <a:avLst/>
            </a:prstGeom>
          </xdr:spPr>
          <xdr:txBody>
            <a:bodyPr vertOverflow="clip" horzOverflow="clip" wrap="square">
              <a:spAutoFit/>
            </a:bodyPr>
            <a:lstStyle/>
            <a:p>
              <a:pPr/>
              <a:r>
                <a:rPr lang="en-GB" i="0">
                  <a:solidFill>
                    <a:srgbClr val="000000"/>
                  </a:solidFill>
                  <a:latin typeface="Cambria Math" panose="02040503050406030204" pitchFamily="18" charset="0"/>
                </a:rPr>
                <a:t>〖</a:t>
              </a:r>
              <a:r>
                <a:rPr lang="en-GB" i="0">
                  <a:solidFill>
                    <a:srgbClr val="00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en-GB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𝑉〗_𝐴^𝑛</a:t>
              </a:r>
              <a:endParaRPr lang="en-GB"/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7</xdr:row>
      <xdr:rowOff>15543</xdr:rowOff>
    </xdr:from>
    <xdr:to>
      <xdr:col>0</xdr:col>
      <xdr:colOff>368884</xdr:colOff>
      <xdr:row>10</xdr:row>
      <xdr:rowOff>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Object 24">
              <a:extLst>
                <a:ext uri="{63B3BB69-23CF-44E3-9099-C40C66FF867C}">
                  <a14:compatExt spid="_x0000_s2072"/>
                </a:ext>
                <a:ext uri="{FF2B5EF4-FFF2-40B4-BE49-F238E27FC236}">
                  <a16:creationId xmlns:a16="http://schemas.microsoft.com/office/drawing/2014/main" id="{D10E1016-0B3E-6B43-9417-B39AD18B376D}"/>
                </a:ext>
              </a:extLst>
            </xdr:cNvPr>
            <xdr:cNvSpPr txBox="1"/>
          </xdr:nvSpPr>
          <xdr:spPr>
            <a:xfrm>
              <a:off x="0" y="1857043"/>
              <a:ext cx="368884" cy="555957"/>
            </a:xfrm>
            <a:prstGeom prst="rect">
              <a:avLst/>
            </a:prstGeom>
          </xdr:spPr>
          <xdr:txBody>
            <a:bodyPr vertOverflow="clip" horzOverflow="clip" wrap="none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h</m:t>
                        </m:r>
                      </m:e>
                      <m:sub>
                        <m:r>
                          <a:rPr lang="en-GB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𝐴</m:t>
                        </m:r>
                      </m:sub>
                      <m:sup>
                        <m:r>
                          <a:rPr lang="en-GB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𝑛</m:t>
                        </m:r>
                      </m:sup>
                    </m:sSubSup>
                  </m:oMath>
                </m:oMathPara>
              </a14:m>
              <a:endParaRPr lang="en-GB"/>
            </a:p>
            <a:p>
              <a:endParaRPr lang="en-GB"/>
            </a:p>
          </xdr:txBody>
        </xdr:sp>
      </mc:Choice>
      <mc:Fallback xmlns="">
        <xdr:sp macro="" textlink="">
          <xdr:nvSpPr>
            <xdr:cNvPr id="16" name="Object 24">
              <a:extLst>
                <a:ext uri="{63B3BB69-23CF-44E3-9099-C40C66FF867C}">
                  <a14:compatExt xmlns:a14="http://schemas.microsoft.com/office/drawing/2010/main" spid="_x0000_s2072"/>
                </a:ext>
                <a:ext uri="{FF2B5EF4-FFF2-40B4-BE49-F238E27FC236}">
                  <a16:creationId xmlns:a16="http://schemas.microsoft.com/office/drawing/2014/main" id="{D10E1016-0B3E-6B43-9417-B39AD18B376D}"/>
                </a:ext>
              </a:extLst>
            </xdr:cNvPr>
            <xdr:cNvSpPr txBox="1"/>
          </xdr:nvSpPr>
          <xdr:spPr>
            <a:xfrm>
              <a:off x="0" y="1857043"/>
              <a:ext cx="368884" cy="555957"/>
            </a:xfrm>
            <a:prstGeom prst="rect">
              <a:avLst/>
            </a:prstGeom>
          </xdr:spPr>
          <xdr:txBody>
            <a:bodyPr vertOverflow="clip" horzOverflow="clip" wrap="none">
              <a:noAutofit/>
            </a:bodyPr>
            <a:lstStyle/>
            <a:p>
              <a:pPr/>
              <a:r>
                <a:rPr lang="en-GB" b="0" i="0">
                  <a:solidFill>
                    <a:srgbClr val="00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ℎ_</a:t>
              </a:r>
              <a:r>
                <a:rPr lang="en-GB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𝐴^𝑛</a:t>
              </a:r>
              <a:endParaRPr lang="en-GB"/>
            </a:p>
            <a:p>
              <a:endParaRPr lang="en-GB"/>
            </a:p>
          </xdr:txBody>
        </xdr:sp>
      </mc:Fallback>
    </mc:AlternateContent>
    <xdr:clientData/>
  </xdr:twoCellAnchor>
  <xdr:twoCellAnchor editAs="oneCell">
    <xdr:from>
      <xdr:col>0</xdr:col>
      <xdr:colOff>788349</xdr:colOff>
      <xdr:row>7</xdr:row>
      <xdr:rowOff>39995</xdr:rowOff>
    </xdr:from>
    <xdr:to>
      <xdr:col>1</xdr:col>
      <xdr:colOff>330245</xdr:colOff>
      <xdr:row>9</xdr:row>
      <xdr:rowOff>177800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Object 24">
              <a:extLst>
                <a:ext uri="{63B3BB69-23CF-44E3-9099-C40C66FF867C}">
                  <a14:compatExt spid="_x0000_s2072"/>
                </a:ext>
                <a:ext uri="{FF2B5EF4-FFF2-40B4-BE49-F238E27FC236}">
                  <a16:creationId xmlns:a16="http://schemas.microsoft.com/office/drawing/2014/main" id="{ED18306D-B32A-6F4F-BD22-15CCEADE9416}"/>
                </a:ext>
              </a:extLst>
            </xdr:cNvPr>
            <xdr:cNvSpPr txBox="1"/>
          </xdr:nvSpPr>
          <xdr:spPr>
            <a:xfrm>
              <a:off x="788349" y="1881495"/>
              <a:ext cx="367396" cy="518805"/>
            </a:xfrm>
            <a:prstGeom prst="rect">
              <a:avLst/>
            </a:prstGeom>
          </xdr:spPr>
          <xdr:txBody>
            <a:bodyPr vertOverflow="clip" horzOverflow="clip" wrap="none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h</m:t>
                        </m:r>
                      </m:e>
                      <m:sub>
                        <m:r>
                          <a:rPr lang="en-GB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𝐵</m:t>
                        </m:r>
                      </m:sub>
                      <m:sup>
                        <m:r>
                          <a:rPr lang="en-GB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𝑛</m:t>
                        </m:r>
                      </m:sup>
                    </m:sSubSup>
                  </m:oMath>
                </m:oMathPara>
              </a14:m>
              <a:endParaRPr lang="en-GB"/>
            </a:p>
            <a:p>
              <a:endParaRPr lang="en-GB"/>
            </a:p>
          </xdr:txBody>
        </xdr:sp>
      </mc:Choice>
      <mc:Fallback xmlns="">
        <xdr:sp macro="" textlink="">
          <xdr:nvSpPr>
            <xdr:cNvPr id="17" name="Object 24">
              <a:extLst>
                <a:ext uri="{63B3BB69-23CF-44E3-9099-C40C66FF867C}">
                  <a14:compatExt xmlns:a14="http://schemas.microsoft.com/office/drawing/2010/main" spid="_x0000_s2072"/>
                </a:ext>
                <a:ext uri="{FF2B5EF4-FFF2-40B4-BE49-F238E27FC236}">
                  <a16:creationId xmlns:a16="http://schemas.microsoft.com/office/drawing/2014/main" id="{ED18306D-B32A-6F4F-BD22-15CCEADE9416}"/>
                </a:ext>
              </a:extLst>
            </xdr:cNvPr>
            <xdr:cNvSpPr txBox="1"/>
          </xdr:nvSpPr>
          <xdr:spPr>
            <a:xfrm>
              <a:off x="788349" y="1881495"/>
              <a:ext cx="367396" cy="518805"/>
            </a:xfrm>
            <a:prstGeom prst="rect">
              <a:avLst/>
            </a:prstGeom>
          </xdr:spPr>
          <xdr:txBody>
            <a:bodyPr vertOverflow="clip" horzOverflow="clip" wrap="none">
              <a:noAutofit/>
            </a:bodyPr>
            <a:lstStyle/>
            <a:p>
              <a:pPr/>
              <a:r>
                <a:rPr lang="en-GB" b="0" i="0">
                  <a:solidFill>
                    <a:srgbClr val="00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ℎ_</a:t>
              </a:r>
              <a:r>
                <a:rPr lang="en-GB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𝐵^𝑛</a:t>
              </a:r>
              <a:endParaRPr lang="en-GB"/>
            </a:p>
            <a:p>
              <a:endParaRPr lang="en-GB"/>
            </a:p>
          </xdr:txBody>
        </xdr:sp>
      </mc:Fallback>
    </mc:AlternateContent>
    <xdr:clientData/>
  </xdr:twoCellAnchor>
  <xdr:twoCellAnchor editAs="oneCell">
    <xdr:from>
      <xdr:col>3</xdr:col>
      <xdr:colOff>219283</xdr:colOff>
      <xdr:row>7</xdr:row>
      <xdr:rowOff>25400</xdr:rowOff>
    </xdr:from>
    <xdr:to>
      <xdr:col>3</xdr:col>
      <xdr:colOff>601888</xdr:colOff>
      <xdr:row>8</xdr:row>
      <xdr:rowOff>34636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Object 11">
              <a:extLst>
                <a:ext uri="{63B3BB69-23CF-44E3-9099-C40C66FF867C}">
                  <a14:compatExt spid="_x0000_s2059"/>
                </a:ext>
                <a:ext uri="{FF2B5EF4-FFF2-40B4-BE49-F238E27FC236}">
                  <a16:creationId xmlns:a16="http://schemas.microsoft.com/office/drawing/2014/main" id="{A74F9289-F1EF-A74B-A7C8-84885A6C9ED1}"/>
                </a:ext>
              </a:extLst>
            </xdr:cNvPr>
            <xdr:cNvSpPr txBox="1"/>
          </xdr:nvSpPr>
          <xdr:spPr>
            <a:xfrm>
              <a:off x="2713101" y="1884218"/>
              <a:ext cx="382605" cy="436418"/>
            </a:xfrm>
            <a:prstGeom prst="rect">
              <a:avLst/>
            </a:prstGeom>
          </xdr:spPr>
          <xdr:txBody>
            <a:bodyPr vertOverflow="clip" horzOverflow="clip" wrap="none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𝛼</m:t>
                        </m:r>
                      </m:e>
                      <m:sub>
                        <m: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𝐵</m:t>
                        </m:r>
                      </m:sub>
                      <m:sup>
                        <m:r>
                          <a:rPr lang="en-GB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𝑛</m:t>
                        </m:r>
                      </m:sup>
                    </m:sSubSup>
                  </m:oMath>
                </m:oMathPara>
              </a14:m>
              <a:endParaRPr lang="en-GB"/>
            </a:p>
          </xdr:txBody>
        </xdr:sp>
      </mc:Choice>
      <mc:Fallback xmlns="">
        <xdr:sp macro="" textlink="">
          <xdr:nvSpPr>
            <xdr:cNvPr id="18" name="Object 11">
              <a:extLst>
                <a:ext uri="{63B3BB69-23CF-44E3-9099-C40C66FF867C}">
                  <a14:compatExt xmlns:a14="http://schemas.microsoft.com/office/drawing/2010/main" spid="_x0000_s2059"/>
                </a:ext>
                <a:ext uri="{FF2B5EF4-FFF2-40B4-BE49-F238E27FC236}">
                  <a16:creationId xmlns:a16="http://schemas.microsoft.com/office/drawing/2014/main" id="{A74F9289-F1EF-A74B-A7C8-84885A6C9ED1}"/>
                </a:ext>
              </a:extLst>
            </xdr:cNvPr>
            <xdr:cNvSpPr txBox="1"/>
          </xdr:nvSpPr>
          <xdr:spPr>
            <a:xfrm>
              <a:off x="2713101" y="1884218"/>
              <a:ext cx="382605" cy="436418"/>
            </a:xfrm>
            <a:prstGeom prst="rect">
              <a:avLst/>
            </a:prstGeom>
          </xdr:spPr>
          <xdr:txBody>
            <a:bodyPr vertOverflow="clip" horzOverflow="clip" wrap="none">
              <a:noAutofit/>
            </a:bodyPr>
            <a:lstStyle/>
            <a:p>
              <a:pPr/>
              <a:r>
                <a:rPr lang="en-GB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𝛼_𝐵^</a:t>
              </a:r>
              <a:r>
                <a:rPr lang="en-GB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𝑛</a:t>
              </a:r>
              <a:endParaRPr lang="en-GB"/>
            </a:p>
          </xdr:txBody>
        </xdr:sp>
      </mc:Fallback>
    </mc:AlternateContent>
    <xdr:clientData/>
  </xdr:twoCellAnchor>
  <xdr:twoCellAnchor editAs="oneCell">
    <xdr:from>
      <xdr:col>2</xdr:col>
      <xdr:colOff>247614</xdr:colOff>
      <xdr:row>7</xdr:row>
      <xdr:rowOff>19537</xdr:rowOff>
    </xdr:from>
    <xdr:to>
      <xdr:col>2</xdr:col>
      <xdr:colOff>630219</xdr:colOff>
      <xdr:row>7</xdr:row>
      <xdr:rowOff>323273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Object 12">
              <a:extLst>
                <a:ext uri="{63B3BB69-23CF-44E3-9099-C40C66FF867C}">
                  <a14:compatExt spid="_x0000_s2060"/>
                </a:ext>
                <a:ext uri="{FF2B5EF4-FFF2-40B4-BE49-F238E27FC236}">
                  <a16:creationId xmlns:a16="http://schemas.microsoft.com/office/drawing/2014/main" id="{4723D327-B4CA-5448-BD0A-ECAD2FD90D6E}"/>
                </a:ext>
              </a:extLst>
            </xdr:cNvPr>
            <xdr:cNvSpPr txBox="1"/>
          </xdr:nvSpPr>
          <xdr:spPr>
            <a:xfrm>
              <a:off x="1910159" y="1878355"/>
              <a:ext cx="382605" cy="303736"/>
            </a:xfrm>
            <a:prstGeom prst="rect">
              <a:avLst/>
            </a:prstGeom>
          </xdr:spPr>
          <xdr:txBody>
            <a:bodyPr vertOverflow="clip" horzOverflow="clip" wrap="none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𝛼</m:t>
                        </m:r>
                      </m:e>
                      <m:sub>
                        <m: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𝐴</m:t>
                        </m:r>
                      </m:sub>
                      <m:sup>
                        <m:r>
                          <a:rPr lang="en-GB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𝑛</m:t>
                        </m:r>
                      </m:sup>
                    </m:sSubSup>
                  </m:oMath>
                </m:oMathPara>
              </a14:m>
              <a:endParaRPr lang="en-GB"/>
            </a:p>
          </xdr:txBody>
        </xdr:sp>
      </mc:Choice>
      <mc:Fallback xmlns="">
        <xdr:sp macro="" textlink="">
          <xdr:nvSpPr>
            <xdr:cNvPr id="19" name="Object 12">
              <a:extLst>
                <a:ext uri="{63B3BB69-23CF-44E3-9099-C40C66FF867C}">
                  <a14:compatExt xmlns:a14="http://schemas.microsoft.com/office/drawing/2010/main" spid="_x0000_s2060"/>
                </a:ext>
                <a:ext uri="{FF2B5EF4-FFF2-40B4-BE49-F238E27FC236}">
                  <a16:creationId xmlns:a16="http://schemas.microsoft.com/office/drawing/2014/main" id="{4723D327-B4CA-5448-BD0A-ECAD2FD90D6E}"/>
                </a:ext>
              </a:extLst>
            </xdr:cNvPr>
            <xdr:cNvSpPr txBox="1"/>
          </xdr:nvSpPr>
          <xdr:spPr>
            <a:xfrm>
              <a:off x="1910159" y="1878355"/>
              <a:ext cx="382605" cy="303736"/>
            </a:xfrm>
            <a:prstGeom prst="rect">
              <a:avLst/>
            </a:prstGeom>
          </xdr:spPr>
          <xdr:txBody>
            <a:bodyPr vertOverflow="clip" horzOverflow="clip" wrap="none">
              <a:noAutofit/>
            </a:bodyPr>
            <a:lstStyle/>
            <a:p>
              <a:pPr/>
              <a:r>
                <a:rPr lang="en-GB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𝛼_𝐴^</a:t>
              </a:r>
              <a:r>
                <a:rPr lang="en-GB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𝑛</a:t>
              </a:r>
              <a:endParaRPr lang="en-GB"/>
            </a:p>
          </xdr:txBody>
        </xdr:sp>
      </mc:Fallback>
    </mc:AlternateContent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368884</xdr:colOff>
      <xdr:row>2</xdr:row>
      <xdr:rowOff>150534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" name="Object 24">
              <a:extLst>
                <a:ext uri="{63B3BB69-23CF-44E3-9099-C40C66FF867C}">
                  <a14:compatExt spid="_x0000_s2072"/>
                </a:ext>
                <a:ext uri="{FF2B5EF4-FFF2-40B4-BE49-F238E27FC236}">
                  <a16:creationId xmlns:a16="http://schemas.microsoft.com/office/drawing/2014/main" id="{59404F4D-E243-7940-A14C-242AEF71CBA5}"/>
                </a:ext>
              </a:extLst>
            </xdr:cNvPr>
            <xdr:cNvSpPr txBox="1"/>
          </xdr:nvSpPr>
          <xdr:spPr>
            <a:xfrm>
              <a:off x="1651000" y="190500"/>
              <a:ext cx="368884" cy="341034"/>
            </a:xfrm>
            <a:prstGeom prst="rect">
              <a:avLst/>
            </a:prstGeom>
          </xdr:spPr>
          <xdr:txBody>
            <a:bodyPr vertOverflow="clip" horzOverflow="clip" wrap="none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h</m:t>
                        </m:r>
                      </m:e>
                      <m:sub>
                        <m:r>
                          <a:rPr lang="en-GB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𝐴</m:t>
                        </m:r>
                      </m:sub>
                      <m:sup>
                        <m:r>
                          <a:rPr lang="en-GB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0</m:t>
                        </m:r>
                      </m:sup>
                    </m:sSubSup>
                  </m:oMath>
                </m:oMathPara>
              </a14:m>
              <a:endParaRPr lang="en-GB"/>
            </a:p>
            <a:p>
              <a:endParaRPr lang="en-GB"/>
            </a:p>
          </xdr:txBody>
        </xdr:sp>
      </mc:Choice>
      <mc:Fallback xmlns="">
        <xdr:sp macro="" textlink="">
          <xdr:nvSpPr>
            <xdr:cNvPr id="20" name="Object 24">
              <a:extLst>
                <a:ext uri="{63B3BB69-23CF-44E3-9099-C40C66FF867C}">
                  <a14:compatExt xmlns:a14="http://schemas.microsoft.com/office/drawing/2010/main" spid="_x0000_s2072"/>
                </a:ext>
                <a:ext uri="{FF2B5EF4-FFF2-40B4-BE49-F238E27FC236}">
                  <a16:creationId xmlns:a16="http://schemas.microsoft.com/office/drawing/2014/main" id="{59404F4D-E243-7940-A14C-242AEF71CBA5}"/>
                </a:ext>
              </a:extLst>
            </xdr:cNvPr>
            <xdr:cNvSpPr txBox="1"/>
          </xdr:nvSpPr>
          <xdr:spPr>
            <a:xfrm>
              <a:off x="1651000" y="190500"/>
              <a:ext cx="368884" cy="341034"/>
            </a:xfrm>
            <a:prstGeom prst="rect">
              <a:avLst/>
            </a:prstGeom>
          </xdr:spPr>
          <xdr:txBody>
            <a:bodyPr vertOverflow="clip" horzOverflow="clip" wrap="none">
              <a:noAutofit/>
            </a:bodyPr>
            <a:lstStyle/>
            <a:p>
              <a:pPr/>
              <a:r>
                <a:rPr lang="en-GB" b="0" i="0">
                  <a:solidFill>
                    <a:srgbClr val="00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ℎ_</a:t>
              </a:r>
              <a:r>
                <a:rPr lang="en-GB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𝐴^0</a:t>
              </a:r>
              <a:endParaRPr lang="en-GB"/>
            </a:p>
            <a:p>
              <a:endParaRPr lang="en-GB"/>
            </a:p>
          </xdr:txBody>
        </xdr:sp>
      </mc:Fallback>
    </mc:AlternateContent>
    <xdr:clientData/>
  </xdr:twoCellAnchor>
  <xdr:twoCellAnchor editAs="oneCell">
    <xdr:from>
      <xdr:col>3</xdr:col>
      <xdr:colOff>104502</xdr:colOff>
      <xdr:row>0</xdr:row>
      <xdr:rowOff>180760</xdr:rowOff>
    </xdr:from>
    <xdr:to>
      <xdr:col>3</xdr:col>
      <xdr:colOff>476783</xdr:colOff>
      <xdr:row>2</xdr:row>
      <xdr:rowOff>98757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" name="Object 24">
              <a:extLst>
                <a:ext uri="{63B3BB69-23CF-44E3-9099-C40C66FF867C}">
                  <a14:compatExt spid="_x0000_s2072"/>
                </a:ext>
                <a:ext uri="{FF2B5EF4-FFF2-40B4-BE49-F238E27FC236}">
                  <a16:creationId xmlns:a16="http://schemas.microsoft.com/office/drawing/2014/main" id="{FC0DA6BE-50BD-FC49-A904-9897B5FB5F6A}"/>
                </a:ext>
              </a:extLst>
            </xdr:cNvPr>
            <xdr:cNvSpPr txBox="1"/>
          </xdr:nvSpPr>
          <xdr:spPr>
            <a:xfrm>
              <a:off x="2581002" y="180760"/>
              <a:ext cx="372281" cy="298997"/>
            </a:xfrm>
            <a:prstGeom prst="rect">
              <a:avLst/>
            </a:prstGeom>
          </xdr:spPr>
          <xdr:txBody>
            <a:bodyPr vertOverflow="clip" horzOverflow="clip" wrap="none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h</m:t>
                        </m:r>
                      </m:e>
                      <m:sub>
                        <m:r>
                          <a:rPr lang="en-GB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𝐵</m:t>
                        </m:r>
                      </m:sub>
                      <m:sup>
                        <m:r>
                          <a:rPr lang="en-GB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0</m:t>
                        </m:r>
                      </m:sup>
                    </m:sSubSup>
                  </m:oMath>
                </m:oMathPara>
              </a14:m>
              <a:endParaRPr lang="en-GB"/>
            </a:p>
            <a:p>
              <a:endParaRPr lang="en-GB"/>
            </a:p>
          </xdr:txBody>
        </xdr:sp>
      </mc:Choice>
      <mc:Fallback xmlns="">
        <xdr:sp macro="" textlink="">
          <xdr:nvSpPr>
            <xdr:cNvPr id="21" name="Object 24">
              <a:extLst>
                <a:ext uri="{63B3BB69-23CF-44E3-9099-C40C66FF867C}">
                  <a14:compatExt xmlns:a14="http://schemas.microsoft.com/office/drawing/2010/main" spid="_x0000_s2072"/>
                </a:ext>
                <a:ext uri="{FF2B5EF4-FFF2-40B4-BE49-F238E27FC236}">
                  <a16:creationId xmlns:a16="http://schemas.microsoft.com/office/drawing/2014/main" id="{FC0DA6BE-50BD-FC49-A904-9897B5FB5F6A}"/>
                </a:ext>
              </a:extLst>
            </xdr:cNvPr>
            <xdr:cNvSpPr txBox="1"/>
          </xdr:nvSpPr>
          <xdr:spPr>
            <a:xfrm>
              <a:off x="2581002" y="180760"/>
              <a:ext cx="372281" cy="298997"/>
            </a:xfrm>
            <a:prstGeom prst="rect">
              <a:avLst/>
            </a:prstGeom>
          </xdr:spPr>
          <xdr:txBody>
            <a:bodyPr vertOverflow="clip" horzOverflow="clip" wrap="none">
              <a:noAutofit/>
            </a:bodyPr>
            <a:lstStyle/>
            <a:p>
              <a:pPr/>
              <a:r>
                <a:rPr lang="en-GB" b="0" i="0">
                  <a:solidFill>
                    <a:srgbClr val="00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ℎ_</a:t>
              </a:r>
              <a:r>
                <a:rPr lang="en-GB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𝐵^0</a:t>
              </a:r>
              <a:endParaRPr lang="en-GB"/>
            </a:p>
            <a:p>
              <a:endParaRPr lang="en-GB"/>
            </a:p>
          </xdr:txBody>
        </xdr:sp>
      </mc:Fallback>
    </mc:AlternateContent>
    <xdr:clientData/>
  </xdr:twoCellAnchor>
  <xdr:oneCellAnchor>
    <xdr:from>
      <xdr:col>6</xdr:col>
      <xdr:colOff>484553</xdr:colOff>
      <xdr:row>3</xdr:row>
      <xdr:rowOff>152401</xdr:rowOff>
    </xdr:from>
    <xdr:ext cx="848181" cy="28259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" name="TextBox 21">
              <a:extLst>
                <a:ext uri="{FF2B5EF4-FFF2-40B4-BE49-F238E27FC236}">
                  <a16:creationId xmlns:a16="http://schemas.microsoft.com/office/drawing/2014/main" id="{9B7C03A6-19C3-E74D-8929-F383A8776585}"/>
                </a:ext>
              </a:extLst>
            </xdr:cNvPr>
            <xdr:cNvSpPr txBox="1"/>
          </xdr:nvSpPr>
          <xdr:spPr>
            <a:xfrm>
              <a:off x="5437553" y="749301"/>
              <a:ext cx="848181" cy="2825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b="0" i="1" kern="1200">
                        <a:latin typeface="Cambria Math" panose="02040503050406030204" pitchFamily="18" charset="0"/>
                      </a:rPr>
                      <m:t>0</m:t>
                    </m:r>
                    <m:r>
                      <a:rPr lang="en-GB" sz="1100" b="0" i="1" kern="120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&lt;</m:t>
                    </m:r>
                    <m:sSubSup>
                      <m:sSubSupPr>
                        <m:ctrlP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ℵ</m:t>
                        </m:r>
                      </m:e>
                      <m:sub>
                        <m: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𝑖</m:t>
                        </m:r>
                      </m:sub>
                      <m:sup>
                        <m: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0</m:t>
                        </m:r>
                      </m:sup>
                    </m:sSubSup>
                    <m:r>
                      <a:rPr lang="en-GB" sz="1100" b="0" i="1" kern="120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≤0.5</m:t>
                    </m:r>
                  </m:oMath>
                </m:oMathPara>
              </a14:m>
              <a:endParaRPr lang="en-GB" sz="1100" kern="1200"/>
            </a:p>
          </xdr:txBody>
        </xdr:sp>
      </mc:Choice>
      <mc:Fallback xmlns="">
        <xdr:sp macro="" textlink="">
          <xdr:nvSpPr>
            <xdr:cNvPr id="22" name="TextBox 21">
              <a:extLst>
                <a:ext uri="{FF2B5EF4-FFF2-40B4-BE49-F238E27FC236}">
                  <a16:creationId xmlns:a16="http://schemas.microsoft.com/office/drawing/2014/main" id="{9B7C03A6-19C3-E74D-8929-F383A8776585}"/>
                </a:ext>
              </a:extLst>
            </xdr:cNvPr>
            <xdr:cNvSpPr txBox="1"/>
          </xdr:nvSpPr>
          <xdr:spPr>
            <a:xfrm>
              <a:off x="5437553" y="749301"/>
              <a:ext cx="848181" cy="2825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GB" sz="1100" b="0" i="0" kern="1200">
                  <a:latin typeface="Cambria Math" panose="02040503050406030204" pitchFamily="18" charset="0"/>
                </a:rPr>
                <a:t>0</a:t>
              </a:r>
              <a:r>
                <a:rPr lang="en-GB" sz="1100" b="0" i="0" kern="1200">
                  <a:latin typeface="Cambria Math" panose="02040503050406030204" pitchFamily="18" charset="0"/>
                  <a:ea typeface="Cambria Math" panose="02040503050406030204" pitchFamily="18" charset="0"/>
                </a:rPr>
                <a:t>&lt;ℵ_𝑖^0≤0.5</a:t>
              </a:r>
              <a:endParaRPr lang="en-GB" sz="1100" kern="1200"/>
            </a:p>
          </xdr:txBody>
        </xdr:sp>
      </mc:Fallback>
    </mc:AlternateContent>
    <xdr:clientData/>
  </xdr:oneCellAnchor>
  <xdr:oneCellAnchor>
    <xdr:from>
      <xdr:col>6</xdr:col>
      <xdr:colOff>138724</xdr:colOff>
      <xdr:row>0</xdr:row>
      <xdr:rowOff>177801</xdr:rowOff>
    </xdr:from>
    <xdr:ext cx="506046" cy="21296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" name="TextBox 22">
              <a:extLst>
                <a:ext uri="{FF2B5EF4-FFF2-40B4-BE49-F238E27FC236}">
                  <a16:creationId xmlns:a16="http://schemas.microsoft.com/office/drawing/2014/main" id="{BD47B19B-B795-5449-B334-2F0FD2581318}"/>
                </a:ext>
              </a:extLst>
            </xdr:cNvPr>
            <xdr:cNvSpPr txBox="1"/>
          </xdr:nvSpPr>
          <xdr:spPr>
            <a:xfrm>
              <a:off x="5091724" y="177801"/>
              <a:ext cx="506046" cy="21296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ℵ</m:t>
                        </m:r>
                      </m:e>
                      <m:sub>
                        <m: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𝐴</m:t>
                        </m:r>
                      </m:sub>
                      <m:sup>
                        <m: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0</m:t>
                        </m:r>
                      </m:sup>
                    </m:sSubSup>
                  </m:oMath>
                </m:oMathPara>
              </a14:m>
              <a:endParaRPr lang="en-GB" sz="1100" kern="1200"/>
            </a:p>
          </xdr:txBody>
        </xdr:sp>
      </mc:Choice>
      <mc:Fallback xmlns="">
        <xdr:sp macro="" textlink="">
          <xdr:nvSpPr>
            <xdr:cNvPr id="23" name="TextBox 22">
              <a:extLst>
                <a:ext uri="{FF2B5EF4-FFF2-40B4-BE49-F238E27FC236}">
                  <a16:creationId xmlns:a16="http://schemas.microsoft.com/office/drawing/2014/main" id="{BD47B19B-B795-5449-B334-2F0FD2581318}"/>
                </a:ext>
              </a:extLst>
            </xdr:cNvPr>
            <xdr:cNvSpPr txBox="1"/>
          </xdr:nvSpPr>
          <xdr:spPr>
            <a:xfrm>
              <a:off x="5091724" y="177801"/>
              <a:ext cx="506046" cy="21296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GB" sz="1100" b="0" i="0" kern="1200">
                  <a:latin typeface="Cambria Math" panose="02040503050406030204" pitchFamily="18" charset="0"/>
                  <a:ea typeface="Cambria Math" panose="02040503050406030204" pitchFamily="18" charset="0"/>
                </a:rPr>
                <a:t>ℵ_𝐴^0</a:t>
              </a:r>
              <a:endParaRPr lang="en-GB" sz="1100" kern="1200"/>
            </a:p>
          </xdr:txBody>
        </xdr:sp>
      </mc:Fallback>
    </mc:AlternateContent>
    <xdr:clientData/>
  </xdr:oneCellAnchor>
  <xdr:oneCellAnchor>
    <xdr:from>
      <xdr:col>7</xdr:col>
      <xdr:colOff>185615</xdr:colOff>
      <xdr:row>0</xdr:row>
      <xdr:rowOff>183664</xdr:rowOff>
    </xdr:from>
    <xdr:ext cx="484766" cy="19053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4" name="TextBox 23">
              <a:extLst>
                <a:ext uri="{FF2B5EF4-FFF2-40B4-BE49-F238E27FC236}">
                  <a16:creationId xmlns:a16="http://schemas.microsoft.com/office/drawing/2014/main" id="{20FE6EA6-90DF-D04B-B0CF-FBAB218535E9}"/>
                </a:ext>
              </a:extLst>
            </xdr:cNvPr>
            <xdr:cNvSpPr txBox="1"/>
          </xdr:nvSpPr>
          <xdr:spPr>
            <a:xfrm>
              <a:off x="5964115" y="183664"/>
              <a:ext cx="484766" cy="1905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ℵ</m:t>
                        </m:r>
                      </m:e>
                      <m:sub>
                        <m: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𝐵</m:t>
                        </m:r>
                      </m:sub>
                      <m:sup>
                        <m: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0</m:t>
                        </m:r>
                      </m:sup>
                    </m:sSubSup>
                  </m:oMath>
                </m:oMathPara>
              </a14:m>
              <a:endParaRPr lang="en-GB" sz="1100" kern="1200"/>
            </a:p>
          </xdr:txBody>
        </xdr:sp>
      </mc:Choice>
      <mc:Fallback xmlns="">
        <xdr:sp macro="" textlink="">
          <xdr:nvSpPr>
            <xdr:cNvPr id="24" name="TextBox 23">
              <a:extLst>
                <a:ext uri="{FF2B5EF4-FFF2-40B4-BE49-F238E27FC236}">
                  <a16:creationId xmlns:a16="http://schemas.microsoft.com/office/drawing/2014/main" id="{20FE6EA6-90DF-D04B-B0CF-FBAB218535E9}"/>
                </a:ext>
              </a:extLst>
            </xdr:cNvPr>
            <xdr:cNvSpPr txBox="1"/>
          </xdr:nvSpPr>
          <xdr:spPr>
            <a:xfrm>
              <a:off x="5964115" y="183664"/>
              <a:ext cx="484766" cy="1905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GB" sz="1100" b="0" i="0" kern="1200">
                  <a:latin typeface="Cambria Math" panose="02040503050406030204" pitchFamily="18" charset="0"/>
                  <a:ea typeface="Cambria Math" panose="02040503050406030204" pitchFamily="18" charset="0"/>
                </a:rPr>
                <a:t>ℵ_𝐵^0</a:t>
              </a:r>
              <a:endParaRPr lang="en-GB" sz="1100" kern="1200"/>
            </a:p>
          </xdr:txBody>
        </xdr:sp>
      </mc:Fallback>
    </mc:AlternateContent>
    <xdr:clientData/>
  </xdr:oneCellAnchor>
  <xdr:oneCellAnchor>
    <xdr:from>
      <xdr:col>4</xdr:col>
      <xdr:colOff>234462</xdr:colOff>
      <xdr:row>7</xdr:row>
      <xdr:rowOff>95739</xdr:rowOff>
    </xdr:from>
    <xdr:ext cx="582458" cy="28259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5" name="TextBox 24">
              <a:extLst>
                <a:ext uri="{FF2B5EF4-FFF2-40B4-BE49-F238E27FC236}">
                  <a16:creationId xmlns:a16="http://schemas.microsoft.com/office/drawing/2014/main" id="{D6BFF8E1-441C-5A49-828E-F07051FEE46C}"/>
                </a:ext>
              </a:extLst>
            </xdr:cNvPr>
            <xdr:cNvSpPr txBox="1"/>
          </xdr:nvSpPr>
          <xdr:spPr>
            <a:xfrm>
              <a:off x="3536462" y="1937239"/>
              <a:ext cx="582458" cy="2825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ℵ</m:t>
                        </m:r>
                      </m:e>
                      <m:sub>
                        <m: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𝐴</m:t>
                        </m:r>
                      </m:sub>
                      <m:sup>
                        <m: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𝑛</m:t>
                        </m:r>
                      </m:sup>
                    </m:sSubSup>
                  </m:oMath>
                </m:oMathPara>
              </a14:m>
              <a:endParaRPr lang="en-GB" sz="1100" kern="1200"/>
            </a:p>
          </xdr:txBody>
        </xdr:sp>
      </mc:Choice>
      <mc:Fallback xmlns="">
        <xdr:sp macro="" textlink="">
          <xdr:nvSpPr>
            <xdr:cNvPr id="25" name="TextBox 24">
              <a:extLst>
                <a:ext uri="{FF2B5EF4-FFF2-40B4-BE49-F238E27FC236}">
                  <a16:creationId xmlns:a16="http://schemas.microsoft.com/office/drawing/2014/main" id="{D6BFF8E1-441C-5A49-828E-F07051FEE46C}"/>
                </a:ext>
              </a:extLst>
            </xdr:cNvPr>
            <xdr:cNvSpPr txBox="1"/>
          </xdr:nvSpPr>
          <xdr:spPr>
            <a:xfrm>
              <a:off x="3536462" y="1937239"/>
              <a:ext cx="582458" cy="2825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GB" sz="1100" b="0" i="0" kern="1200">
                  <a:latin typeface="Cambria Math" panose="02040503050406030204" pitchFamily="18" charset="0"/>
                  <a:ea typeface="Cambria Math" panose="02040503050406030204" pitchFamily="18" charset="0"/>
                </a:rPr>
                <a:t>ℵ_𝐴^𝑛</a:t>
              </a:r>
              <a:endParaRPr lang="en-GB" sz="1100" kern="1200"/>
            </a:p>
          </xdr:txBody>
        </xdr:sp>
      </mc:Fallback>
    </mc:AlternateContent>
    <xdr:clientData/>
  </xdr:oneCellAnchor>
  <xdr:oneCellAnchor>
    <xdr:from>
      <xdr:col>5</xdr:col>
      <xdr:colOff>244231</xdr:colOff>
      <xdr:row>7</xdr:row>
      <xdr:rowOff>91832</xdr:rowOff>
    </xdr:from>
    <xdr:ext cx="441781" cy="28259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6" name="TextBox 25">
              <a:extLst>
                <a:ext uri="{FF2B5EF4-FFF2-40B4-BE49-F238E27FC236}">
                  <a16:creationId xmlns:a16="http://schemas.microsoft.com/office/drawing/2014/main" id="{B50AD367-B4C9-8C48-9D5A-D3411D9D40E5}"/>
                </a:ext>
              </a:extLst>
            </xdr:cNvPr>
            <xdr:cNvSpPr txBox="1"/>
          </xdr:nvSpPr>
          <xdr:spPr>
            <a:xfrm>
              <a:off x="4371731" y="1933332"/>
              <a:ext cx="441781" cy="2825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ℵ</m:t>
                        </m:r>
                      </m:e>
                      <m:sub>
                        <m: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𝐵</m:t>
                        </m:r>
                      </m:sub>
                      <m:sup>
                        <m: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𝑛</m:t>
                        </m:r>
                      </m:sup>
                    </m:sSubSup>
                  </m:oMath>
                </m:oMathPara>
              </a14:m>
              <a:endParaRPr lang="en-GB" sz="1100" kern="1200"/>
            </a:p>
          </xdr:txBody>
        </xdr:sp>
      </mc:Choice>
      <mc:Fallback xmlns="">
        <xdr:sp macro="" textlink="">
          <xdr:nvSpPr>
            <xdr:cNvPr id="26" name="TextBox 25">
              <a:extLst>
                <a:ext uri="{FF2B5EF4-FFF2-40B4-BE49-F238E27FC236}">
                  <a16:creationId xmlns:a16="http://schemas.microsoft.com/office/drawing/2014/main" id="{B50AD367-B4C9-8C48-9D5A-D3411D9D40E5}"/>
                </a:ext>
              </a:extLst>
            </xdr:cNvPr>
            <xdr:cNvSpPr txBox="1"/>
          </xdr:nvSpPr>
          <xdr:spPr>
            <a:xfrm>
              <a:off x="4371731" y="1933332"/>
              <a:ext cx="441781" cy="2825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GB" sz="1100" b="0" i="0" kern="1200">
                  <a:latin typeface="Cambria Math" panose="02040503050406030204" pitchFamily="18" charset="0"/>
                  <a:ea typeface="Cambria Math" panose="02040503050406030204" pitchFamily="18" charset="0"/>
                </a:rPr>
                <a:t>ℵ_𝐵^𝑛</a:t>
              </a:r>
              <a:endParaRPr lang="en-GB" sz="1100" kern="1200"/>
            </a:p>
          </xdr:txBody>
        </xdr:sp>
      </mc:Fallback>
    </mc:AlternateContent>
    <xdr:clientData/>
  </xdr:oneCellAnchor>
  <xdr:oneCellAnchor>
    <xdr:from>
      <xdr:col>16</xdr:col>
      <xdr:colOff>361461</xdr:colOff>
      <xdr:row>7</xdr:row>
      <xdr:rowOff>72292</xdr:rowOff>
    </xdr:from>
    <xdr:ext cx="582458" cy="28259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7" name="TextBox 26">
              <a:extLst>
                <a:ext uri="{FF2B5EF4-FFF2-40B4-BE49-F238E27FC236}">
                  <a16:creationId xmlns:a16="http://schemas.microsoft.com/office/drawing/2014/main" id="{1078D836-8AF6-5546-804D-D0D9B2BAAB4C}"/>
                </a:ext>
              </a:extLst>
            </xdr:cNvPr>
            <xdr:cNvSpPr txBox="1"/>
          </xdr:nvSpPr>
          <xdr:spPr>
            <a:xfrm>
              <a:off x="13569461" y="1913792"/>
              <a:ext cx="582458" cy="2825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ℵ</m:t>
                        </m:r>
                      </m:e>
                      <m:sub>
                        <m: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𝐴</m:t>
                        </m:r>
                      </m:sub>
                      <m:sup>
                        <m: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𝑛</m:t>
                        </m:r>
                        <m: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+1</m:t>
                        </m:r>
                      </m:sup>
                    </m:sSubSup>
                  </m:oMath>
                </m:oMathPara>
              </a14:m>
              <a:endParaRPr lang="en-GB" sz="1100" kern="1200"/>
            </a:p>
          </xdr:txBody>
        </xdr:sp>
      </mc:Choice>
      <mc:Fallback xmlns="">
        <xdr:sp macro="" textlink="">
          <xdr:nvSpPr>
            <xdr:cNvPr id="27" name="TextBox 26">
              <a:extLst>
                <a:ext uri="{FF2B5EF4-FFF2-40B4-BE49-F238E27FC236}">
                  <a16:creationId xmlns:a16="http://schemas.microsoft.com/office/drawing/2014/main" id="{1078D836-8AF6-5546-804D-D0D9B2BAAB4C}"/>
                </a:ext>
              </a:extLst>
            </xdr:cNvPr>
            <xdr:cNvSpPr txBox="1"/>
          </xdr:nvSpPr>
          <xdr:spPr>
            <a:xfrm>
              <a:off x="13569461" y="1913792"/>
              <a:ext cx="582458" cy="2825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GB" sz="1100" b="0" i="0" kern="1200">
                  <a:latin typeface="Cambria Math" panose="02040503050406030204" pitchFamily="18" charset="0"/>
                  <a:ea typeface="Cambria Math" panose="02040503050406030204" pitchFamily="18" charset="0"/>
                </a:rPr>
                <a:t>ℵ_𝐴^(𝑛+1)</a:t>
              </a:r>
              <a:endParaRPr lang="en-GB" sz="1100" kern="1200"/>
            </a:p>
          </xdr:txBody>
        </xdr:sp>
      </mc:Fallback>
    </mc:AlternateContent>
    <xdr:clientData/>
  </xdr:oneCellAnchor>
  <xdr:oneCellAnchor>
    <xdr:from>
      <xdr:col>17</xdr:col>
      <xdr:colOff>117231</xdr:colOff>
      <xdr:row>7</xdr:row>
      <xdr:rowOff>68385</xdr:rowOff>
    </xdr:from>
    <xdr:ext cx="441781" cy="28259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8" name="TextBox 27">
              <a:extLst>
                <a:ext uri="{FF2B5EF4-FFF2-40B4-BE49-F238E27FC236}">
                  <a16:creationId xmlns:a16="http://schemas.microsoft.com/office/drawing/2014/main" id="{74C9EA09-E36A-C544-BD3C-44783B19FF0D}"/>
                </a:ext>
              </a:extLst>
            </xdr:cNvPr>
            <xdr:cNvSpPr txBox="1"/>
          </xdr:nvSpPr>
          <xdr:spPr>
            <a:xfrm>
              <a:off x="14404731" y="1909885"/>
              <a:ext cx="441781" cy="2825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ℵ</m:t>
                        </m:r>
                      </m:e>
                      <m:sub>
                        <m: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𝐵</m:t>
                        </m:r>
                      </m:sub>
                      <m:sup>
                        <m: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𝑛</m:t>
                        </m:r>
                        <m: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+1</m:t>
                        </m:r>
                      </m:sup>
                    </m:sSubSup>
                  </m:oMath>
                </m:oMathPara>
              </a14:m>
              <a:endParaRPr lang="en-GB" sz="1100" kern="1200"/>
            </a:p>
          </xdr:txBody>
        </xdr:sp>
      </mc:Choice>
      <mc:Fallback xmlns="">
        <xdr:sp macro="" textlink="">
          <xdr:nvSpPr>
            <xdr:cNvPr id="28" name="TextBox 27">
              <a:extLst>
                <a:ext uri="{FF2B5EF4-FFF2-40B4-BE49-F238E27FC236}">
                  <a16:creationId xmlns:a16="http://schemas.microsoft.com/office/drawing/2014/main" id="{74C9EA09-E36A-C544-BD3C-44783B19FF0D}"/>
                </a:ext>
              </a:extLst>
            </xdr:cNvPr>
            <xdr:cNvSpPr txBox="1"/>
          </xdr:nvSpPr>
          <xdr:spPr>
            <a:xfrm>
              <a:off x="14404731" y="1909885"/>
              <a:ext cx="441781" cy="2825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GB" sz="1100" b="0" i="0" kern="1200">
                  <a:latin typeface="Cambria Math" panose="02040503050406030204" pitchFamily="18" charset="0"/>
                  <a:ea typeface="Cambria Math" panose="02040503050406030204" pitchFamily="18" charset="0"/>
                </a:rPr>
                <a:t>ℵ_𝐵^(𝑛+1)</a:t>
              </a:r>
              <a:endParaRPr lang="en-GB" sz="1100" kern="1200"/>
            </a:p>
          </xdr:txBody>
        </xdr:sp>
      </mc:Fallback>
    </mc:AlternateContent>
    <xdr:clientData/>
  </xdr:oneCellAnchor>
  <xdr:twoCellAnchor editAs="oneCell">
    <xdr:from>
      <xdr:col>10</xdr:col>
      <xdr:colOff>633430</xdr:colOff>
      <xdr:row>1</xdr:row>
      <xdr:rowOff>22678</xdr:rowOff>
    </xdr:from>
    <xdr:to>
      <xdr:col>15</xdr:col>
      <xdr:colOff>703037</xdr:colOff>
      <xdr:row>8</xdr:row>
      <xdr:rowOff>20589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9" name="Object 16">
              <a:extLst>
                <a:ext uri="{63B3BB69-23CF-44E3-9099-C40C66FF867C}">
                  <a14:compatExt spid="_x0000_s2064"/>
                </a:ext>
                <a:ext uri="{FF2B5EF4-FFF2-40B4-BE49-F238E27FC236}">
                  <a16:creationId xmlns:a16="http://schemas.microsoft.com/office/drawing/2014/main" id="{7A58C946-9EDA-2C4E-9301-5BE99B9BEFF3}"/>
                </a:ext>
              </a:extLst>
            </xdr:cNvPr>
            <xdr:cNvSpPr txBox="1"/>
          </xdr:nvSpPr>
          <xdr:spPr>
            <a:xfrm>
              <a:off x="8888430" y="213178"/>
              <a:ext cx="4197107" cy="1331411"/>
            </a:xfrm>
            <a:prstGeom prst="rect">
              <a:avLst/>
            </a:prstGeom>
          </xdr:spPr>
          <xdr:txBody>
            <a:bodyPr vertOverflow="clip" horzOverflow="clip" wrap="square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GB" sz="14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sz="14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𝛼</m:t>
                        </m:r>
                      </m:e>
                      <m:sub>
                        <m:r>
                          <a:rPr lang="en-GB" sz="1400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  <m:sup>
                        <m:r>
                          <a:rPr lang="en-GB" sz="14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𝑛</m:t>
                        </m:r>
                        <m:r>
                          <a:rPr lang="en-GB" sz="14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+1</m:t>
                        </m:r>
                      </m:sup>
                    </m:sSubSup>
                    <m:r>
                      <a:rPr lang="en-GB" sz="14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=</m:t>
                    </m:r>
                    <m:sSubSup>
                      <m:sSubSupPr>
                        <m:ctrlPr>
                          <a:rPr lang="en-GB" sz="14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sz="1400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(1−</m:t>
                        </m:r>
                        <m:r>
                          <a:rPr lang="en-GB" sz="1400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h</m:t>
                        </m:r>
                      </m:e>
                      <m:sub>
                        <m:r>
                          <a:rPr lang="en-GB" sz="1400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𝑖</m:t>
                        </m:r>
                      </m:sub>
                      <m:sup>
                        <m:r>
                          <a:rPr lang="en-GB" sz="1400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𝑛</m:t>
                        </m:r>
                      </m:sup>
                    </m:sSubSup>
                    <m:r>
                      <a:rPr lang="en-GB" sz="1400" b="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)</m:t>
                    </m:r>
                    <m:r>
                      <a:rPr lang="en-GB" sz="1400" b="0" i="1">
                        <a:solidFill>
                          <a:srgbClr val="000000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∙</m:t>
                    </m:r>
                    <m:sSup>
                      <m:sSupPr>
                        <m:ctrlPr>
                          <a:rPr lang="en-GB" sz="14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GB" sz="1400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p>
                              <m:sSupPr>
                                <m:ctrlPr>
                                  <a:rPr lang="en-GB" sz="1400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GB" sz="1400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𝜆</m:t>
                                </m:r>
                              </m:e>
                              <m:sup>
                                <m:r>
                                  <a:rPr lang="en-GB" sz="1400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  <m:r>
                                  <a:rPr lang="en-GB" sz="1400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+1</m:t>
                                </m:r>
                              </m:sup>
                            </m:sSup>
                            <m:r>
                              <a:rPr lang="en-GB" sz="1400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−</m:t>
                            </m:r>
                            <m:nary>
                              <m:naryPr>
                                <m:chr m:val="∑"/>
                                <m:ctrlPr>
                                  <a:rPr lang="en-GB" sz="1400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naryPr>
                              <m:sub>
                                <m:r>
                                  <m:rPr>
                                    <m:brk m:alnAt="23"/>
                                  </m:rPr>
                                  <a:rPr lang="en-GB" sz="1400" b="0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  <m:r>
                                  <a:rPr lang="en-GB" sz="1400" b="0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=</m:t>
                                </m:r>
                                <m:r>
                                  <a:rPr lang="en-GB" sz="1400" b="0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𝐴</m:t>
                                </m:r>
                              </m:sub>
                              <m:sup>
                                <m:r>
                                  <a:rPr lang="en-GB" sz="1400" b="0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𝑍</m:t>
                                </m:r>
                              </m:sup>
                              <m:e>
                                <m:sSubSup>
                                  <m:sSubSupPr>
                                    <m:ctrlPr>
                                      <a:rPr lang="en-GB" sz="1400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bSupPr>
                                  <m:e>
                                    <m:r>
                                      <a:rPr lang="en-GB" sz="1400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𝑉</m:t>
                                    </m:r>
                                  </m:e>
                                  <m:sub>
                                    <m:r>
                                      <a:rPr lang="en-GB" sz="1400" b="0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𝑖</m:t>
                                    </m:r>
                                  </m:sub>
                                  <m:sup>
                                    <m:r>
                                      <a:rPr lang="en-GB" sz="1400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𝑛</m:t>
                                    </m:r>
                                  </m:sup>
                                </m:sSubSup>
                              </m:e>
                            </m:nary>
                          </m:e>
                        </m:d>
                      </m:e>
                      <m:sup>
                        <m:r>
                          <a:rPr lang="en-GB" sz="1400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GB" sz="14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+</m:t>
                    </m:r>
                    <m:sSubSup>
                      <m:sSubSupPr>
                        <m:ctrlPr>
                          <a:rPr lang="en-GB" sz="14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sSubSup>
                          <m:sSubSupPr>
                            <m:ctrlPr>
                              <a:rPr lang="en-GB" sz="1400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n-GB" sz="1400" b="0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h</m:t>
                            </m:r>
                          </m:e>
                          <m:sub>
                            <m:r>
                              <a:rPr lang="en-GB" sz="1400" b="0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𝑖</m:t>
                            </m:r>
                          </m:sub>
                          <m:sup>
                            <m:r>
                              <a:rPr lang="en-GB" sz="1400" b="0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𝑛</m:t>
                            </m:r>
                          </m:sup>
                        </m:sSubSup>
                        <m:r>
                          <a:rPr lang="en-GB" sz="14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∙</m:t>
                        </m:r>
                        <m:r>
                          <a:rPr lang="en-GB" sz="14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𝛼</m:t>
                        </m:r>
                      </m:e>
                      <m:sub>
                        <m:r>
                          <a:rPr lang="en-GB" sz="1400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  <m:sup>
                        <m:r>
                          <a:rPr lang="en-GB" sz="14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𝑛</m:t>
                        </m:r>
                      </m:sup>
                    </m:sSubSup>
                  </m:oMath>
                </m:oMathPara>
              </a14:m>
              <a:endParaRPr lang="en-GB" sz="1400"/>
            </a:p>
          </xdr:txBody>
        </xdr:sp>
      </mc:Choice>
      <mc:Fallback xmlns="">
        <xdr:sp macro="" textlink="">
          <xdr:nvSpPr>
            <xdr:cNvPr id="29" name="Object 16">
              <a:extLst>
                <a:ext uri="{63B3BB69-23CF-44E3-9099-C40C66FF867C}">
                  <a14:compatExt xmlns:a14="http://schemas.microsoft.com/office/drawing/2010/main" spid="_x0000_s2064"/>
                </a:ext>
                <a:ext uri="{FF2B5EF4-FFF2-40B4-BE49-F238E27FC236}">
                  <a16:creationId xmlns:a16="http://schemas.microsoft.com/office/drawing/2014/main" id="{7A58C946-9EDA-2C4E-9301-5BE99B9BEFF3}"/>
                </a:ext>
              </a:extLst>
            </xdr:cNvPr>
            <xdr:cNvSpPr txBox="1"/>
          </xdr:nvSpPr>
          <xdr:spPr>
            <a:xfrm>
              <a:off x="8888430" y="213178"/>
              <a:ext cx="4197107" cy="1331411"/>
            </a:xfrm>
            <a:prstGeom prst="rect">
              <a:avLst/>
            </a:prstGeom>
          </xdr:spPr>
          <xdr:txBody>
            <a:bodyPr vertOverflow="clip" horzOverflow="clip" wrap="square">
              <a:noAutofit/>
            </a:bodyPr>
            <a:lstStyle/>
            <a:p>
              <a:pPr/>
              <a:r>
                <a:rPr lang="en-GB" sz="140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𝛼_</a:t>
              </a:r>
              <a:r>
                <a:rPr lang="en-GB" sz="1400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𝑖^(</a:t>
              </a:r>
              <a:r>
                <a:rPr lang="en-GB" sz="140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𝑛+1)=〖</a:t>
              </a:r>
              <a:r>
                <a:rPr lang="en-GB" sz="1400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(1−</a:t>
              </a:r>
              <a:r>
                <a:rPr lang="en-GB" sz="1400" b="0" i="0">
                  <a:solidFill>
                    <a:srgbClr val="00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ℎ〗_𝑖^</a:t>
              </a:r>
              <a:r>
                <a:rPr lang="en-GB" sz="1400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𝑛)</a:t>
              </a:r>
              <a:r>
                <a:rPr lang="en-GB" sz="1400" b="0" i="0">
                  <a:solidFill>
                    <a:srgbClr val="00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∙</a:t>
              </a:r>
              <a:r>
                <a:rPr lang="en-GB" sz="1400" i="0">
                  <a:solidFill>
                    <a:srgbClr val="000000"/>
                  </a:solidFill>
                  <a:latin typeface="Cambria Math" panose="02040503050406030204" pitchFamily="18" charset="0"/>
                </a:rPr>
                <a:t>(𝜆^(𝑛+1)−∑24_(</a:t>
              </a:r>
              <a:r>
                <a:rPr lang="en-GB" sz="1400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𝑖=𝐴)^𝑍▒</a:t>
              </a:r>
              <a:r>
                <a:rPr lang="en-GB" sz="140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𝑉_</a:t>
              </a:r>
              <a:r>
                <a:rPr lang="en-GB" sz="1400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𝑖^</a:t>
              </a:r>
              <a:r>
                <a:rPr lang="en-GB" sz="140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𝑛 )^</a:t>
              </a:r>
              <a:r>
                <a:rPr lang="en-GB" sz="1400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2</a:t>
              </a:r>
              <a:r>
                <a:rPr lang="en-GB" sz="1400" i="0">
                  <a:solidFill>
                    <a:srgbClr val="000000"/>
                  </a:solidFill>
                  <a:latin typeface="Cambria Math" panose="02040503050406030204" pitchFamily="18" charset="0"/>
                </a:rPr>
                <a:t>+〖</a:t>
              </a:r>
              <a:r>
                <a:rPr lang="en-GB" sz="1400" b="0" i="0">
                  <a:solidFill>
                    <a:srgbClr val="00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ℎ_𝑖^</a:t>
              </a:r>
              <a:r>
                <a:rPr lang="en-GB" sz="1400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𝑛</a:t>
              </a:r>
              <a:r>
                <a:rPr lang="en-GB" sz="1400" i="0">
                  <a:solidFill>
                    <a:srgbClr val="00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∙</a:t>
              </a:r>
              <a:r>
                <a:rPr lang="en-GB" sz="140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𝛼〗_</a:t>
              </a:r>
              <a:r>
                <a:rPr lang="en-GB" sz="1400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𝑖^</a:t>
              </a:r>
              <a:r>
                <a:rPr lang="en-GB" sz="140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𝑛</a:t>
              </a:r>
              <a:endParaRPr lang="en-GB" sz="1400"/>
            </a:p>
          </xdr:txBody>
        </xdr:sp>
      </mc:Fallback>
    </mc:AlternateContent>
    <xdr:clientData/>
  </xdr:twoCellAnchor>
  <xdr:twoCellAnchor editAs="oneCell">
    <xdr:from>
      <xdr:col>15</xdr:col>
      <xdr:colOff>554752</xdr:colOff>
      <xdr:row>0</xdr:row>
      <xdr:rowOff>185618</xdr:rowOff>
    </xdr:from>
    <xdr:to>
      <xdr:col>22</xdr:col>
      <xdr:colOff>497010</xdr:colOff>
      <xdr:row>7</xdr:row>
      <xdr:rowOff>129132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0" name="Object 16">
              <a:extLst>
                <a:ext uri="{63B3BB69-23CF-44E3-9099-C40C66FF867C}">
                  <a14:compatExt spid="_x0000_s2064"/>
                </a:ext>
                <a:ext uri="{FF2B5EF4-FFF2-40B4-BE49-F238E27FC236}">
                  <a16:creationId xmlns:a16="http://schemas.microsoft.com/office/drawing/2014/main" id="{537D3DA8-3EE1-9840-9034-B79DEBB6859F}"/>
                </a:ext>
              </a:extLst>
            </xdr:cNvPr>
            <xdr:cNvSpPr txBox="1"/>
          </xdr:nvSpPr>
          <xdr:spPr>
            <a:xfrm>
              <a:off x="12937252" y="185618"/>
              <a:ext cx="6089058" cy="1277014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GB" sz="14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sz="14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ℵ</m:t>
                        </m:r>
                      </m:e>
                      <m:sub>
                        <m:r>
                          <a:rPr lang="en-GB" sz="1400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𝑖</m:t>
                        </m:r>
                      </m:sub>
                      <m:sup>
                        <m:r>
                          <a:rPr lang="en-GB" sz="14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𝑛</m:t>
                        </m:r>
                        <m:r>
                          <a:rPr lang="en-GB" sz="14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+1</m:t>
                        </m:r>
                      </m:sup>
                    </m:sSubSup>
                    <m:r>
                      <a:rPr lang="en-GB" sz="14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en-GB" sz="14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begChr m:val="["/>
                            <m:endChr m:val="]"/>
                            <m:ctrlPr>
                              <a:rPr lang="en-GB" sz="1400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d>
                              <m:dPr>
                                <m:ctrlPr>
                                  <a:rPr lang="en-GB" sz="1400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GB" sz="1400" b="0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1−</m:t>
                                </m:r>
                                <m:sSubSup>
                                  <m:sSubSupPr>
                                    <m:ctrlPr>
                                      <a:rPr lang="en-GB" sz="1400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bSupPr>
                                  <m:e>
                                    <m:r>
                                      <a:rPr lang="en-GB" sz="1400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ℵ</m:t>
                                    </m:r>
                                  </m:e>
                                  <m:sub>
                                    <m:r>
                                      <a:rPr lang="en-GB" sz="1400" b="0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𝑖</m:t>
                                    </m:r>
                                  </m:sub>
                                  <m:sup>
                                    <m:r>
                                      <a:rPr lang="en-GB" sz="1400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𝑛</m:t>
                                    </m:r>
                                  </m:sup>
                                </m:sSubSup>
                              </m:e>
                            </m:d>
                            <m:r>
                              <a:rPr lang="en-GB" sz="1400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∙</m:t>
                            </m:r>
                            <m:d>
                              <m:dPr>
                                <m:ctrlPr>
                                  <a:rPr lang="en-GB" sz="1400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sSubSup>
                                  <m:sSubSupPr>
                                    <m:ctrlPr>
                                      <a:rPr lang="en-GB" sz="1400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bSupPr>
                                  <m:e>
                                    <m:r>
                                      <a:rPr lang="en-GB" sz="1400" b="0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𝑉</m:t>
                                    </m:r>
                                  </m:e>
                                  <m:sub>
                                    <m:r>
                                      <a:rPr lang="en-GB" sz="1400" b="0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𝐴</m:t>
                                    </m:r>
                                  </m:sub>
                                  <m:sup>
                                    <m:r>
                                      <a:rPr lang="en-GB" sz="1400" b="0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𝑛</m:t>
                                    </m:r>
                                  </m:sup>
                                </m:sSubSup>
                                <m:r>
                                  <a:rPr lang="en-GB" sz="1400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−</m:t>
                                </m:r>
                                <m:nary>
                                  <m:naryPr>
                                    <m:chr m:val="∑"/>
                                    <m:ctrlPr>
                                      <a:rPr lang="en-GB" sz="1400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naryPr>
                                  <m:sub>
                                    <m:r>
                                      <m:rPr>
                                        <m:brk m:alnAt="23"/>
                                      </m:rPr>
                                      <a:rPr lang="en-GB" sz="1400" b="0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𝑗</m:t>
                                    </m:r>
                                    <m:r>
                                      <a:rPr lang="en-GB" sz="1400" b="0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≠</m:t>
                                    </m:r>
                                    <m:r>
                                      <a:rPr lang="en-GB" sz="1400" b="0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𝑖</m:t>
                                    </m:r>
                                  </m:sub>
                                  <m:sup>
                                    <m:r>
                                      <a:rPr lang="en-GB" sz="1400" b="0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𝑍</m:t>
                                    </m:r>
                                  </m:sup>
                                  <m:e>
                                    <m:sSubSup>
                                      <m:sSubSupPr>
                                        <m:ctrlPr>
                                          <a:rPr lang="en-GB" sz="1400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SupPr>
                                      <m:e>
                                        <m:r>
                                          <a:rPr lang="en-GB" sz="1400" b="0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𝑉</m:t>
                                        </m:r>
                                      </m:e>
                                      <m:sub>
                                        <m:r>
                                          <a:rPr lang="en-GB" sz="1400" b="0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𝑗</m:t>
                                        </m:r>
                                      </m:sub>
                                      <m:sup>
                                        <m:r>
                                          <a:rPr lang="en-GB" sz="1400" b="0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𝑛</m:t>
                                        </m:r>
                                      </m:sup>
                                    </m:sSubSup>
                                  </m:e>
                                </m:nary>
                                <m:r>
                                  <a:rPr lang="en-GB" sz="1400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∙</m:t>
                                </m:r>
                                <m:sSubSup>
                                  <m:sSubSupPr>
                                    <m:ctrlPr>
                                      <a:rPr lang="en-GB" sz="1400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sSubSupPr>
                                  <m:e>
                                    <m:r>
                                      <a:rPr lang="en-GB" sz="1400" b="0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en-GB" sz="1400" b="0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𝑖</m:t>
                                    </m:r>
                                  </m:sub>
                                  <m:sup>
                                    <m:r>
                                      <a:rPr lang="en-GB" sz="1400" b="0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𝑛</m:t>
                                    </m:r>
                                  </m:sup>
                                </m:sSubSup>
                              </m:e>
                            </m:d>
                          </m:e>
                        </m:d>
                      </m:e>
                      <m:sup>
                        <m:r>
                          <a:rPr lang="en-GB" sz="1400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GB" sz="14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+</m:t>
                    </m:r>
                    <m:sSup>
                      <m:sSupPr>
                        <m:ctrlPr>
                          <a:rPr lang="en-GB" sz="14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begChr m:val="["/>
                            <m:endChr m:val="]"/>
                            <m:ctrlPr>
                              <a:rPr lang="en-GB" sz="1400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GB" sz="1400" b="0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1−</m:t>
                            </m:r>
                            <m:d>
                              <m:dPr>
                                <m:ctrlPr>
                                  <a:rPr lang="en-GB" sz="1400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sSubSup>
                                  <m:sSubSupPr>
                                    <m:ctrlPr>
                                      <a:rPr lang="en-GB" sz="1400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bSupPr>
                                  <m:e>
                                    <m:r>
                                      <a:rPr lang="en-GB" sz="1400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ℵ</m:t>
                                    </m:r>
                                  </m:e>
                                  <m:sub>
                                    <m:r>
                                      <a:rPr lang="en-GB" sz="1400" b="0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𝑖</m:t>
                                    </m:r>
                                  </m:sub>
                                  <m:sup>
                                    <m:r>
                                      <a:rPr lang="en-GB" sz="1400" b="0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0</m:t>
                                    </m:r>
                                  </m:sup>
                                </m:sSubSup>
                                <m:r>
                                  <a:rPr lang="en-GB" sz="1400" b="0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+</m:t>
                                </m:r>
                                <m:d>
                                  <m:dPr>
                                    <m:ctrlPr>
                                      <a:rPr lang="en-GB" sz="1400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r>
                                      <a:rPr lang="en-GB" sz="1400" b="0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1−</m:t>
                                    </m:r>
                                    <m:sSub>
                                      <m:sSubPr>
                                        <m:ctrlPr>
                                          <a:rPr lang="en-GB" sz="1400" b="0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GB" sz="1400" b="0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𝑠</m:t>
                                        </m:r>
                                      </m:e>
                                      <m:sub>
                                        <m:r>
                                          <a:rPr lang="en-GB" sz="1400" b="0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𝑖</m:t>
                                        </m:r>
                                      </m:sub>
                                    </m:sSub>
                                  </m:e>
                                </m:d>
                                <m:r>
                                  <a:rPr lang="en-GB" sz="1400" b="0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∙</m:t>
                                </m:r>
                                <m:d>
                                  <m:dPr>
                                    <m:ctrlPr>
                                      <a:rPr lang="en-GB" sz="1400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r>
                                      <a:rPr lang="en-GB" sz="1400" b="0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1−</m:t>
                                    </m:r>
                                    <m:sSubSup>
                                      <m:sSubSupPr>
                                        <m:ctrlPr>
                                          <a:rPr lang="en-GB" sz="1400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SupPr>
                                      <m:e>
                                        <m:r>
                                          <a:rPr lang="en-GB" sz="1400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  <a:ea typeface="Cambria Math" panose="02040503050406030204" pitchFamily="18" charset="0"/>
                                          </a:rPr>
                                          <m:t>ℵ</m:t>
                                        </m:r>
                                      </m:e>
                                      <m:sub>
                                        <m:r>
                                          <a:rPr lang="en-GB" sz="1400" b="0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𝑖</m:t>
                                        </m:r>
                                      </m:sub>
                                      <m:sup>
                                        <m:r>
                                          <a:rPr lang="en-GB" sz="1400" b="0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0</m:t>
                                        </m:r>
                                      </m:sup>
                                    </m:sSubSup>
                                  </m:e>
                                </m:d>
                              </m:e>
                            </m:d>
                          </m:e>
                        </m:d>
                      </m:e>
                      <m:sup>
                        <m:r>
                          <a:rPr lang="en-GB" sz="1400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n-GB" sz="1400"/>
            </a:p>
          </xdr:txBody>
        </xdr:sp>
      </mc:Choice>
      <mc:Fallback xmlns="">
        <xdr:sp macro="" textlink="">
          <xdr:nvSpPr>
            <xdr:cNvPr id="30" name="Object 16">
              <a:extLst>
                <a:ext uri="{63B3BB69-23CF-44E3-9099-C40C66FF867C}">
                  <a14:compatExt xmlns:a14="http://schemas.microsoft.com/office/drawing/2010/main" spid="_x0000_s2064"/>
                </a:ext>
                <a:ext uri="{FF2B5EF4-FFF2-40B4-BE49-F238E27FC236}">
                  <a16:creationId xmlns:a16="http://schemas.microsoft.com/office/drawing/2014/main" id="{537D3DA8-3EE1-9840-9034-B79DEBB6859F}"/>
                </a:ext>
              </a:extLst>
            </xdr:cNvPr>
            <xdr:cNvSpPr txBox="1"/>
          </xdr:nvSpPr>
          <xdr:spPr>
            <a:xfrm>
              <a:off x="12937252" y="185618"/>
              <a:ext cx="6089058" cy="1277014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:r>
                <a:rPr lang="en-GB" sz="1400" i="0">
                  <a:solidFill>
                    <a:srgbClr val="00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ℵ_</a:t>
              </a:r>
              <a:r>
                <a:rPr lang="en-GB" sz="1400" b="0" i="0">
                  <a:solidFill>
                    <a:srgbClr val="00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𝑖^(</a:t>
              </a:r>
              <a:r>
                <a:rPr lang="en-GB" sz="140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𝑛+1)=[(</a:t>
              </a:r>
              <a:r>
                <a:rPr lang="en-GB" sz="1400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1−</a:t>
              </a:r>
              <a:r>
                <a:rPr lang="en-GB" sz="1400" i="0">
                  <a:solidFill>
                    <a:srgbClr val="00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ℵ_</a:t>
              </a:r>
              <a:r>
                <a:rPr lang="en-GB" sz="1400" b="0" i="0">
                  <a:solidFill>
                    <a:srgbClr val="00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𝑖^</a:t>
              </a:r>
              <a:r>
                <a:rPr lang="en-GB" sz="140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𝑛 )</a:t>
              </a:r>
              <a:r>
                <a:rPr lang="en-GB" sz="1400" i="0">
                  <a:solidFill>
                    <a:srgbClr val="00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∙(</a:t>
              </a:r>
              <a:r>
                <a:rPr lang="en-GB" sz="1400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𝑉_𝐴^𝑛</a:t>
              </a:r>
              <a:r>
                <a:rPr lang="en-GB" sz="1400" i="0">
                  <a:solidFill>
                    <a:srgbClr val="000000"/>
                  </a:solidFill>
                  <a:latin typeface="Cambria Math" panose="02040503050406030204" pitchFamily="18" charset="0"/>
                </a:rPr>
                <a:t>−∑</a:t>
              </a:r>
              <a:r>
                <a:rPr lang="en-GB" sz="1400" b="0" i="0">
                  <a:solidFill>
                    <a:srgbClr val="00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_(</a:t>
              </a:r>
              <a:r>
                <a:rPr lang="en-GB" sz="1400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𝑗</a:t>
              </a:r>
              <a:r>
                <a:rPr lang="en-GB" sz="1400" b="0" i="0">
                  <a:solidFill>
                    <a:srgbClr val="00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≠𝑖)^</a:t>
              </a:r>
              <a:r>
                <a:rPr lang="en-GB" sz="1400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𝑍▒𝑉_𝑗^𝑛 </a:t>
              </a:r>
              <a:r>
                <a:rPr lang="en-GB" sz="1400" i="0">
                  <a:solidFill>
                    <a:srgbClr val="00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∙</a:t>
              </a:r>
              <a:r>
                <a:rPr lang="en-GB" sz="1400" b="0" i="0">
                  <a:solidFill>
                    <a:srgbClr val="00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𝑥_𝑖^𝑛 )]^</a:t>
              </a:r>
              <a:r>
                <a:rPr lang="en-GB" sz="1400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2</a:t>
              </a:r>
              <a:r>
                <a:rPr lang="en-GB" sz="1400" i="0">
                  <a:solidFill>
                    <a:srgbClr val="000000"/>
                  </a:solidFill>
                  <a:latin typeface="Cambria Math" panose="02040503050406030204" pitchFamily="18" charset="0"/>
                </a:rPr>
                <a:t>+[</a:t>
              </a:r>
              <a:r>
                <a:rPr lang="en-GB" sz="1400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1−(</a:t>
              </a:r>
              <a:r>
                <a:rPr lang="en-GB" sz="1400" i="0">
                  <a:solidFill>
                    <a:srgbClr val="00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ℵ_</a:t>
              </a:r>
              <a:r>
                <a:rPr lang="en-GB" sz="1400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𝑖^0+(1−𝑠_𝑖 )</a:t>
              </a:r>
              <a:r>
                <a:rPr lang="en-GB" sz="1400" b="0" i="0">
                  <a:solidFill>
                    <a:srgbClr val="00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∙(</a:t>
              </a:r>
              <a:r>
                <a:rPr lang="en-GB" sz="1400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1−</a:t>
              </a:r>
              <a:r>
                <a:rPr lang="en-GB" sz="1400" i="0">
                  <a:solidFill>
                    <a:srgbClr val="00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ℵ_</a:t>
              </a:r>
              <a:r>
                <a:rPr lang="en-GB" sz="1400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𝑖^0 ))]^2</a:t>
              </a:r>
              <a:endParaRPr lang="en-GB" sz="1400"/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4</xdr:row>
      <xdr:rowOff>0</xdr:rowOff>
    </xdr:from>
    <xdr:to>
      <xdr:col>2</xdr:col>
      <xdr:colOff>230814</xdr:colOff>
      <xdr:row>6</xdr:row>
      <xdr:rowOff>183594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1" name="Object 16">
              <a:extLst>
                <a:ext uri="{63B3BB69-23CF-44E3-9099-C40C66FF867C}">
                  <a14:compatExt spid="_x0000_s2064"/>
                </a:ext>
                <a:ext uri="{FF2B5EF4-FFF2-40B4-BE49-F238E27FC236}">
                  <a16:creationId xmlns:a16="http://schemas.microsoft.com/office/drawing/2014/main" id="{4A06C8BD-C8A3-5845-B2D6-BBDD3ABD6BA2}"/>
                </a:ext>
              </a:extLst>
            </xdr:cNvPr>
            <xdr:cNvSpPr txBox="1"/>
          </xdr:nvSpPr>
          <xdr:spPr>
            <a:xfrm>
              <a:off x="0" y="977900"/>
              <a:ext cx="1881814" cy="564594"/>
            </a:xfrm>
            <a:prstGeom prst="rect">
              <a:avLst/>
            </a:prstGeom>
          </xdr:spPr>
          <xdr:txBody>
            <a:bodyPr wrap="none">
              <a:spAutoFit/>
            </a:bodyPr>
            <a:lstStyle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14:m>
                <m:oMath xmlns:m="http://schemas.openxmlformats.org/officeDocument/2006/math">
                  <m:sSubSup>
                    <m:sSubSupPr>
                      <m:ctrlPr>
                        <a:rPr lang="en-GB" sz="1400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</m:ctrlPr>
                    </m:sSubSupPr>
                    <m:e>
                      <m:r>
                        <a:rPr lang="en-GB" sz="1400" b="0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  <m:t>h</m:t>
                      </m:r>
                    </m:e>
                    <m:sub>
                      <m:r>
                        <a:rPr lang="en-GB" sz="1400" b="0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  <m:t>𝑖</m:t>
                      </m:r>
                    </m:sub>
                    <m:sup>
                      <m:r>
                        <a:rPr lang="en-GB" sz="1400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  <m:t>𝑛</m:t>
                      </m:r>
                      <m:r>
                        <a:rPr lang="en-GB" sz="1400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  <m:t>+1</m:t>
                      </m:r>
                    </m:sup>
                  </m:sSubSup>
                  <m:r>
                    <a:rPr lang="en-GB" sz="1400" i="1">
                      <a:solidFill>
                        <a:srgbClr val="000000"/>
                      </a:solidFill>
                      <a:latin typeface="Cambria Math" panose="02040503050406030204" pitchFamily="18" charset="0"/>
                    </a:rPr>
                    <m:t>=</m:t>
                  </m:r>
                  <m:sSubSup>
                    <m:sSubSupPr>
                      <m:ctrlPr>
                        <a:rPr lang="en-GB" sz="1400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</m:ctrlPr>
                    </m:sSubSupPr>
                    <m:e>
                      <m:r>
                        <a:rPr lang="en-GB" sz="1400" b="0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  <m:t>h</m:t>
                      </m:r>
                    </m:e>
                    <m:sub>
                      <m:r>
                        <a:rPr lang="en-GB" sz="1400" b="0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  <m:t>𝑖</m:t>
                      </m:r>
                    </m:sub>
                    <m:sup>
                      <m:r>
                        <a:rPr lang="en-GB" sz="1400" b="0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  <m:t>0</m:t>
                      </m:r>
                    </m:sup>
                  </m:sSubSup>
                  <m:r>
                    <a:rPr lang="en-GB" sz="1400" b="0" i="1">
                      <a:solidFill>
                        <a:srgbClr val="000000"/>
                      </a:solidFill>
                      <a:latin typeface="Cambria Math" panose="02040503050406030204" pitchFamily="18" charset="0"/>
                    </a:rPr>
                    <m:t>−</m:t>
                  </m:r>
                  <m:sSub>
                    <m:sSubPr>
                      <m:ctrlPr>
                        <a:rPr lang="en-GB" sz="1400" b="0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GB" sz="1400" b="0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  <m:t>𝑠</m:t>
                      </m:r>
                    </m:e>
                    <m:sub>
                      <m:r>
                        <a:rPr lang="en-GB" sz="1400" b="0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  <m:t>𝑖</m:t>
                      </m:r>
                    </m:sub>
                  </m:sSub>
                  <m:r>
                    <a:rPr lang="en-GB" sz="1400" b="0" i="1">
                      <a:solidFill>
                        <a:srgbClr val="000000"/>
                      </a:solidFill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∙</m:t>
                  </m:r>
                </m:oMath>
              </a14:m>
              <a:r>
                <a:rPr lang="en-GB" sz="1400"/>
                <a:t>(1-</a:t>
              </a:r>
              <a14:m>
                <m:oMath xmlns:m="http://schemas.openxmlformats.org/officeDocument/2006/math">
                  <m:sSubSup>
                    <m:sSubSupPr>
                      <m:ctrlPr>
                        <a:rPr lang="en-GB" sz="1400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</m:ctrlPr>
                    </m:sSubSupPr>
                    <m:e>
                      <m:r>
                        <a:rPr lang="en-GB" sz="1400" b="0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  <m:t>h</m:t>
                      </m:r>
                    </m:e>
                    <m:sub>
                      <m:r>
                        <a:rPr lang="en-GB" sz="1400" b="0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  <m:t>𝑖</m:t>
                      </m:r>
                    </m:sub>
                    <m:sup>
                      <m:r>
                        <a:rPr lang="en-GB" sz="1400" b="0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  <m:t>𝑛</m:t>
                      </m:r>
                    </m:sup>
                  </m:sSubSup>
                  <m:r>
                    <a:rPr lang="en-GB" sz="1400" b="0" i="1">
                      <a:solidFill>
                        <a:srgbClr val="000000"/>
                      </a:solidFill>
                      <a:latin typeface="Cambria Math" panose="02040503050406030204" pitchFamily="18" charset="0"/>
                    </a:rPr>
                    <m:t>)</m:t>
                  </m:r>
                </m:oMath>
              </a14:m>
              <a:endParaRPr lang="en-GB" sz="1400" b="0">
                <a:solidFill>
                  <a:srgbClr val="000000"/>
                </a:solidFill>
              </a:endParaRPr>
            </a:p>
          </xdr:txBody>
        </xdr:sp>
      </mc:Choice>
      <mc:Fallback xmlns="">
        <xdr:sp macro="" textlink="">
          <xdr:nvSpPr>
            <xdr:cNvPr id="31" name="Object 16">
              <a:extLst>
                <a:ext uri="{63B3BB69-23CF-44E3-9099-C40C66FF867C}">
                  <a14:compatExt xmlns:a14="http://schemas.microsoft.com/office/drawing/2010/main" spid="_x0000_s2064"/>
                </a:ext>
                <a:ext uri="{FF2B5EF4-FFF2-40B4-BE49-F238E27FC236}">
                  <a16:creationId xmlns:a16="http://schemas.microsoft.com/office/drawing/2014/main" id="{4A06C8BD-C8A3-5845-B2D6-BBDD3ABD6BA2}"/>
                </a:ext>
              </a:extLst>
            </xdr:cNvPr>
            <xdr:cNvSpPr txBox="1"/>
          </xdr:nvSpPr>
          <xdr:spPr>
            <a:xfrm>
              <a:off x="0" y="977900"/>
              <a:ext cx="1881814" cy="564594"/>
            </a:xfrm>
            <a:prstGeom prst="rect">
              <a:avLst/>
            </a:prstGeom>
          </xdr:spPr>
          <xdr:txBody>
            <a:bodyPr wrap="none">
              <a:spAutoFit/>
            </a:bodyPr>
            <a:lstStyle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GB" sz="1400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ℎ_𝑖^(</a:t>
              </a:r>
              <a:r>
                <a:rPr lang="en-GB" sz="140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𝑛+1)=</a:t>
              </a:r>
              <a:r>
                <a:rPr lang="en-GB" sz="1400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ℎ_𝑖^0−𝑠_𝑖</a:t>
              </a:r>
              <a:r>
                <a:rPr lang="en-GB" sz="1400" b="0" i="0">
                  <a:solidFill>
                    <a:srgbClr val="00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∙</a:t>
              </a:r>
              <a:r>
                <a:rPr lang="en-GB" sz="1400"/>
                <a:t>(1-</a:t>
              </a:r>
              <a:r>
                <a:rPr lang="en-GB" sz="1400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ℎ_𝑖^𝑛)</a:t>
              </a:r>
              <a:endParaRPr lang="en-GB" sz="1400" b="0">
                <a:solidFill>
                  <a:srgbClr val="000000"/>
                </a:solidFill>
              </a:endParaRPr>
            </a:p>
          </xdr:txBody>
        </xdr:sp>
      </mc:Fallback>
    </mc:AlternateContent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368884</xdr:colOff>
      <xdr:row>2</xdr:row>
      <xdr:rowOff>125134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2" name="Object 24">
              <a:extLst>
                <a:ext uri="{63B3BB69-23CF-44E3-9099-C40C66FF867C}">
                  <a14:compatExt spid="_x0000_s2072"/>
                </a:ext>
                <a:ext uri="{FF2B5EF4-FFF2-40B4-BE49-F238E27FC236}">
                  <a16:creationId xmlns:a16="http://schemas.microsoft.com/office/drawing/2014/main" id="{236B1376-BDA0-7D4E-A2BF-59AFDD67ABFC}"/>
                </a:ext>
              </a:extLst>
            </xdr:cNvPr>
            <xdr:cNvSpPr txBox="1"/>
          </xdr:nvSpPr>
          <xdr:spPr>
            <a:xfrm>
              <a:off x="1651000" y="190500"/>
              <a:ext cx="368884" cy="341034"/>
            </a:xfrm>
            <a:prstGeom prst="rect">
              <a:avLst/>
            </a:prstGeom>
          </xdr:spPr>
          <xdr:txBody>
            <a:bodyPr vertOverflow="clip" horzOverflow="clip" wrap="none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h</m:t>
                        </m:r>
                      </m:e>
                      <m:sub>
                        <m:r>
                          <a:rPr lang="en-GB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𝐴</m:t>
                        </m:r>
                      </m:sub>
                      <m:sup>
                        <m:r>
                          <a:rPr lang="en-GB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0</m:t>
                        </m:r>
                      </m:sup>
                    </m:sSubSup>
                  </m:oMath>
                </m:oMathPara>
              </a14:m>
              <a:endParaRPr lang="en-GB"/>
            </a:p>
            <a:p>
              <a:endParaRPr lang="en-GB"/>
            </a:p>
          </xdr:txBody>
        </xdr:sp>
      </mc:Choice>
      <mc:Fallback xmlns="">
        <xdr:sp macro="" textlink="">
          <xdr:nvSpPr>
            <xdr:cNvPr id="32" name="Object 24">
              <a:extLst>
                <a:ext uri="{63B3BB69-23CF-44E3-9099-C40C66FF867C}">
                  <a14:compatExt xmlns:a14="http://schemas.microsoft.com/office/drawing/2010/main" spid="_x0000_s2072"/>
                </a:ext>
                <a:ext uri="{FF2B5EF4-FFF2-40B4-BE49-F238E27FC236}">
                  <a16:creationId xmlns:a16="http://schemas.microsoft.com/office/drawing/2014/main" id="{236B1376-BDA0-7D4E-A2BF-59AFDD67ABFC}"/>
                </a:ext>
              </a:extLst>
            </xdr:cNvPr>
            <xdr:cNvSpPr txBox="1"/>
          </xdr:nvSpPr>
          <xdr:spPr>
            <a:xfrm>
              <a:off x="1651000" y="190500"/>
              <a:ext cx="368884" cy="341034"/>
            </a:xfrm>
            <a:prstGeom prst="rect">
              <a:avLst/>
            </a:prstGeom>
          </xdr:spPr>
          <xdr:txBody>
            <a:bodyPr vertOverflow="clip" horzOverflow="clip" wrap="none">
              <a:noAutofit/>
            </a:bodyPr>
            <a:lstStyle/>
            <a:p>
              <a:pPr/>
              <a:r>
                <a:rPr lang="en-GB" b="0" i="0">
                  <a:solidFill>
                    <a:srgbClr val="00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ℎ_</a:t>
              </a:r>
              <a:r>
                <a:rPr lang="en-GB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𝐴^0</a:t>
              </a:r>
              <a:endParaRPr lang="en-GB"/>
            </a:p>
            <a:p>
              <a:endParaRPr lang="en-GB"/>
            </a:p>
          </xdr:txBody>
        </xdr:sp>
      </mc:Fallback>
    </mc:AlternateContent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368884</xdr:colOff>
      <xdr:row>2</xdr:row>
      <xdr:rowOff>125134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3" name="Object 24">
              <a:extLst>
                <a:ext uri="{63B3BB69-23CF-44E3-9099-C40C66FF867C}">
                  <a14:compatExt spid="_x0000_s2072"/>
                </a:ext>
                <a:ext uri="{FF2B5EF4-FFF2-40B4-BE49-F238E27FC236}">
                  <a16:creationId xmlns:a16="http://schemas.microsoft.com/office/drawing/2014/main" id="{17695290-28FD-9746-8191-8A83D1C9EBB4}"/>
                </a:ext>
              </a:extLst>
            </xdr:cNvPr>
            <xdr:cNvSpPr txBox="1"/>
          </xdr:nvSpPr>
          <xdr:spPr>
            <a:xfrm>
              <a:off x="1651000" y="190500"/>
              <a:ext cx="368884" cy="341034"/>
            </a:xfrm>
            <a:prstGeom prst="rect">
              <a:avLst/>
            </a:prstGeom>
          </xdr:spPr>
          <xdr:txBody>
            <a:bodyPr vertOverflow="clip" horzOverflow="clip" wrap="none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h</m:t>
                        </m:r>
                      </m:e>
                      <m:sub>
                        <m:r>
                          <a:rPr lang="en-GB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𝐴</m:t>
                        </m:r>
                      </m:sub>
                      <m:sup>
                        <m:r>
                          <a:rPr lang="en-GB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0</m:t>
                        </m:r>
                      </m:sup>
                    </m:sSubSup>
                  </m:oMath>
                </m:oMathPara>
              </a14:m>
              <a:endParaRPr lang="en-GB"/>
            </a:p>
            <a:p>
              <a:endParaRPr lang="en-GB"/>
            </a:p>
          </xdr:txBody>
        </xdr:sp>
      </mc:Choice>
      <mc:Fallback xmlns="">
        <xdr:sp macro="" textlink="">
          <xdr:nvSpPr>
            <xdr:cNvPr id="33" name="Object 24">
              <a:extLst>
                <a:ext uri="{63B3BB69-23CF-44E3-9099-C40C66FF867C}">
                  <a14:compatExt xmlns:a14="http://schemas.microsoft.com/office/drawing/2010/main" spid="_x0000_s2072"/>
                </a:ext>
                <a:ext uri="{FF2B5EF4-FFF2-40B4-BE49-F238E27FC236}">
                  <a16:creationId xmlns:a16="http://schemas.microsoft.com/office/drawing/2014/main" id="{17695290-28FD-9746-8191-8A83D1C9EBB4}"/>
                </a:ext>
              </a:extLst>
            </xdr:cNvPr>
            <xdr:cNvSpPr txBox="1"/>
          </xdr:nvSpPr>
          <xdr:spPr>
            <a:xfrm>
              <a:off x="1651000" y="190500"/>
              <a:ext cx="368884" cy="341034"/>
            </a:xfrm>
            <a:prstGeom prst="rect">
              <a:avLst/>
            </a:prstGeom>
          </xdr:spPr>
          <xdr:txBody>
            <a:bodyPr vertOverflow="clip" horzOverflow="clip" wrap="none">
              <a:noAutofit/>
            </a:bodyPr>
            <a:lstStyle/>
            <a:p>
              <a:pPr/>
              <a:r>
                <a:rPr lang="en-GB" b="0" i="0">
                  <a:solidFill>
                    <a:srgbClr val="00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ℎ_</a:t>
              </a:r>
              <a:r>
                <a:rPr lang="en-GB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𝐴^0</a:t>
              </a:r>
              <a:endParaRPr lang="en-GB"/>
            </a:p>
            <a:p>
              <a:endParaRPr lang="en-GB"/>
            </a:p>
          </xdr:txBody>
        </xdr:sp>
      </mc:Fallback>
    </mc:AlternateContent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368884</xdr:colOff>
      <xdr:row>2</xdr:row>
      <xdr:rowOff>125134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4" name="Object 24">
              <a:extLst>
                <a:ext uri="{63B3BB69-23CF-44E3-9099-C40C66FF867C}">
                  <a14:compatExt spid="_x0000_s2072"/>
                </a:ext>
                <a:ext uri="{FF2B5EF4-FFF2-40B4-BE49-F238E27FC236}">
                  <a16:creationId xmlns:a16="http://schemas.microsoft.com/office/drawing/2014/main" id="{CC3ED9AA-D964-D44C-A0AD-CDCFFBAAD412}"/>
                </a:ext>
              </a:extLst>
            </xdr:cNvPr>
            <xdr:cNvSpPr txBox="1"/>
          </xdr:nvSpPr>
          <xdr:spPr>
            <a:xfrm>
              <a:off x="1651000" y="190500"/>
              <a:ext cx="368884" cy="341034"/>
            </a:xfrm>
            <a:prstGeom prst="rect">
              <a:avLst/>
            </a:prstGeom>
          </xdr:spPr>
          <xdr:txBody>
            <a:bodyPr vertOverflow="clip" horzOverflow="clip" wrap="none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h</m:t>
                        </m:r>
                      </m:e>
                      <m:sub>
                        <m:r>
                          <a:rPr lang="en-GB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𝐴</m:t>
                        </m:r>
                      </m:sub>
                      <m:sup>
                        <m:r>
                          <a:rPr lang="en-GB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0</m:t>
                        </m:r>
                      </m:sup>
                    </m:sSubSup>
                  </m:oMath>
                </m:oMathPara>
              </a14:m>
              <a:endParaRPr lang="en-GB"/>
            </a:p>
            <a:p>
              <a:endParaRPr lang="en-GB"/>
            </a:p>
          </xdr:txBody>
        </xdr:sp>
      </mc:Choice>
      <mc:Fallback xmlns="">
        <xdr:sp macro="" textlink="">
          <xdr:nvSpPr>
            <xdr:cNvPr id="34" name="Object 24">
              <a:extLst>
                <a:ext uri="{63B3BB69-23CF-44E3-9099-C40C66FF867C}">
                  <a14:compatExt xmlns:a14="http://schemas.microsoft.com/office/drawing/2010/main" spid="_x0000_s2072"/>
                </a:ext>
                <a:ext uri="{FF2B5EF4-FFF2-40B4-BE49-F238E27FC236}">
                  <a16:creationId xmlns:a16="http://schemas.microsoft.com/office/drawing/2014/main" id="{CC3ED9AA-D964-D44C-A0AD-CDCFFBAAD412}"/>
                </a:ext>
              </a:extLst>
            </xdr:cNvPr>
            <xdr:cNvSpPr txBox="1"/>
          </xdr:nvSpPr>
          <xdr:spPr>
            <a:xfrm>
              <a:off x="1651000" y="190500"/>
              <a:ext cx="368884" cy="341034"/>
            </a:xfrm>
            <a:prstGeom prst="rect">
              <a:avLst/>
            </a:prstGeom>
          </xdr:spPr>
          <xdr:txBody>
            <a:bodyPr vertOverflow="clip" horzOverflow="clip" wrap="none">
              <a:noAutofit/>
            </a:bodyPr>
            <a:lstStyle/>
            <a:p>
              <a:pPr/>
              <a:r>
                <a:rPr lang="en-GB" b="0" i="0">
                  <a:solidFill>
                    <a:srgbClr val="00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ℎ_</a:t>
              </a:r>
              <a:r>
                <a:rPr lang="en-GB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𝐴^0</a:t>
              </a:r>
              <a:endParaRPr lang="en-GB"/>
            </a:p>
            <a:p>
              <a:endParaRPr lang="en-GB"/>
            </a:p>
          </xdr:txBody>
        </xdr:sp>
      </mc:Fallback>
    </mc:AlternateContent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368884</xdr:colOff>
      <xdr:row>2</xdr:row>
      <xdr:rowOff>125134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5" name="Object 24">
              <a:extLst>
                <a:ext uri="{63B3BB69-23CF-44E3-9099-C40C66FF867C}">
                  <a14:compatExt spid="_x0000_s2072"/>
                </a:ext>
                <a:ext uri="{FF2B5EF4-FFF2-40B4-BE49-F238E27FC236}">
                  <a16:creationId xmlns:a16="http://schemas.microsoft.com/office/drawing/2014/main" id="{18DB96FB-0BBC-1343-BCB8-F3E9222E5F68}"/>
                </a:ext>
              </a:extLst>
            </xdr:cNvPr>
            <xdr:cNvSpPr txBox="1"/>
          </xdr:nvSpPr>
          <xdr:spPr>
            <a:xfrm>
              <a:off x="1651000" y="190500"/>
              <a:ext cx="368884" cy="341034"/>
            </a:xfrm>
            <a:prstGeom prst="rect">
              <a:avLst/>
            </a:prstGeom>
          </xdr:spPr>
          <xdr:txBody>
            <a:bodyPr vertOverflow="clip" horzOverflow="clip" wrap="none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h</m:t>
                        </m:r>
                      </m:e>
                      <m:sub>
                        <m:r>
                          <a:rPr lang="en-GB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𝐴</m:t>
                        </m:r>
                      </m:sub>
                      <m:sup>
                        <m:r>
                          <a:rPr lang="en-GB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0</m:t>
                        </m:r>
                      </m:sup>
                    </m:sSubSup>
                  </m:oMath>
                </m:oMathPara>
              </a14:m>
              <a:endParaRPr lang="en-GB"/>
            </a:p>
            <a:p>
              <a:endParaRPr lang="en-GB"/>
            </a:p>
          </xdr:txBody>
        </xdr:sp>
      </mc:Choice>
      <mc:Fallback xmlns="">
        <xdr:sp macro="" textlink="">
          <xdr:nvSpPr>
            <xdr:cNvPr id="35" name="Object 24">
              <a:extLst>
                <a:ext uri="{63B3BB69-23CF-44E3-9099-C40C66FF867C}">
                  <a14:compatExt xmlns:a14="http://schemas.microsoft.com/office/drawing/2010/main" spid="_x0000_s2072"/>
                </a:ext>
                <a:ext uri="{FF2B5EF4-FFF2-40B4-BE49-F238E27FC236}">
                  <a16:creationId xmlns:a16="http://schemas.microsoft.com/office/drawing/2014/main" id="{18DB96FB-0BBC-1343-BCB8-F3E9222E5F68}"/>
                </a:ext>
              </a:extLst>
            </xdr:cNvPr>
            <xdr:cNvSpPr txBox="1"/>
          </xdr:nvSpPr>
          <xdr:spPr>
            <a:xfrm>
              <a:off x="1651000" y="190500"/>
              <a:ext cx="368884" cy="341034"/>
            </a:xfrm>
            <a:prstGeom prst="rect">
              <a:avLst/>
            </a:prstGeom>
          </xdr:spPr>
          <xdr:txBody>
            <a:bodyPr vertOverflow="clip" horzOverflow="clip" wrap="none">
              <a:noAutofit/>
            </a:bodyPr>
            <a:lstStyle/>
            <a:p>
              <a:pPr/>
              <a:r>
                <a:rPr lang="en-GB" b="0" i="0">
                  <a:solidFill>
                    <a:srgbClr val="00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ℎ_</a:t>
              </a:r>
              <a:r>
                <a:rPr lang="en-GB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𝐴^0</a:t>
              </a:r>
              <a:endParaRPr lang="en-GB"/>
            </a:p>
            <a:p>
              <a:endParaRPr lang="en-GB"/>
            </a:p>
          </xdr:txBody>
        </xdr:sp>
      </mc:Fallback>
    </mc:AlternateContent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368884</xdr:colOff>
      <xdr:row>2</xdr:row>
      <xdr:rowOff>125134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6" name="Object 24">
              <a:extLst>
                <a:ext uri="{63B3BB69-23CF-44E3-9099-C40C66FF867C}">
                  <a14:compatExt spid="_x0000_s2072"/>
                </a:ext>
                <a:ext uri="{FF2B5EF4-FFF2-40B4-BE49-F238E27FC236}">
                  <a16:creationId xmlns:a16="http://schemas.microsoft.com/office/drawing/2014/main" id="{2D5F896D-071B-1D4B-84CA-A0B4A0ED5CAF}"/>
                </a:ext>
              </a:extLst>
            </xdr:cNvPr>
            <xdr:cNvSpPr txBox="1"/>
          </xdr:nvSpPr>
          <xdr:spPr>
            <a:xfrm>
              <a:off x="1651000" y="190500"/>
              <a:ext cx="368884" cy="341034"/>
            </a:xfrm>
            <a:prstGeom prst="rect">
              <a:avLst/>
            </a:prstGeom>
          </xdr:spPr>
          <xdr:txBody>
            <a:bodyPr vertOverflow="clip" horzOverflow="clip" wrap="none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h</m:t>
                        </m:r>
                      </m:e>
                      <m:sub>
                        <m:r>
                          <a:rPr lang="en-GB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𝐴</m:t>
                        </m:r>
                      </m:sub>
                      <m:sup>
                        <m:r>
                          <a:rPr lang="en-GB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0</m:t>
                        </m:r>
                      </m:sup>
                    </m:sSubSup>
                  </m:oMath>
                </m:oMathPara>
              </a14:m>
              <a:endParaRPr lang="en-GB"/>
            </a:p>
            <a:p>
              <a:endParaRPr lang="en-GB"/>
            </a:p>
          </xdr:txBody>
        </xdr:sp>
      </mc:Choice>
      <mc:Fallback xmlns="">
        <xdr:sp macro="" textlink="">
          <xdr:nvSpPr>
            <xdr:cNvPr id="36" name="Object 24">
              <a:extLst>
                <a:ext uri="{63B3BB69-23CF-44E3-9099-C40C66FF867C}">
                  <a14:compatExt xmlns:a14="http://schemas.microsoft.com/office/drawing/2010/main" spid="_x0000_s2072"/>
                </a:ext>
                <a:ext uri="{FF2B5EF4-FFF2-40B4-BE49-F238E27FC236}">
                  <a16:creationId xmlns:a16="http://schemas.microsoft.com/office/drawing/2014/main" id="{2D5F896D-071B-1D4B-84CA-A0B4A0ED5CAF}"/>
                </a:ext>
              </a:extLst>
            </xdr:cNvPr>
            <xdr:cNvSpPr txBox="1"/>
          </xdr:nvSpPr>
          <xdr:spPr>
            <a:xfrm>
              <a:off x="1651000" y="190500"/>
              <a:ext cx="368884" cy="341034"/>
            </a:xfrm>
            <a:prstGeom prst="rect">
              <a:avLst/>
            </a:prstGeom>
          </xdr:spPr>
          <xdr:txBody>
            <a:bodyPr vertOverflow="clip" horzOverflow="clip" wrap="none">
              <a:noAutofit/>
            </a:bodyPr>
            <a:lstStyle/>
            <a:p>
              <a:pPr/>
              <a:r>
                <a:rPr lang="en-GB" b="0" i="0">
                  <a:solidFill>
                    <a:srgbClr val="00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ℎ_</a:t>
              </a:r>
              <a:r>
                <a:rPr lang="en-GB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𝐴^0</a:t>
              </a:r>
              <a:endParaRPr lang="en-GB"/>
            </a:p>
            <a:p>
              <a:endParaRPr lang="en-GB"/>
            </a:p>
          </xdr:txBody>
        </xdr:sp>
      </mc:Fallback>
    </mc:AlternateContent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368884</xdr:colOff>
      <xdr:row>2</xdr:row>
      <xdr:rowOff>125134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7" name="Object 24">
              <a:extLst>
                <a:ext uri="{63B3BB69-23CF-44E3-9099-C40C66FF867C}">
                  <a14:compatExt spid="_x0000_s2072"/>
                </a:ext>
                <a:ext uri="{FF2B5EF4-FFF2-40B4-BE49-F238E27FC236}">
                  <a16:creationId xmlns:a16="http://schemas.microsoft.com/office/drawing/2014/main" id="{10E4EDF6-685E-364D-9093-9906442997F8}"/>
                </a:ext>
              </a:extLst>
            </xdr:cNvPr>
            <xdr:cNvSpPr txBox="1"/>
          </xdr:nvSpPr>
          <xdr:spPr>
            <a:xfrm>
              <a:off x="1651000" y="190500"/>
              <a:ext cx="368884" cy="341034"/>
            </a:xfrm>
            <a:prstGeom prst="rect">
              <a:avLst/>
            </a:prstGeom>
          </xdr:spPr>
          <xdr:txBody>
            <a:bodyPr vertOverflow="clip" horzOverflow="clip" wrap="none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h</m:t>
                        </m:r>
                      </m:e>
                      <m:sub>
                        <m:r>
                          <a:rPr lang="en-GB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𝐴</m:t>
                        </m:r>
                      </m:sub>
                      <m:sup>
                        <m:r>
                          <a:rPr lang="en-GB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0</m:t>
                        </m:r>
                      </m:sup>
                    </m:sSubSup>
                  </m:oMath>
                </m:oMathPara>
              </a14:m>
              <a:endParaRPr lang="en-GB"/>
            </a:p>
            <a:p>
              <a:endParaRPr lang="en-GB"/>
            </a:p>
          </xdr:txBody>
        </xdr:sp>
      </mc:Choice>
      <mc:Fallback xmlns="">
        <xdr:sp macro="" textlink="">
          <xdr:nvSpPr>
            <xdr:cNvPr id="37" name="Object 24">
              <a:extLst>
                <a:ext uri="{63B3BB69-23CF-44E3-9099-C40C66FF867C}">
                  <a14:compatExt xmlns:a14="http://schemas.microsoft.com/office/drawing/2010/main" spid="_x0000_s2072"/>
                </a:ext>
                <a:ext uri="{FF2B5EF4-FFF2-40B4-BE49-F238E27FC236}">
                  <a16:creationId xmlns:a16="http://schemas.microsoft.com/office/drawing/2014/main" id="{10E4EDF6-685E-364D-9093-9906442997F8}"/>
                </a:ext>
              </a:extLst>
            </xdr:cNvPr>
            <xdr:cNvSpPr txBox="1"/>
          </xdr:nvSpPr>
          <xdr:spPr>
            <a:xfrm>
              <a:off x="1651000" y="190500"/>
              <a:ext cx="368884" cy="341034"/>
            </a:xfrm>
            <a:prstGeom prst="rect">
              <a:avLst/>
            </a:prstGeom>
          </xdr:spPr>
          <xdr:txBody>
            <a:bodyPr vertOverflow="clip" horzOverflow="clip" wrap="none">
              <a:noAutofit/>
            </a:bodyPr>
            <a:lstStyle/>
            <a:p>
              <a:pPr/>
              <a:r>
                <a:rPr lang="en-GB" b="0" i="0">
                  <a:solidFill>
                    <a:srgbClr val="00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ℎ_</a:t>
              </a:r>
              <a:r>
                <a:rPr lang="en-GB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𝐴^0</a:t>
              </a:r>
              <a:endParaRPr lang="en-GB"/>
            </a:p>
            <a:p>
              <a:endParaRPr lang="en-GB"/>
            </a:p>
          </xdr:txBody>
        </xdr:sp>
      </mc:Fallback>
    </mc:AlternateContent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368884</xdr:colOff>
      <xdr:row>2</xdr:row>
      <xdr:rowOff>125134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8" name="Object 24">
              <a:extLst>
                <a:ext uri="{63B3BB69-23CF-44E3-9099-C40C66FF867C}">
                  <a14:compatExt spid="_x0000_s2072"/>
                </a:ext>
                <a:ext uri="{FF2B5EF4-FFF2-40B4-BE49-F238E27FC236}">
                  <a16:creationId xmlns:a16="http://schemas.microsoft.com/office/drawing/2014/main" id="{2EB601A1-A872-114E-B976-7C795AE81FA9}"/>
                </a:ext>
              </a:extLst>
            </xdr:cNvPr>
            <xdr:cNvSpPr txBox="1"/>
          </xdr:nvSpPr>
          <xdr:spPr>
            <a:xfrm>
              <a:off x="1651000" y="190500"/>
              <a:ext cx="368884" cy="341034"/>
            </a:xfrm>
            <a:prstGeom prst="rect">
              <a:avLst/>
            </a:prstGeom>
          </xdr:spPr>
          <xdr:txBody>
            <a:bodyPr vertOverflow="clip" horzOverflow="clip" wrap="none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h</m:t>
                        </m:r>
                      </m:e>
                      <m:sub>
                        <m:r>
                          <a:rPr lang="en-GB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𝐴</m:t>
                        </m:r>
                      </m:sub>
                      <m:sup>
                        <m:r>
                          <a:rPr lang="en-GB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0</m:t>
                        </m:r>
                      </m:sup>
                    </m:sSubSup>
                  </m:oMath>
                </m:oMathPara>
              </a14:m>
              <a:endParaRPr lang="en-GB"/>
            </a:p>
            <a:p>
              <a:endParaRPr lang="en-GB"/>
            </a:p>
          </xdr:txBody>
        </xdr:sp>
      </mc:Choice>
      <mc:Fallback xmlns="">
        <xdr:sp macro="" textlink="">
          <xdr:nvSpPr>
            <xdr:cNvPr id="38" name="Object 24">
              <a:extLst>
                <a:ext uri="{63B3BB69-23CF-44E3-9099-C40C66FF867C}">
                  <a14:compatExt xmlns:a14="http://schemas.microsoft.com/office/drawing/2010/main" spid="_x0000_s2072"/>
                </a:ext>
                <a:ext uri="{FF2B5EF4-FFF2-40B4-BE49-F238E27FC236}">
                  <a16:creationId xmlns:a16="http://schemas.microsoft.com/office/drawing/2014/main" id="{2EB601A1-A872-114E-B976-7C795AE81FA9}"/>
                </a:ext>
              </a:extLst>
            </xdr:cNvPr>
            <xdr:cNvSpPr txBox="1"/>
          </xdr:nvSpPr>
          <xdr:spPr>
            <a:xfrm>
              <a:off x="1651000" y="190500"/>
              <a:ext cx="368884" cy="341034"/>
            </a:xfrm>
            <a:prstGeom prst="rect">
              <a:avLst/>
            </a:prstGeom>
          </xdr:spPr>
          <xdr:txBody>
            <a:bodyPr vertOverflow="clip" horzOverflow="clip" wrap="none">
              <a:noAutofit/>
            </a:bodyPr>
            <a:lstStyle/>
            <a:p>
              <a:pPr/>
              <a:r>
                <a:rPr lang="en-GB" b="0" i="0">
                  <a:solidFill>
                    <a:srgbClr val="00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ℎ_</a:t>
              </a:r>
              <a:r>
                <a:rPr lang="en-GB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𝐴^0</a:t>
              </a:r>
              <a:endParaRPr lang="en-GB"/>
            </a:p>
            <a:p>
              <a:endParaRPr lang="en-GB"/>
            </a:p>
          </xdr:txBody>
        </xdr:sp>
      </mc:Fallback>
    </mc:AlternateContent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368884</xdr:colOff>
      <xdr:row>2</xdr:row>
      <xdr:rowOff>125134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9" name="Object 24">
              <a:extLst>
                <a:ext uri="{63B3BB69-23CF-44E3-9099-C40C66FF867C}">
                  <a14:compatExt spid="_x0000_s2072"/>
                </a:ext>
                <a:ext uri="{FF2B5EF4-FFF2-40B4-BE49-F238E27FC236}">
                  <a16:creationId xmlns:a16="http://schemas.microsoft.com/office/drawing/2014/main" id="{1CCF784F-BD4D-664E-82CE-18F76A739233}"/>
                </a:ext>
              </a:extLst>
            </xdr:cNvPr>
            <xdr:cNvSpPr txBox="1"/>
          </xdr:nvSpPr>
          <xdr:spPr>
            <a:xfrm>
              <a:off x="1651000" y="190500"/>
              <a:ext cx="368884" cy="341034"/>
            </a:xfrm>
            <a:prstGeom prst="rect">
              <a:avLst/>
            </a:prstGeom>
          </xdr:spPr>
          <xdr:txBody>
            <a:bodyPr vertOverflow="clip" horzOverflow="clip" wrap="none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h</m:t>
                        </m:r>
                      </m:e>
                      <m:sub>
                        <m:r>
                          <a:rPr lang="en-GB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𝐴</m:t>
                        </m:r>
                      </m:sub>
                      <m:sup>
                        <m:r>
                          <a:rPr lang="en-GB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0</m:t>
                        </m:r>
                      </m:sup>
                    </m:sSubSup>
                  </m:oMath>
                </m:oMathPara>
              </a14:m>
              <a:endParaRPr lang="en-GB"/>
            </a:p>
            <a:p>
              <a:endParaRPr lang="en-GB"/>
            </a:p>
          </xdr:txBody>
        </xdr:sp>
      </mc:Choice>
      <mc:Fallback xmlns="">
        <xdr:sp macro="" textlink="">
          <xdr:nvSpPr>
            <xdr:cNvPr id="39" name="Object 24">
              <a:extLst>
                <a:ext uri="{63B3BB69-23CF-44E3-9099-C40C66FF867C}">
                  <a14:compatExt xmlns:a14="http://schemas.microsoft.com/office/drawing/2010/main" spid="_x0000_s2072"/>
                </a:ext>
                <a:ext uri="{FF2B5EF4-FFF2-40B4-BE49-F238E27FC236}">
                  <a16:creationId xmlns:a16="http://schemas.microsoft.com/office/drawing/2014/main" id="{1CCF784F-BD4D-664E-82CE-18F76A739233}"/>
                </a:ext>
              </a:extLst>
            </xdr:cNvPr>
            <xdr:cNvSpPr txBox="1"/>
          </xdr:nvSpPr>
          <xdr:spPr>
            <a:xfrm>
              <a:off x="1651000" y="190500"/>
              <a:ext cx="368884" cy="341034"/>
            </a:xfrm>
            <a:prstGeom prst="rect">
              <a:avLst/>
            </a:prstGeom>
          </xdr:spPr>
          <xdr:txBody>
            <a:bodyPr vertOverflow="clip" horzOverflow="clip" wrap="none">
              <a:noAutofit/>
            </a:bodyPr>
            <a:lstStyle/>
            <a:p>
              <a:pPr/>
              <a:r>
                <a:rPr lang="en-GB" b="0" i="0">
                  <a:solidFill>
                    <a:srgbClr val="00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ℎ_</a:t>
              </a:r>
              <a:r>
                <a:rPr lang="en-GB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𝐴^0</a:t>
              </a:r>
              <a:endParaRPr lang="en-GB"/>
            </a:p>
            <a:p>
              <a:endParaRPr lang="en-GB"/>
            </a:p>
          </xdr:txBody>
        </xdr:sp>
      </mc:Fallback>
    </mc:AlternateContent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368884</xdr:colOff>
      <xdr:row>2</xdr:row>
      <xdr:rowOff>125134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0" name="Object 24">
              <a:extLst>
                <a:ext uri="{63B3BB69-23CF-44E3-9099-C40C66FF867C}">
                  <a14:compatExt spid="_x0000_s2072"/>
                </a:ext>
                <a:ext uri="{FF2B5EF4-FFF2-40B4-BE49-F238E27FC236}">
                  <a16:creationId xmlns:a16="http://schemas.microsoft.com/office/drawing/2014/main" id="{8DAC9F70-B24D-E641-A568-4AC742C13176}"/>
                </a:ext>
              </a:extLst>
            </xdr:cNvPr>
            <xdr:cNvSpPr txBox="1"/>
          </xdr:nvSpPr>
          <xdr:spPr>
            <a:xfrm>
              <a:off x="1651000" y="190500"/>
              <a:ext cx="368884" cy="341034"/>
            </a:xfrm>
            <a:prstGeom prst="rect">
              <a:avLst/>
            </a:prstGeom>
          </xdr:spPr>
          <xdr:txBody>
            <a:bodyPr vertOverflow="clip" horzOverflow="clip" wrap="none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h</m:t>
                        </m:r>
                      </m:e>
                      <m:sub>
                        <m:r>
                          <a:rPr lang="en-GB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𝐴</m:t>
                        </m:r>
                      </m:sub>
                      <m:sup>
                        <m:r>
                          <a:rPr lang="en-GB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0</m:t>
                        </m:r>
                      </m:sup>
                    </m:sSubSup>
                  </m:oMath>
                </m:oMathPara>
              </a14:m>
              <a:endParaRPr lang="en-GB"/>
            </a:p>
            <a:p>
              <a:endParaRPr lang="en-GB"/>
            </a:p>
          </xdr:txBody>
        </xdr:sp>
      </mc:Choice>
      <mc:Fallback xmlns="">
        <xdr:sp macro="" textlink="">
          <xdr:nvSpPr>
            <xdr:cNvPr id="40" name="Object 24">
              <a:extLst>
                <a:ext uri="{63B3BB69-23CF-44E3-9099-C40C66FF867C}">
                  <a14:compatExt xmlns:a14="http://schemas.microsoft.com/office/drawing/2010/main" spid="_x0000_s2072"/>
                </a:ext>
                <a:ext uri="{FF2B5EF4-FFF2-40B4-BE49-F238E27FC236}">
                  <a16:creationId xmlns:a16="http://schemas.microsoft.com/office/drawing/2014/main" id="{8DAC9F70-B24D-E641-A568-4AC742C13176}"/>
                </a:ext>
              </a:extLst>
            </xdr:cNvPr>
            <xdr:cNvSpPr txBox="1"/>
          </xdr:nvSpPr>
          <xdr:spPr>
            <a:xfrm>
              <a:off x="1651000" y="190500"/>
              <a:ext cx="368884" cy="341034"/>
            </a:xfrm>
            <a:prstGeom prst="rect">
              <a:avLst/>
            </a:prstGeom>
          </xdr:spPr>
          <xdr:txBody>
            <a:bodyPr vertOverflow="clip" horzOverflow="clip" wrap="none">
              <a:noAutofit/>
            </a:bodyPr>
            <a:lstStyle/>
            <a:p>
              <a:pPr/>
              <a:r>
                <a:rPr lang="en-GB" b="0" i="0">
                  <a:solidFill>
                    <a:srgbClr val="00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ℎ_</a:t>
              </a:r>
              <a:r>
                <a:rPr lang="en-GB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𝐴^0</a:t>
              </a:r>
              <a:endParaRPr lang="en-GB"/>
            </a:p>
            <a:p>
              <a:endParaRPr lang="en-GB"/>
            </a:p>
          </xdr:txBody>
        </xdr:sp>
      </mc:Fallback>
    </mc:AlternateContent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368884</xdr:colOff>
      <xdr:row>2</xdr:row>
      <xdr:rowOff>125134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1" name="Object 24">
              <a:extLst>
                <a:ext uri="{63B3BB69-23CF-44E3-9099-C40C66FF867C}">
                  <a14:compatExt spid="_x0000_s2072"/>
                </a:ext>
                <a:ext uri="{FF2B5EF4-FFF2-40B4-BE49-F238E27FC236}">
                  <a16:creationId xmlns:a16="http://schemas.microsoft.com/office/drawing/2014/main" id="{B92AF444-62DA-9547-9B43-FE65C03DCA44}"/>
                </a:ext>
              </a:extLst>
            </xdr:cNvPr>
            <xdr:cNvSpPr txBox="1"/>
          </xdr:nvSpPr>
          <xdr:spPr>
            <a:xfrm>
              <a:off x="1651000" y="190500"/>
              <a:ext cx="368884" cy="341034"/>
            </a:xfrm>
            <a:prstGeom prst="rect">
              <a:avLst/>
            </a:prstGeom>
          </xdr:spPr>
          <xdr:txBody>
            <a:bodyPr vertOverflow="clip" horzOverflow="clip" wrap="none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h</m:t>
                        </m:r>
                      </m:e>
                      <m:sub>
                        <m:r>
                          <a:rPr lang="en-GB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𝐴</m:t>
                        </m:r>
                      </m:sub>
                      <m:sup>
                        <m:r>
                          <a:rPr lang="en-GB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0</m:t>
                        </m:r>
                      </m:sup>
                    </m:sSubSup>
                  </m:oMath>
                </m:oMathPara>
              </a14:m>
              <a:endParaRPr lang="en-GB"/>
            </a:p>
            <a:p>
              <a:endParaRPr lang="en-GB"/>
            </a:p>
          </xdr:txBody>
        </xdr:sp>
      </mc:Choice>
      <mc:Fallback xmlns="">
        <xdr:sp macro="" textlink="">
          <xdr:nvSpPr>
            <xdr:cNvPr id="41" name="Object 24">
              <a:extLst>
                <a:ext uri="{63B3BB69-23CF-44E3-9099-C40C66FF867C}">
                  <a14:compatExt xmlns:a14="http://schemas.microsoft.com/office/drawing/2010/main" spid="_x0000_s2072"/>
                </a:ext>
                <a:ext uri="{FF2B5EF4-FFF2-40B4-BE49-F238E27FC236}">
                  <a16:creationId xmlns:a16="http://schemas.microsoft.com/office/drawing/2014/main" id="{B92AF444-62DA-9547-9B43-FE65C03DCA44}"/>
                </a:ext>
              </a:extLst>
            </xdr:cNvPr>
            <xdr:cNvSpPr txBox="1"/>
          </xdr:nvSpPr>
          <xdr:spPr>
            <a:xfrm>
              <a:off x="1651000" y="190500"/>
              <a:ext cx="368884" cy="341034"/>
            </a:xfrm>
            <a:prstGeom prst="rect">
              <a:avLst/>
            </a:prstGeom>
          </xdr:spPr>
          <xdr:txBody>
            <a:bodyPr vertOverflow="clip" horzOverflow="clip" wrap="none">
              <a:noAutofit/>
            </a:bodyPr>
            <a:lstStyle/>
            <a:p>
              <a:pPr/>
              <a:r>
                <a:rPr lang="en-GB" b="0" i="0">
                  <a:solidFill>
                    <a:srgbClr val="00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ℎ_</a:t>
              </a:r>
              <a:r>
                <a:rPr lang="en-GB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𝐴^0</a:t>
              </a:r>
              <a:endParaRPr lang="en-GB"/>
            </a:p>
            <a:p>
              <a:endParaRPr lang="en-GB"/>
            </a:p>
          </xdr:txBody>
        </xdr:sp>
      </mc:Fallback>
    </mc:AlternateContent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368884</xdr:colOff>
      <xdr:row>2</xdr:row>
      <xdr:rowOff>125134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2" name="Object 24">
              <a:extLst>
                <a:ext uri="{63B3BB69-23CF-44E3-9099-C40C66FF867C}">
                  <a14:compatExt spid="_x0000_s2072"/>
                </a:ext>
                <a:ext uri="{FF2B5EF4-FFF2-40B4-BE49-F238E27FC236}">
                  <a16:creationId xmlns:a16="http://schemas.microsoft.com/office/drawing/2014/main" id="{D358BB2B-8C4D-904B-95DC-1F27B2F60699}"/>
                </a:ext>
              </a:extLst>
            </xdr:cNvPr>
            <xdr:cNvSpPr txBox="1"/>
          </xdr:nvSpPr>
          <xdr:spPr>
            <a:xfrm>
              <a:off x="1651000" y="190500"/>
              <a:ext cx="368884" cy="341034"/>
            </a:xfrm>
            <a:prstGeom prst="rect">
              <a:avLst/>
            </a:prstGeom>
          </xdr:spPr>
          <xdr:txBody>
            <a:bodyPr vertOverflow="clip" horzOverflow="clip" wrap="none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h</m:t>
                        </m:r>
                      </m:e>
                      <m:sub>
                        <m:r>
                          <a:rPr lang="en-GB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𝐴</m:t>
                        </m:r>
                      </m:sub>
                      <m:sup>
                        <m:r>
                          <a:rPr lang="en-GB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0</m:t>
                        </m:r>
                      </m:sup>
                    </m:sSubSup>
                  </m:oMath>
                </m:oMathPara>
              </a14:m>
              <a:endParaRPr lang="en-GB"/>
            </a:p>
            <a:p>
              <a:endParaRPr lang="en-GB"/>
            </a:p>
          </xdr:txBody>
        </xdr:sp>
      </mc:Choice>
      <mc:Fallback xmlns="">
        <xdr:sp macro="" textlink="">
          <xdr:nvSpPr>
            <xdr:cNvPr id="42" name="Object 24">
              <a:extLst>
                <a:ext uri="{63B3BB69-23CF-44E3-9099-C40C66FF867C}">
                  <a14:compatExt xmlns:a14="http://schemas.microsoft.com/office/drawing/2010/main" spid="_x0000_s2072"/>
                </a:ext>
                <a:ext uri="{FF2B5EF4-FFF2-40B4-BE49-F238E27FC236}">
                  <a16:creationId xmlns:a16="http://schemas.microsoft.com/office/drawing/2014/main" id="{D358BB2B-8C4D-904B-95DC-1F27B2F60699}"/>
                </a:ext>
              </a:extLst>
            </xdr:cNvPr>
            <xdr:cNvSpPr txBox="1"/>
          </xdr:nvSpPr>
          <xdr:spPr>
            <a:xfrm>
              <a:off x="1651000" y="190500"/>
              <a:ext cx="368884" cy="341034"/>
            </a:xfrm>
            <a:prstGeom prst="rect">
              <a:avLst/>
            </a:prstGeom>
          </xdr:spPr>
          <xdr:txBody>
            <a:bodyPr vertOverflow="clip" horzOverflow="clip" wrap="none">
              <a:noAutofit/>
            </a:bodyPr>
            <a:lstStyle/>
            <a:p>
              <a:pPr/>
              <a:r>
                <a:rPr lang="en-GB" b="0" i="0">
                  <a:solidFill>
                    <a:srgbClr val="00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ℎ_</a:t>
              </a:r>
              <a:r>
                <a:rPr lang="en-GB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𝐴^0</a:t>
              </a:r>
              <a:endParaRPr lang="en-GB"/>
            </a:p>
            <a:p>
              <a:endParaRPr lang="en-GB"/>
            </a:p>
          </xdr:txBody>
        </xdr:sp>
      </mc:Fallback>
    </mc:AlternateContent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393700</xdr:colOff>
      <xdr:row>1</xdr:row>
      <xdr:rowOff>63500</xdr:rowOff>
    </xdr:from>
    <xdr:to>
      <xdr:col>19</xdr:col>
      <xdr:colOff>628650</xdr:colOff>
      <xdr:row>21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1F8929-5721-4A42-94DF-A61576BDB3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685800</xdr:colOff>
      <xdr:row>23</xdr:row>
      <xdr:rowOff>38100</xdr:rowOff>
    </xdr:from>
    <xdr:to>
      <xdr:col>20</xdr:col>
      <xdr:colOff>120650</xdr:colOff>
      <xdr:row>42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A464B4-BCD3-1F44-AC12-1E96BFE593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137583</xdr:colOff>
      <xdr:row>7</xdr:row>
      <xdr:rowOff>14817</xdr:rowOff>
    </xdr:from>
    <xdr:to>
      <xdr:col>21</xdr:col>
      <xdr:colOff>709083</xdr:colOff>
      <xdr:row>10</xdr:row>
      <xdr:rowOff>40228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Object 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3A66B86C-4F16-DD48-92D6-047152BEDAA5}"/>
                </a:ext>
              </a:extLst>
            </xdr:cNvPr>
            <xdr:cNvSpPr txBox="1"/>
          </xdr:nvSpPr>
          <xdr:spPr>
            <a:xfrm>
              <a:off x="17841383" y="1856317"/>
              <a:ext cx="571500" cy="596911"/>
            </a:xfrm>
            <a:prstGeom prst="rect">
              <a:avLst/>
            </a:prstGeom>
          </xdr:spPr>
          <xdr:txBody>
            <a:bodyPr wrap="square">
              <a:spAutoFit/>
            </a:bodyPr>
            <a:lstStyle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GB" sz="16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sz="16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𝑉</m:t>
                        </m:r>
                      </m:e>
                      <m:sub>
                        <m:r>
                          <a:rPr lang="en-GB" sz="16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𝐵</m:t>
                        </m:r>
                      </m:sub>
                      <m:sup>
                        <m:r>
                          <a:rPr lang="en-GB" sz="16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𝑛</m:t>
                        </m:r>
                        <m:r>
                          <a:rPr lang="en-GB" sz="1600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+1</m:t>
                        </m:r>
                      </m:sup>
                    </m:sSubSup>
                  </m:oMath>
                </m:oMathPara>
              </a14:m>
              <a:endParaRPr lang="en-GB" sz="1600"/>
            </a:p>
          </xdr:txBody>
        </xdr:sp>
      </mc:Choice>
      <mc:Fallback xmlns="">
        <xdr:sp macro="" textlink="">
          <xdr:nvSpPr>
            <xdr:cNvPr id="2" name="Object 1">
              <a:extLst>
                <a:ext uri="{63B3BB69-23CF-44E3-9099-C40C66FF867C}">
                  <a14:compatExt xmlns:a14="http://schemas.microsoft.com/office/drawing/2010/main" spid="_x0000_s2049"/>
                </a:ext>
                <a:ext uri="{FF2B5EF4-FFF2-40B4-BE49-F238E27FC236}">
                  <a16:creationId xmlns:a16="http://schemas.microsoft.com/office/drawing/2014/main" id="{3A66B86C-4F16-DD48-92D6-047152BEDAA5}"/>
                </a:ext>
              </a:extLst>
            </xdr:cNvPr>
            <xdr:cNvSpPr txBox="1"/>
          </xdr:nvSpPr>
          <xdr:spPr>
            <a:xfrm>
              <a:off x="17841383" y="1856317"/>
              <a:ext cx="571500" cy="596911"/>
            </a:xfrm>
            <a:prstGeom prst="rect">
              <a:avLst/>
            </a:prstGeom>
          </xdr:spPr>
          <xdr:txBody>
            <a:bodyPr wrap="square">
              <a:spAutoFit/>
            </a:bodyPr>
            <a:lstStyle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GB" sz="160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𝑉_𝐵^(𝑛</a:t>
              </a:r>
              <a:r>
                <a:rPr lang="en-GB" sz="1600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+1)</a:t>
              </a:r>
              <a:endParaRPr lang="en-GB" sz="1600"/>
            </a:p>
          </xdr:txBody>
        </xdr:sp>
      </mc:Fallback>
    </mc:AlternateContent>
    <xdr:clientData/>
  </xdr:twoCellAnchor>
  <xdr:twoCellAnchor editAs="oneCell">
    <xdr:from>
      <xdr:col>0</xdr:col>
      <xdr:colOff>392559</xdr:colOff>
      <xdr:row>3</xdr:row>
      <xdr:rowOff>135954</xdr:rowOff>
    </xdr:from>
    <xdr:to>
      <xdr:col>1</xdr:col>
      <xdr:colOff>337333</xdr:colOff>
      <xdr:row>5</xdr:row>
      <xdr:rowOff>117681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38">
              <a:extLst>
                <a:ext uri="{FF2B5EF4-FFF2-40B4-BE49-F238E27FC236}">
                  <a16:creationId xmlns:a16="http://schemas.microsoft.com/office/drawing/2014/main" id="{633FD029-2A59-D243-A1D9-3E8C1CD10C38}"/>
                </a:ext>
              </a:extLst>
            </xdr:cNvPr>
            <xdr:cNvSpPr txBox="1"/>
          </xdr:nvSpPr>
          <xdr:spPr>
            <a:xfrm>
              <a:off x="392559" y="732854"/>
              <a:ext cx="770274" cy="3627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b="0" i="1" kern="1200">
                        <a:latin typeface="Cambria Math" panose="02040503050406030204" pitchFamily="18" charset="0"/>
                      </a:rPr>
                      <m:t>0</m:t>
                    </m:r>
                    <m:r>
                      <a:rPr lang="en-GB" sz="1100" b="0" i="1" kern="120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&lt;</m:t>
                    </m:r>
                    <m:sSub>
                      <m:sSubPr>
                        <m:ctrlP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𝑠</m:t>
                        </m:r>
                      </m:e>
                      <m:sub>
                        <m: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n-GB" sz="1100" b="0" i="1" kern="120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≤0.5</m:t>
                    </m:r>
                  </m:oMath>
                </m:oMathPara>
              </a14:m>
              <a:endParaRPr lang="en-GB" sz="1100" kern="1200"/>
            </a:p>
          </xdr:txBody>
        </xdr:sp>
      </mc:Choice>
      <mc:Fallback xmlns="">
        <xdr:sp macro="" textlink="">
          <xdr:nvSpPr>
            <xdr:cNvPr id="3" name="TextBox 38">
              <a:extLst>
                <a:ext uri="{FF2B5EF4-FFF2-40B4-BE49-F238E27FC236}">
                  <a16:creationId xmlns:a16="http://schemas.microsoft.com/office/drawing/2014/main" id="{633FD029-2A59-D243-A1D9-3E8C1CD10C38}"/>
                </a:ext>
              </a:extLst>
            </xdr:cNvPr>
            <xdr:cNvSpPr txBox="1"/>
          </xdr:nvSpPr>
          <xdr:spPr>
            <a:xfrm>
              <a:off x="392559" y="732854"/>
              <a:ext cx="770274" cy="3627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GB" sz="1100" b="0" i="0" kern="1200">
                  <a:latin typeface="Cambria Math" panose="02040503050406030204" pitchFamily="18" charset="0"/>
                </a:rPr>
                <a:t>0</a:t>
              </a:r>
              <a:r>
                <a:rPr lang="en-GB" sz="1100" b="0" i="0" kern="1200">
                  <a:latin typeface="Cambria Math" panose="02040503050406030204" pitchFamily="18" charset="0"/>
                  <a:ea typeface="Cambria Math" panose="02040503050406030204" pitchFamily="18" charset="0"/>
                </a:rPr>
                <a:t>&lt;𝑠_𝑖≤0.5</a:t>
              </a:r>
              <a:endParaRPr lang="en-GB" sz="1100" kern="1200"/>
            </a:p>
          </xdr:txBody>
        </xdr:sp>
      </mc:Fallback>
    </mc:AlternateContent>
    <xdr:clientData/>
  </xdr:twoCellAnchor>
  <xdr:oneCellAnchor>
    <xdr:from>
      <xdr:col>2</xdr:col>
      <xdr:colOff>225434</xdr:colOff>
      <xdr:row>3</xdr:row>
      <xdr:rowOff>141070</xdr:rowOff>
    </xdr:from>
    <xdr:ext cx="848181" cy="28259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2C5C536C-F133-BE4C-ABE8-52624BB30512}"/>
                </a:ext>
              </a:extLst>
            </xdr:cNvPr>
            <xdr:cNvSpPr txBox="1"/>
          </xdr:nvSpPr>
          <xdr:spPr>
            <a:xfrm>
              <a:off x="1876434" y="737970"/>
              <a:ext cx="848181" cy="2825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b="0" i="1" kern="1200">
                        <a:latin typeface="Cambria Math" panose="02040503050406030204" pitchFamily="18" charset="0"/>
                      </a:rPr>
                      <m:t>0.5</m:t>
                    </m:r>
                    <m:r>
                      <a:rPr lang="en-GB" sz="1100" b="0" i="1" kern="120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≤</m:t>
                    </m:r>
                    <m:sSubSup>
                      <m:sSubSupPr>
                        <m:ctrlP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h</m:t>
                        </m:r>
                      </m:e>
                      <m:sub>
                        <m: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𝑖</m:t>
                        </m:r>
                      </m:sub>
                      <m:sup>
                        <m: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0</m:t>
                        </m:r>
                      </m:sup>
                    </m:sSubSup>
                    <m:r>
                      <a:rPr lang="en-GB" sz="1100" b="0" i="1" kern="120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≤1</m:t>
                    </m:r>
                  </m:oMath>
                </m:oMathPara>
              </a14:m>
              <a:endParaRPr lang="en-GB" sz="1100" kern="12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2C5C536C-F133-BE4C-ABE8-52624BB30512}"/>
                </a:ext>
              </a:extLst>
            </xdr:cNvPr>
            <xdr:cNvSpPr txBox="1"/>
          </xdr:nvSpPr>
          <xdr:spPr>
            <a:xfrm>
              <a:off x="1876434" y="737970"/>
              <a:ext cx="848181" cy="2825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GB" sz="1100" b="0" i="0" kern="1200">
                  <a:latin typeface="Cambria Math" panose="02040503050406030204" pitchFamily="18" charset="0"/>
                </a:rPr>
                <a:t>0.5</a:t>
              </a:r>
              <a:r>
                <a:rPr lang="en-GB" sz="1100" b="0" i="0" kern="1200">
                  <a:latin typeface="Cambria Math" panose="02040503050406030204" pitchFamily="18" charset="0"/>
                  <a:ea typeface="Cambria Math" panose="02040503050406030204" pitchFamily="18" charset="0"/>
                </a:rPr>
                <a:t>≤ℎ_𝑖^0≤1</a:t>
              </a:r>
              <a:endParaRPr lang="en-GB" sz="1100" kern="1200"/>
            </a:p>
          </xdr:txBody>
        </xdr:sp>
      </mc:Fallback>
    </mc:AlternateContent>
    <xdr:clientData/>
  </xdr:oneCellAnchor>
  <xdr:twoCellAnchor>
    <xdr:from>
      <xdr:col>7</xdr:col>
      <xdr:colOff>177800</xdr:colOff>
      <xdr:row>7</xdr:row>
      <xdr:rowOff>122767</xdr:rowOff>
    </xdr:from>
    <xdr:to>
      <xdr:col>7</xdr:col>
      <xdr:colOff>564829</xdr:colOff>
      <xdr:row>7</xdr:row>
      <xdr:rowOff>387327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Object 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4DB5669D-E915-BC4F-B7E5-8EBD27AF787B}"/>
                </a:ext>
              </a:extLst>
            </xdr:cNvPr>
            <xdr:cNvSpPr txBox="1"/>
          </xdr:nvSpPr>
          <xdr:spPr>
            <a:xfrm>
              <a:off x="5956300" y="1964267"/>
              <a:ext cx="387029" cy="264560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𝑉</m:t>
                        </m:r>
                      </m:e>
                      <m:sub>
                        <m: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𝐵</m:t>
                        </m:r>
                      </m:sub>
                      <m:sup>
                        <m: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𝑛</m:t>
                        </m:r>
                      </m:sup>
                    </m:sSubSup>
                  </m:oMath>
                </m:oMathPara>
              </a14:m>
              <a:endParaRPr lang="en-GB"/>
            </a:p>
          </xdr:txBody>
        </xdr:sp>
      </mc:Choice>
      <mc:Fallback xmlns="">
        <xdr:sp macro="" textlink="">
          <xdr:nvSpPr>
            <xdr:cNvPr id="5" name="Object 1">
              <a:extLst>
                <a:ext uri="{63B3BB69-23CF-44E3-9099-C40C66FF867C}">
                  <a14:compatExt xmlns:a14="http://schemas.microsoft.com/office/drawing/2010/main" spid="_x0000_s2049"/>
                </a:ext>
                <a:ext uri="{FF2B5EF4-FFF2-40B4-BE49-F238E27FC236}">
                  <a16:creationId xmlns:a16="http://schemas.microsoft.com/office/drawing/2014/main" id="{4DB5669D-E915-BC4F-B7E5-8EBD27AF787B}"/>
                </a:ext>
              </a:extLst>
            </xdr:cNvPr>
            <xdr:cNvSpPr txBox="1"/>
          </xdr:nvSpPr>
          <xdr:spPr>
            <a:xfrm>
              <a:off x="5956300" y="1964267"/>
              <a:ext cx="387029" cy="264560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:r>
                <a:rPr lang="en-GB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𝑉_𝐵^𝑛</a:t>
              </a:r>
              <a:endParaRPr lang="en-GB"/>
            </a:p>
          </xdr:txBody>
        </xdr:sp>
      </mc:Fallback>
    </mc:AlternateContent>
    <xdr:clientData/>
  </xdr:twoCellAnchor>
  <xdr:twoCellAnchor>
    <xdr:from>
      <xdr:col>6</xdr:col>
      <xdr:colOff>173887</xdr:colOff>
      <xdr:row>7</xdr:row>
      <xdr:rowOff>139870</xdr:rowOff>
    </xdr:from>
    <xdr:to>
      <xdr:col>6</xdr:col>
      <xdr:colOff>535837</xdr:colOff>
      <xdr:row>7</xdr:row>
      <xdr:rowOff>404430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Object 3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CCB0DF5-D242-1E4D-99C0-E557389B0964}"/>
                </a:ext>
              </a:extLst>
            </xdr:cNvPr>
            <xdr:cNvSpPr txBox="1"/>
          </xdr:nvSpPr>
          <xdr:spPr>
            <a:xfrm>
              <a:off x="5126887" y="1981370"/>
              <a:ext cx="361950" cy="264560"/>
            </a:xfrm>
            <a:prstGeom prst="rect">
              <a:avLst/>
            </a:prstGeom>
          </xdr:spPr>
          <xdr:txBody>
            <a:bodyPr vertOverflow="clip" horzOverflow="clip" wrap="square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𝑉</m:t>
                        </m:r>
                      </m:e>
                      <m:sub>
                        <m: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𝐴</m:t>
                        </m:r>
                      </m:sub>
                      <m:sup>
                        <m: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𝑛</m:t>
                        </m:r>
                      </m:sup>
                    </m:sSubSup>
                  </m:oMath>
                </m:oMathPara>
              </a14:m>
              <a:endParaRPr lang="en-GB"/>
            </a:p>
          </xdr:txBody>
        </xdr:sp>
      </mc:Choice>
      <mc:Fallback xmlns="">
        <xdr:sp macro="" textlink="">
          <xdr:nvSpPr>
            <xdr:cNvPr id="6" name="Object 3">
              <a:extLst>
                <a:ext uri="{63B3BB69-23CF-44E3-9099-C40C66FF867C}">
                  <a14:compatExt xmlns:a14="http://schemas.microsoft.com/office/drawing/2010/main" spid="_x0000_s2051"/>
                </a:ext>
                <a:ext uri="{FF2B5EF4-FFF2-40B4-BE49-F238E27FC236}">
                  <a16:creationId xmlns:a16="http://schemas.microsoft.com/office/drawing/2014/main" id="{0CCB0DF5-D242-1E4D-99C0-E557389B0964}"/>
                </a:ext>
              </a:extLst>
            </xdr:cNvPr>
            <xdr:cNvSpPr txBox="1"/>
          </xdr:nvSpPr>
          <xdr:spPr>
            <a:xfrm>
              <a:off x="5126887" y="1981370"/>
              <a:ext cx="361950" cy="264560"/>
            </a:xfrm>
            <a:prstGeom prst="rect">
              <a:avLst/>
            </a:prstGeom>
          </xdr:spPr>
          <xdr:txBody>
            <a:bodyPr vertOverflow="clip" horzOverflow="clip" wrap="square">
              <a:spAutoFit/>
            </a:bodyPr>
            <a:lstStyle/>
            <a:p>
              <a:pPr/>
              <a:r>
                <a:rPr lang="en-GB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𝑉_𝐴^𝑛</a:t>
              </a:r>
              <a:endParaRPr lang="en-GB"/>
            </a:p>
          </xdr:txBody>
        </xdr:sp>
      </mc:Fallback>
    </mc:AlternateContent>
    <xdr:clientData/>
  </xdr:twoCellAnchor>
  <xdr:twoCellAnchor editAs="oneCell">
    <xdr:from>
      <xdr:col>13</xdr:col>
      <xdr:colOff>38100</xdr:colOff>
      <xdr:row>7</xdr:row>
      <xdr:rowOff>63500</xdr:rowOff>
    </xdr:from>
    <xdr:to>
      <xdr:col>13</xdr:col>
      <xdr:colOff>724234</xdr:colOff>
      <xdr:row>10</xdr:row>
      <xdr:rowOff>617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Object 17">
              <a:extLst>
                <a:ext uri="{63B3BB69-23CF-44E3-9099-C40C66FF867C}">
                  <a14:compatExt spid="_x0000_s2065"/>
                </a:ext>
                <a:ext uri="{FF2B5EF4-FFF2-40B4-BE49-F238E27FC236}">
                  <a16:creationId xmlns:a16="http://schemas.microsoft.com/office/drawing/2014/main" id="{2EDE987D-8D20-A341-8702-C23084D4B4F5}"/>
                </a:ext>
              </a:extLst>
            </xdr:cNvPr>
            <xdr:cNvSpPr txBox="1"/>
          </xdr:nvSpPr>
          <xdr:spPr>
            <a:xfrm>
              <a:off x="10769600" y="1905000"/>
              <a:ext cx="686134" cy="508617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GB" i="1">
                            <a:solidFill>
                              <a:srgbClr val="0000FF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GB" i="1">
                            <a:solidFill>
                              <a:srgbClr val="0000FF"/>
                            </a:solidFill>
                            <a:latin typeface="Cambria Math" panose="02040503050406030204" pitchFamily="18" charset="0"/>
                          </a:rPr>
                          <m:t>𝜆</m:t>
                        </m:r>
                      </m:e>
                      <m:sup>
                        <m:r>
                          <a:rPr lang="en-GB" i="1">
                            <a:solidFill>
                              <a:srgbClr val="0000FF"/>
                            </a:solidFill>
                            <a:latin typeface="Cambria Math" panose="02040503050406030204" pitchFamily="18" charset="0"/>
                          </a:rPr>
                          <m:t>𝑛</m:t>
                        </m:r>
                        <m:r>
                          <a:rPr lang="en-GB" i="1">
                            <a:solidFill>
                              <a:srgbClr val="0000FF"/>
                            </a:solidFill>
                            <a:latin typeface="Cambria Math" panose="02040503050406030204" pitchFamily="18" charset="0"/>
                          </a:rPr>
                          <m:t>+1</m:t>
                        </m:r>
                      </m:sup>
                    </m:sSup>
                    <m:r>
                      <a:rPr lang="en-GB" i="1">
                        <a:solidFill>
                          <a:srgbClr val="0000FF"/>
                        </a:solidFill>
                        <a:latin typeface="Cambria Math" panose="02040503050406030204" pitchFamily="18" charset="0"/>
                      </a:rPr>
                      <m:t>⋅</m:t>
                    </m:r>
                    <m:r>
                      <a:rPr lang="en-GB" i="1">
                        <a:solidFill>
                          <a:srgbClr val="0000FF"/>
                        </a:solidFill>
                        <a:latin typeface="Cambria Math" panose="02040503050406030204" pitchFamily="18" charset="0"/>
                      </a:rPr>
                      <m:t>𝑝</m:t>
                    </m:r>
                  </m:oMath>
                </m:oMathPara>
              </a14:m>
              <a:endParaRPr lang="en-GB"/>
            </a:p>
          </xdr:txBody>
        </xdr:sp>
      </mc:Choice>
      <mc:Fallback xmlns="">
        <xdr:sp macro="" textlink="">
          <xdr:nvSpPr>
            <xdr:cNvPr id="7" name="Object 17">
              <a:extLst>
                <a:ext uri="{63B3BB69-23CF-44E3-9099-C40C66FF867C}">
                  <a14:compatExt xmlns:a14="http://schemas.microsoft.com/office/drawing/2010/main" spid="_x0000_s2065"/>
                </a:ext>
                <a:ext uri="{FF2B5EF4-FFF2-40B4-BE49-F238E27FC236}">
                  <a16:creationId xmlns:a16="http://schemas.microsoft.com/office/drawing/2014/main" id="{2EDE987D-8D20-A341-8702-C23084D4B4F5}"/>
                </a:ext>
              </a:extLst>
            </xdr:cNvPr>
            <xdr:cNvSpPr txBox="1"/>
          </xdr:nvSpPr>
          <xdr:spPr>
            <a:xfrm>
              <a:off x="10769600" y="1905000"/>
              <a:ext cx="686134" cy="508617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:r>
                <a:rPr lang="en-GB" i="0">
                  <a:solidFill>
                    <a:srgbClr val="0000FF"/>
                  </a:solidFill>
                  <a:latin typeface="Cambria Math" panose="02040503050406030204" pitchFamily="18" charset="0"/>
                </a:rPr>
                <a:t>𝜆^(𝑛+1)⋅𝑝</a:t>
              </a:r>
              <a:endParaRPr lang="en-GB"/>
            </a:p>
          </xdr:txBody>
        </xdr:sp>
      </mc:Fallback>
    </mc:AlternateContent>
    <xdr:clientData/>
  </xdr:twoCellAnchor>
  <xdr:twoCellAnchor editAs="oneCell">
    <xdr:from>
      <xdr:col>8</xdr:col>
      <xdr:colOff>92075</xdr:colOff>
      <xdr:row>6</xdr:row>
      <xdr:rowOff>60325</xdr:rowOff>
    </xdr:from>
    <xdr:to>
      <xdr:col>8</xdr:col>
      <xdr:colOff>690187</xdr:colOff>
      <xdr:row>10</xdr:row>
      <xdr:rowOff>118364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Object 13">
              <a:extLst>
                <a:ext uri="{63B3BB69-23CF-44E3-9099-C40C66FF867C}">
                  <a14:compatExt spid="_x0000_s2061"/>
                </a:ext>
                <a:ext uri="{FF2B5EF4-FFF2-40B4-BE49-F238E27FC236}">
                  <a16:creationId xmlns:a16="http://schemas.microsoft.com/office/drawing/2014/main" id="{C9C2C7DB-465B-704C-8425-290AE4B82C57}"/>
                </a:ext>
              </a:extLst>
            </xdr:cNvPr>
            <xdr:cNvSpPr txBox="1"/>
          </xdr:nvSpPr>
          <xdr:spPr>
            <a:xfrm>
              <a:off x="6696075" y="1711325"/>
              <a:ext cx="598112" cy="820039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nary>
                      <m:naryPr>
                        <m:chr m:val="∑"/>
                        <m:ctrlP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a:rPr lang="en-GB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𝐼</m:t>
                        </m:r>
                        <m:r>
                          <a:rPr lang="en-GB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=</m:t>
                        </m:r>
                        <m:r>
                          <a:rPr lang="en-GB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𝐴</m:t>
                        </m:r>
                      </m:sub>
                      <m:sup>
                        <m:r>
                          <a:rPr lang="en-GB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𝐵</m:t>
                        </m:r>
                      </m:sup>
                      <m:e>
                        <m:sSubSup>
                          <m:sSubSupPr>
                            <m:ctrlPr>
                              <a:rPr lang="en-GB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n-GB" b="0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𝑉</m:t>
                            </m:r>
                          </m:e>
                          <m:sub>
                            <m:r>
                              <a:rPr lang="en-GB" b="0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  <m:sup>
                            <m:r>
                              <a:rPr lang="en-GB" b="0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𝑛</m:t>
                            </m:r>
                          </m:sup>
                        </m:sSubSup>
                      </m:e>
                    </m:nary>
                  </m:oMath>
                </m:oMathPara>
              </a14:m>
              <a:endParaRPr lang="en-GB"/>
            </a:p>
          </xdr:txBody>
        </xdr:sp>
      </mc:Choice>
      <mc:Fallback xmlns="">
        <xdr:sp macro="" textlink="">
          <xdr:nvSpPr>
            <xdr:cNvPr id="8" name="Object 13">
              <a:extLst>
                <a:ext uri="{63B3BB69-23CF-44E3-9099-C40C66FF867C}">
                  <a14:compatExt xmlns:a14="http://schemas.microsoft.com/office/drawing/2010/main" spid="_x0000_s2061"/>
                </a:ext>
                <a:ext uri="{FF2B5EF4-FFF2-40B4-BE49-F238E27FC236}">
                  <a16:creationId xmlns:a16="http://schemas.microsoft.com/office/drawing/2014/main" id="{C9C2C7DB-465B-704C-8425-290AE4B82C57}"/>
                </a:ext>
              </a:extLst>
            </xdr:cNvPr>
            <xdr:cNvSpPr txBox="1"/>
          </xdr:nvSpPr>
          <xdr:spPr>
            <a:xfrm>
              <a:off x="6696075" y="1711325"/>
              <a:ext cx="598112" cy="820039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:r>
                <a:rPr lang="en-GB" i="0">
                  <a:solidFill>
                    <a:srgbClr val="000000"/>
                  </a:solidFill>
                  <a:latin typeface="Cambria Math" panose="02040503050406030204" pitchFamily="18" charset="0"/>
                </a:rPr>
                <a:t>∑16_(</a:t>
              </a:r>
              <a:r>
                <a:rPr lang="en-GB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𝐼=𝐴)^𝐵▒𝑉_𝑖^𝑛 </a:t>
              </a:r>
              <a:endParaRPr lang="en-GB"/>
            </a:p>
          </xdr:txBody>
        </xdr:sp>
      </mc:Fallback>
    </mc:AlternateContent>
    <xdr:clientData/>
  </xdr:twoCellAnchor>
  <xdr:oneCellAnchor>
    <xdr:from>
      <xdr:col>4</xdr:col>
      <xdr:colOff>332153</xdr:colOff>
      <xdr:row>3</xdr:row>
      <xdr:rowOff>156308</xdr:rowOff>
    </xdr:from>
    <xdr:ext cx="848181" cy="28259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2E790DA8-DF2B-394D-ACDD-51D41219F7BB}"/>
                </a:ext>
              </a:extLst>
            </xdr:cNvPr>
            <xdr:cNvSpPr txBox="1"/>
          </xdr:nvSpPr>
          <xdr:spPr>
            <a:xfrm>
              <a:off x="3634153" y="753208"/>
              <a:ext cx="848181" cy="2825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b="0" i="1" kern="1200">
                        <a:latin typeface="Cambria Math" panose="02040503050406030204" pitchFamily="18" charset="0"/>
                      </a:rPr>
                      <m:t>0</m:t>
                    </m:r>
                    <m:r>
                      <a:rPr lang="en-GB" sz="1100" b="0" i="1" kern="120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&lt;</m:t>
                    </m:r>
                    <m:sSubSup>
                      <m:sSubSupPr>
                        <m:ctrlP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𝛼</m:t>
                        </m:r>
                      </m:e>
                      <m:sub>
                        <m: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𝑖</m:t>
                        </m:r>
                      </m:sub>
                      <m:sup>
                        <m: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0</m:t>
                        </m:r>
                      </m:sup>
                    </m:sSubSup>
                    <m:r>
                      <a:rPr lang="en-GB" sz="1100" b="0" i="1" kern="120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≤0.5</m:t>
                    </m:r>
                  </m:oMath>
                </m:oMathPara>
              </a14:m>
              <a:endParaRPr lang="en-GB" sz="1100" kern="1200"/>
            </a:p>
          </xdr:txBody>
        </xdr:sp>
      </mc:Choice>
      <mc:Fallback xmlns="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2E790DA8-DF2B-394D-ACDD-51D41219F7BB}"/>
                </a:ext>
              </a:extLst>
            </xdr:cNvPr>
            <xdr:cNvSpPr txBox="1"/>
          </xdr:nvSpPr>
          <xdr:spPr>
            <a:xfrm>
              <a:off x="3634153" y="753208"/>
              <a:ext cx="848181" cy="2825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GB" sz="1100" b="0" i="0" kern="1200">
                  <a:latin typeface="Cambria Math" panose="02040503050406030204" pitchFamily="18" charset="0"/>
                </a:rPr>
                <a:t>0</a:t>
              </a:r>
              <a:r>
                <a:rPr lang="en-GB" sz="1100" b="0" i="0" kern="1200">
                  <a:latin typeface="Cambria Math" panose="02040503050406030204" pitchFamily="18" charset="0"/>
                  <a:ea typeface="Cambria Math" panose="02040503050406030204" pitchFamily="18" charset="0"/>
                </a:rPr>
                <a:t>&lt;𝛼_𝑖^0≤0.5</a:t>
              </a:r>
              <a:endParaRPr lang="en-GB" sz="1100" kern="1200"/>
            </a:p>
          </xdr:txBody>
        </xdr:sp>
      </mc:Fallback>
    </mc:AlternateContent>
    <xdr:clientData/>
  </xdr:oneCellAnchor>
  <xdr:twoCellAnchor editAs="oneCell">
    <xdr:from>
      <xdr:col>9</xdr:col>
      <xdr:colOff>285750</xdr:colOff>
      <xdr:row>0</xdr:row>
      <xdr:rowOff>179916</xdr:rowOff>
    </xdr:from>
    <xdr:to>
      <xdr:col>9</xdr:col>
      <xdr:colOff>590550</xdr:colOff>
      <xdr:row>2</xdr:row>
      <xdr:rowOff>50800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Object 22">
              <a:extLst>
                <a:ext uri="{63B3BB69-23CF-44E3-9099-C40C66FF867C}">
                  <a14:compatExt spid="_x0000_s2070"/>
                </a:ext>
                <a:ext uri="{FF2B5EF4-FFF2-40B4-BE49-F238E27FC236}">
                  <a16:creationId xmlns:a16="http://schemas.microsoft.com/office/drawing/2014/main" id="{66F6EF08-FCDC-CD4D-A2B2-D739C2FA7CE0}"/>
                </a:ext>
              </a:extLst>
            </xdr:cNvPr>
            <xdr:cNvSpPr txBox="1"/>
          </xdr:nvSpPr>
          <xdr:spPr>
            <a:xfrm>
              <a:off x="7715250" y="179916"/>
              <a:ext cx="304800" cy="251884"/>
            </a:xfrm>
            <a:prstGeom prst="rect">
              <a:avLst/>
            </a:prstGeom>
          </xdr:spPr>
          <xdr:txBody>
            <a:bodyPr vertOverflow="clip" horzOverflow="clip" wrap="none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GB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𝜆</m:t>
                    </m:r>
                  </m:oMath>
                </m:oMathPara>
              </a14:m>
              <a:endParaRPr lang="en-GB"/>
            </a:p>
          </xdr:txBody>
        </xdr:sp>
      </mc:Choice>
      <mc:Fallback xmlns="">
        <xdr:sp macro="" textlink="">
          <xdr:nvSpPr>
            <xdr:cNvPr id="10" name="Object 22">
              <a:extLst>
                <a:ext uri="{63B3BB69-23CF-44E3-9099-C40C66FF867C}">
                  <a14:compatExt xmlns:a14="http://schemas.microsoft.com/office/drawing/2010/main" spid="_x0000_s2070"/>
                </a:ext>
                <a:ext uri="{FF2B5EF4-FFF2-40B4-BE49-F238E27FC236}">
                  <a16:creationId xmlns:a16="http://schemas.microsoft.com/office/drawing/2014/main" id="{66F6EF08-FCDC-CD4D-A2B2-D739C2FA7CE0}"/>
                </a:ext>
              </a:extLst>
            </xdr:cNvPr>
            <xdr:cNvSpPr txBox="1"/>
          </xdr:nvSpPr>
          <xdr:spPr>
            <a:xfrm>
              <a:off x="7715250" y="179916"/>
              <a:ext cx="304800" cy="251884"/>
            </a:xfrm>
            <a:prstGeom prst="rect">
              <a:avLst/>
            </a:prstGeom>
          </xdr:spPr>
          <xdr:txBody>
            <a:bodyPr vertOverflow="clip" horzOverflow="clip" wrap="none">
              <a:noAutofit/>
            </a:bodyPr>
            <a:lstStyle/>
            <a:p>
              <a:pPr/>
              <a:r>
                <a:rPr lang="en-GB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𝜆</a:t>
              </a:r>
              <a:endParaRPr lang="en-GB"/>
            </a:p>
          </xdr:txBody>
        </xdr:sp>
      </mc:Fallback>
    </mc:AlternateContent>
    <xdr:clientData/>
  </xdr:twoCellAnchor>
  <xdr:twoCellAnchor editAs="oneCell">
    <xdr:from>
      <xdr:col>20</xdr:col>
      <xdr:colOff>184150</xdr:colOff>
      <xdr:row>7</xdr:row>
      <xdr:rowOff>40217</xdr:rowOff>
    </xdr:from>
    <xdr:to>
      <xdr:col>20</xdr:col>
      <xdr:colOff>755650</xdr:colOff>
      <xdr:row>10</xdr:row>
      <xdr:rowOff>87176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Object 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4CD25278-216A-C048-B411-8B844AD07E54}"/>
                </a:ext>
              </a:extLst>
            </xdr:cNvPr>
            <xdr:cNvSpPr txBox="1"/>
          </xdr:nvSpPr>
          <xdr:spPr>
            <a:xfrm>
              <a:off x="17062450" y="1881717"/>
              <a:ext cx="571500" cy="618459"/>
            </a:xfrm>
            <a:prstGeom prst="rect">
              <a:avLst/>
            </a:prstGeom>
          </xdr:spPr>
          <xdr:txBody>
            <a:bodyPr wrap="square">
              <a:spAutoFit/>
            </a:bodyPr>
            <a:lstStyle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GB" sz="16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sz="16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𝑉</m:t>
                        </m:r>
                      </m:e>
                      <m:sub>
                        <m:r>
                          <a:rPr lang="en-GB" sz="1600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𝐴</m:t>
                        </m:r>
                      </m:sub>
                      <m:sup>
                        <m:r>
                          <a:rPr lang="en-GB" sz="16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𝑛</m:t>
                        </m:r>
                        <m:r>
                          <a:rPr lang="en-GB" sz="1600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+1</m:t>
                        </m:r>
                      </m:sup>
                    </m:sSubSup>
                  </m:oMath>
                </m:oMathPara>
              </a14:m>
              <a:endParaRPr lang="en-GB" sz="1600"/>
            </a:p>
          </xdr:txBody>
        </xdr:sp>
      </mc:Choice>
      <mc:Fallback xmlns="">
        <xdr:sp macro="" textlink="">
          <xdr:nvSpPr>
            <xdr:cNvPr id="11" name="Object 1">
              <a:extLst>
                <a:ext uri="{63B3BB69-23CF-44E3-9099-C40C66FF867C}">
                  <a14:compatExt xmlns:a14="http://schemas.microsoft.com/office/drawing/2010/main" spid="_x0000_s2049"/>
                </a:ext>
                <a:ext uri="{FF2B5EF4-FFF2-40B4-BE49-F238E27FC236}">
                  <a16:creationId xmlns:a16="http://schemas.microsoft.com/office/drawing/2014/main" id="{4CD25278-216A-C048-B411-8B844AD07E54}"/>
                </a:ext>
              </a:extLst>
            </xdr:cNvPr>
            <xdr:cNvSpPr txBox="1"/>
          </xdr:nvSpPr>
          <xdr:spPr>
            <a:xfrm>
              <a:off x="17062450" y="1881717"/>
              <a:ext cx="571500" cy="618459"/>
            </a:xfrm>
            <a:prstGeom prst="rect">
              <a:avLst/>
            </a:prstGeom>
          </xdr:spPr>
          <xdr:txBody>
            <a:bodyPr wrap="square">
              <a:spAutoFit/>
            </a:bodyPr>
            <a:lstStyle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GB" sz="160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𝑉_</a:t>
              </a:r>
              <a:r>
                <a:rPr lang="en-GB" sz="1600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𝐴^(</a:t>
              </a:r>
              <a:r>
                <a:rPr lang="en-GB" sz="160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𝑛</a:t>
              </a:r>
              <a:r>
                <a:rPr lang="en-GB" sz="1600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+1)</a:t>
              </a:r>
              <a:endParaRPr lang="en-GB" sz="1600"/>
            </a:p>
          </xdr:txBody>
        </xdr:sp>
      </mc:Fallback>
    </mc:AlternateContent>
    <xdr:clientData/>
  </xdr:twoCellAnchor>
  <xdr:twoCellAnchor editAs="oneCell">
    <xdr:from>
      <xdr:col>15</xdr:col>
      <xdr:colOff>131233</xdr:colOff>
      <xdr:row>7</xdr:row>
      <xdr:rowOff>48196</xdr:rowOff>
    </xdr:from>
    <xdr:to>
      <xdr:col>15</xdr:col>
      <xdr:colOff>648298</xdr:colOff>
      <xdr:row>9</xdr:row>
      <xdr:rowOff>178955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Object 11">
              <a:extLst>
                <a:ext uri="{63B3BB69-23CF-44E3-9099-C40C66FF867C}">
                  <a14:compatExt spid="_x0000_s2059"/>
                </a:ext>
                <a:ext uri="{FF2B5EF4-FFF2-40B4-BE49-F238E27FC236}">
                  <a16:creationId xmlns:a16="http://schemas.microsoft.com/office/drawing/2014/main" id="{175228AC-A184-FB40-B89A-14B898D396BC}"/>
                </a:ext>
              </a:extLst>
            </xdr:cNvPr>
            <xdr:cNvSpPr txBox="1"/>
          </xdr:nvSpPr>
          <xdr:spPr>
            <a:xfrm>
              <a:off x="12513733" y="1889696"/>
              <a:ext cx="517065" cy="511759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𝛼</m:t>
                        </m:r>
                      </m:e>
                      <m:sub>
                        <m: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𝐵</m:t>
                        </m:r>
                      </m:sub>
                      <m:sup>
                        <m:r>
                          <a:rPr lang="en-GB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𝑛</m:t>
                        </m:r>
                        <m:r>
                          <a:rPr lang="en-GB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+1</m:t>
                        </m:r>
                      </m:sup>
                    </m:sSubSup>
                  </m:oMath>
                </m:oMathPara>
              </a14:m>
              <a:endParaRPr lang="en-GB"/>
            </a:p>
          </xdr:txBody>
        </xdr:sp>
      </mc:Choice>
      <mc:Fallback xmlns="">
        <xdr:sp macro="" textlink="">
          <xdr:nvSpPr>
            <xdr:cNvPr id="12" name="Object 11">
              <a:extLst>
                <a:ext uri="{63B3BB69-23CF-44E3-9099-C40C66FF867C}">
                  <a14:compatExt xmlns:a14="http://schemas.microsoft.com/office/drawing/2010/main" spid="_x0000_s2059"/>
                </a:ext>
                <a:ext uri="{FF2B5EF4-FFF2-40B4-BE49-F238E27FC236}">
                  <a16:creationId xmlns:a16="http://schemas.microsoft.com/office/drawing/2014/main" id="{175228AC-A184-FB40-B89A-14B898D396BC}"/>
                </a:ext>
              </a:extLst>
            </xdr:cNvPr>
            <xdr:cNvSpPr txBox="1"/>
          </xdr:nvSpPr>
          <xdr:spPr>
            <a:xfrm>
              <a:off x="12513733" y="1889696"/>
              <a:ext cx="517065" cy="511759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:r>
                <a:rPr lang="en-GB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𝛼_𝐵^(</a:t>
              </a:r>
              <a:r>
                <a:rPr lang="en-GB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𝑛+1)</a:t>
              </a:r>
              <a:endParaRPr lang="en-GB"/>
            </a:p>
          </xdr:txBody>
        </xdr:sp>
      </mc:Fallback>
    </mc:AlternateContent>
    <xdr:clientData/>
  </xdr:twoCellAnchor>
  <xdr:twoCellAnchor editAs="oneCell">
    <xdr:from>
      <xdr:col>14</xdr:col>
      <xdr:colOff>201084</xdr:colOff>
      <xdr:row>7</xdr:row>
      <xdr:rowOff>43963</xdr:rowOff>
    </xdr:from>
    <xdr:to>
      <xdr:col>14</xdr:col>
      <xdr:colOff>718149</xdr:colOff>
      <xdr:row>9</xdr:row>
      <xdr:rowOff>175106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Object 12">
              <a:extLst>
                <a:ext uri="{63B3BB69-23CF-44E3-9099-C40C66FF867C}">
                  <a14:compatExt spid="_x0000_s2060"/>
                </a:ext>
                <a:ext uri="{FF2B5EF4-FFF2-40B4-BE49-F238E27FC236}">
                  <a16:creationId xmlns:a16="http://schemas.microsoft.com/office/drawing/2014/main" id="{E9EF19A8-23D4-8C47-8481-427B2F8BBFDA}"/>
                </a:ext>
              </a:extLst>
            </xdr:cNvPr>
            <xdr:cNvSpPr txBox="1"/>
          </xdr:nvSpPr>
          <xdr:spPr>
            <a:xfrm>
              <a:off x="11758084" y="1885463"/>
              <a:ext cx="517065" cy="512143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𝛼</m:t>
                        </m:r>
                      </m:e>
                      <m:sub>
                        <m: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𝐴</m:t>
                        </m:r>
                      </m:sub>
                      <m:sup>
                        <m:r>
                          <a:rPr lang="en-GB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𝑛</m:t>
                        </m:r>
                        <m:r>
                          <a:rPr lang="en-GB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+1</m:t>
                        </m:r>
                      </m:sup>
                    </m:sSubSup>
                  </m:oMath>
                </m:oMathPara>
              </a14:m>
              <a:endParaRPr lang="en-GB"/>
            </a:p>
          </xdr:txBody>
        </xdr:sp>
      </mc:Choice>
      <mc:Fallback xmlns="">
        <xdr:sp macro="" textlink="">
          <xdr:nvSpPr>
            <xdr:cNvPr id="13" name="Object 12">
              <a:extLst>
                <a:ext uri="{63B3BB69-23CF-44E3-9099-C40C66FF867C}">
                  <a14:compatExt xmlns:a14="http://schemas.microsoft.com/office/drawing/2010/main" spid="_x0000_s2060"/>
                </a:ext>
                <a:ext uri="{FF2B5EF4-FFF2-40B4-BE49-F238E27FC236}">
                  <a16:creationId xmlns:a16="http://schemas.microsoft.com/office/drawing/2014/main" id="{E9EF19A8-23D4-8C47-8481-427B2F8BBFDA}"/>
                </a:ext>
              </a:extLst>
            </xdr:cNvPr>
            <xdr:cNvSpPr txBox="1"/>
          </xdr:nvSpPr>
          <xdr:spPr>
            <a:xfrm>
              <a:off x="11758084" y="1885463"/>
              <a:ext cx="517065" cy="512143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:r>
                <a:rPr lang="en-GB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𝛼_𝐴^(</a:t>
              </a:r>
              <a:r>
                <a:rPr lang="en-GB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𝑛+1)</a:t>
              </a:r>
              <a:endParaRPr lang="en-GB"/>
            </a:p>
          </xdr:txBody>
        </xdr:sp>
      </mc:Fallback>
    </mc:AlternateContent>
    <xdr:clientData/>
  </xdr:twoCellAnchor>
  <xdr:twoCellAnchor>
    <xdr:from>
      <xdr:col>19</xdr:col>
      <xdr:colOff>211667</xdr:colOff>
      <xdr:row>7</xdr:row>
      <xdr:rowOff>75714</xdr:rowOff>
    </xdr:from>
    <xdr:to>
      <xdr:col>19</xdr:col>
      <xdr:colOff>682758</xdr:colOff>
      <xdr:row>7</xdr:row>
      <xdr:rowOff>340274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Object 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875315E2-6644-CF49-B724-21F1C7234172}"/>
                </a:ext>
              </a:extLst>
            </xdr:cNvPr>
            <xdr:cNvSpPr txBox="1"/>
          </xdr:nvSpPr>
          <xdr:spPr>
            <a:xfrm>
              <a:off x="16264467" y="1917214"/>
              <a:ext cx="471091" cy="264560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∆</m:t>
                        </m:r>
                        <m: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𝑉</m:t>
                        </m:r>
                      </m:e>
                      <m:sub>
                        <m: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𝐵</m:t>
                        </m:r>
                      </m:sub>
                      <m:sup>
                        <m: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𝑛</m:t>
                        </m:r>
                      </m:sup>
                    </m:sSubSup>
                  </m:oMath>
                </m:oMathPara>
              </a14:m>
              <a:endParaRPr lang="en-GB"/>
            </a:p>
          </xdr:txBody>
        </xdr:sp>
      </mc:Choice>
      <mc:Fallback xmlns="">
        <xdr:sp macro="" textlink="">
          <xdr:nvSpPr>
            <xdr:cNvPr id="14" name="Object 1">
              <a:extLst>
                <a:ext uri="{63B3BB69-23CF-44E3-9099-C40C66FF867C}">
                  <a14:compatExt xmlns:a14="http://schemas.microsoft.com/office/drawing/2010/main" spid="_x0000_s2049"/>
                </a:ext>
                <a:ext uri="{FF2B5EF4-FFF2-40B4-BE49-F238E27FC236}">
                  <a16:creationId xmlns:a16="http://schemas.microsoft.com/office/drawing/2014/main" id="{875315E2-6644-CF49-B724-21F1C7234172}"/>
                </a:ext>
              </a:extLst>
            </xdr:cNvPr>
            <xdr:cNvSpPr txBox="1"/>
          </xdr:nvSpPr>
          <xdr:spPr>
            <a:xfrm>
              <a:off x="16264467" y="1917214"/>
              <a:ext cx="471091" cy="264560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:r>
                <a:rPr lang="en-GB" i="0">
                  <a:solidFill>
                    <a:srgbClr val="000000"/>
                  </a:solidFill>
                  <a:latin typeface="Cambria Math" panose="02040503050406030204" pitchFamily="18" charset="0"/>
                </a:rPr>
                <a:t>〖</a:t>
              </a:r>
              <a:r>
                <a:rPr lang="en-GB" i="0">
                  <a:solidFill>
                    <a:srgbClr val="00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en-GB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𝑉〗_𝐵^𝑛</a:t>
              </a:r>
              <a:endParaRPr lang="en-GB"/>
            </a:p>
          </xdr:txBody>
        </xdr:sp>
      </mc:Fallback>
    </mc:AlternateContent>
    <xdr:clientData/>
  </xdr:twoCellAnchor>
  <xdr:twoCellAnchor>
    <xdr:from>
      <xdr:col>18</xdr:col>
      <xdr:colOff>274510</xdr:colOff>
      <xdr:row>7</xdr:row>
      <xdr:rowOff>65137</xdr:rowOff>
    </xdr:from>
    <xdr:to>
      <xdr:col>18</xdr:col>
      <xdr:colOff>636460</xdr:colOff>
      <xdr:row>7</xdr:row>
      <xdr:rowOff>334581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Object 3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72D06D9C-3683-7D4A-924C-BF5E4ABCA12C}"/>
                </a:ext>
              </a:extLst>
            </xdr:cNvPr>
            <xdr:cNvSpPr txBox="1"/>
          </xdr:nvSpPr>
          <xdr:spPr>
            <a:xfrm>
              <a:off x="15501810" y="1906637"/>
              <a:ext cx="361950" cy="269444"/>
            </a:xfrm>
            <a:prstGeom prst="rect">
              <a:avLst/>
            </a:prstGeom>
          </xdr:spPr>
          <xdr:txBody>
            <a:bodyPr vertOverflow="clip" horzOverflow="clip" wrap="square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∆</m:t>
                        </m:r>
                        <m: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𝑉</m:t>
                        </m:r>
                      </m:e>
                      <m:sub>
                        <m: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𝐴</m:t>
                        </m:r>
                      </m:sub>
                      <m:sup>
                        <m: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𝑛</m:t>
                        </m:r>
                      </m:sup>
                    </m:sSubSup>
                  </m:oMath>
                </m:oMathPara>
              </a14:m>
              <a:endParaRPr lang="en-GB"/>
            </a:p>
          </xdr:txBody>
        </xdr:sp>
      </mc:Choice>
      <mc:Fallback xmlns="">
        <xdr:sp macro="" textlink="">
          <xdr:nvSpPr>
            <xdr:cNvPr id="15" name="Object 3">
              <a:extLst>
                <a:ext uri="{63B3BB69-23CF-44E3-9099-C40C66FF867C}">
                  <a14:compatExt xmlns:a14="http://schemas.microsoft.com/office/drawing/2010/main" spid="_x0000_s2051"/>
                </a:ext>
                <a:ext uri="{FF2B5EF4-FFF2-40B4-BE49-F238E27FC236}">
                  <a16:creationId xmlns:a16="http://schemas.microsoft.com/office/drawing/2014/main" id="{72D06D9C-3683-7D4A-924C-BF5E4ABCA12C}"/>
                </a:ext>
              </a:extLst>
            </xdr:cNvPr>
            <xdr:cNvSpPr txBox="1"/>
          </xdr:nvSpPr>
          <xdr:spPr>
            <a:xfrm>
              <a:off x="15501810" y="1906637"/>
              <a:ext cx="361950" cy="269444"/>
            </a:xfrm>
            <a:prstGeom prst="rect">
              <a:avLst/>
            </a:prstGeom>
          </xdr:spPr>
          <xdr:txBody>
            <a:bodyPr vertOverflow="clip" horzOverflow="clip" wrap="square">
              <a:spAutoFit/>
            </a:bodyPr>
            <a:lstStyle/>
            <a:p>
              <a:pPr/>
              <a:r>
                <a:rPr lang="en-GB" i="0">
                  <a:solidFill>
                    <a:srgbClr val="000000"/>
                  </a:solidFill>
                  <a:latin typeface="Cambria Math" panose="02040503050406030204" pitchFamily="18" charset="0"/>
                </a:rPr>
                <a:t>〖</a:t>
              </a:r>
              <a:r>
                <a:rPr lang="en-GB" i="0">
                  <a:solidFill>
                    <a:srgbClr val="00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en-GB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𝑉〗_𝐴^𝑛</a:t>
              </a:r>
              <a:endParaRPr lang="en-GB"/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7</xdr:row>
      <xdr:rowOff>15543</xdr:rowOff>
    </xdr:from>
    <xdr:to>
      <xdr:col>0</xdr:col>
      <xdr:colOff>368884</xdr:colOff>
      <xdr:row>10</xdr:row>
      <xdr:rowOff>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Object 24">
              <a:extLst>
                <a:ext uri="{63B3BB69-23CF-44E3-9099-C40C66FF867C}">
                  <a14:compatExt spid="_x0000_s2072"/>
                </a:ext>
                <a:ext uri="{FF2B5EF4-FFF2-40B4-BE49-F238E27FC236}">
                  <a16:creationId xmlns:a16="http://schemas.microsoft.com/office/drawing/2014/main" id="{8C2570F8-1EA4-D14E-BDEF-ECDCA691079A}"/>
                </a:ext>
              </a:extLst>
            </xdr:cNvPr>
            <xdr:cNvSpPr txBox="1"/>
          </xdr:nvSpPr>
          <xdr:spPr>
            <a:xfrm>
              <a:off x="0" y="1857043"/>
              <a:ext cx="368884" cy="555957"/>
            </a:xfrm>
            <a:prstGeom prst="rect">
              <a:avLst/>
            </a:prstGeom>
          </xdr:spPr>
          <xdr:txBody>
            <a:bodyPr vertOverflow="clip" horzOverflow="clip" wrap="none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h</m:t>
                        </m:r>
                      </m:e>
                      <m:sub>
                        <m:r>
                          <a:rPr lang="en-GB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𝐴</m:t>
                        </m:r>
                      </m:sub>
                      <m:sup>
                        <m:r>
                          <a:rPr lang="en-GB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𝑛</m:t>
                        </m:r>
                      </m:sup>
                    </m:sSubSup>
                  </m:oMath>
                </m:oMathPara>
              </a14:m>
              <a:endParaRPr lang="en-GB"/>
            </a:p>
            <a:p>
              <a:endParaRPr lang="en-GB"/>
            </a:p>
          </xdr:txBody>
        </xdr:sp>
      </mc:Choice>
      <mc:Fallback xmlns="">
        <xdr:sp macro="" textlink="">
          <xdr:nvSpPr>
            <xdr:cNvPr id="16" name="Object 24">
              <a:extLst>
                <a:ext uri="{63B3BB69-23CF-44E3-9099-C40C66FF867C}">
                  <a14:compatExt xmlns:a14="http://schemas.microsoft.com/office/drawing/2010/main" spid="_x0000_s2072"/>
                </a:ext>
                <a:ext uri="{FF2B5EF4-FFF2-40B4-BE49-F238E27FC236}">
                  <a16:creationId xmlns:a16="http://schemas.microsoft.com/office/drawing/2014/main" id="{8C2570F8-1EA4-D14E-BDEF-ECDCA691079A}"/>
                </a:ext>
              </a:extLst>
            </xdr:cNvPr>
            <xdr:cNvSpPr txBox="1"/>
          </xdr:nvSpPr>
          <xdr:spPr>
            <a:xfrm>
              <a:off x="0" y="1857043"/>
              <a:ext cx="368884" cy="555957"/>
            </a:xfrm>
            <a:prstGeom prst="rect">
              <a:avLst/>
            </a:prstGeom>
          </xdr:spPr>
          <xdr:txBody>
            <a:bodyPr vertOverflow="clip" horzOverflow="clip" wrap="none">
              <a:noAutofit/>
            </a:bodyPr>
            <a:lstStyle/>
            <a:p>
              <a:pPr/>
              <a:r>
                <a:rPr lang="en-GB" b="0" i="0">
                  <a:solidFill>
                    <a:srgbClr val="00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ℎ_</a:t>
              </a:r>
              <a:r>
                <a:rPr lang="en-GB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𝐴^𝑛</a:t>
              </a:r>
              <a:endParaRPr lang="en-GB"/>
            </a:p>
            <a:p>
              <a:endParaRPr lang="en-GB"/>
            </a:p>
          </xdr:txBody>
        </xdr:sp>
      </mc:Fallback>
    </mc:AlternateContent>
    <xdr:clientData/>
  </xdr:twoCellAnchor>
  <xdr:twoCellAnchor editAs="oneCell">
    <xdr:from>
      <xdr:col>0</xdr:col>
      <xdr:colOff>788349</xdr:colOff>
      <xdr:row>7</xdr:row>
      <xdr:rowOff>39995</xdr:rowOff>
    </xdr:from>
    <xdr:to>
      <xdr:col>1</xdr:col>
      <xdr:colOff>330245</xdr:colOff>
      <xdr:row>9</xdr:row>
      <xdr:rowOff>177800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Object 24">
              <a:extLst>
                <a:ext uri="{63B3BB69-23CF-44E3-9099-C40C66FF867C}">
                  <a14:compatExt spid="_x0000_s2072"/>
                </a:ext>
                <a:ext uri="{FF2B5EF4-FFF2-40B4-BE49-F238E27FC236}">
                  <a16:creationId xmlns:a16="http://schemas.microsoft.com/office/drawing/2014/main" id="{E3BE49F0-C2C4-EE49-837C-AF24F0F700F1}"/>
                </a:ext>
              </a:extLst>
            </xdr:cNvPr>
            <xdr:cNvSpPr txBox="1"/>
          </xdr:nvSpPr>
          <xdr:spPr>
            <a:xfrm>
              <a:off x="788349" y="1881495"/>
              <a:ext cx="367396" cy="518805"/>
            </a:xfrm>
            <a:prstGeom prst="rect">
              <a:avLst/>
            </a:prstGeom>
          </xdr:spPr>
          <xdr:txBody>
            <a:bodyPr vertOverflow="clip" horzOverflow="clip" wrap="none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h</m:t>
                        </m:r>
                      </m:e>
                      <m:sub>
                        <m:r>
                          <a:rPr lang="en-GB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𝐵</m:t>
                        </m:r>
                      </m:sub>
                      <m:sup>
                        <m:r>
                          <a:rPr lang="en-GB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𝑛</m:t>
                        </m:r>
                      </m:sup>
                    </m:sSubSup>
                  </m:oMath>
                </m:oMathPara>
              </a14:m>
              <a:endParaRPr lang="en-GB"/>
            </a:p>
            <a:p>
              <a:endParaRPr lang="en-GB"/>
            </a:p>
          </xdr:txBody>
        </xdr:sp>
      </mc:Choice>
      <mc:Fallback xmlns="">
        <xdr:sp macro="" textlink="">
          <xdr:nvSpPr>
            <xdr:cNvPr id="17" name="Object 24">
              <a:extLst>
                <a:ext uri="{63B3BB69-23CF-44E3-9099-C40C66FF867C}">
                  <a14:compatExt xmlns:a14="http://schemas.microsoft.com/office/drawing/2010/main" spid="_x0000_s2072"/>
                </a:ext>
                <a:ext uri="{FF2B5EF4-FFF2-40B4-BE49-F238E27FC236}">
                  <a16:creationId xmlns:a16="http://schemas.microsoft.com/office/drawing/2014/main" id="{E3BE49F0-C2C4-EE49-837C-AF24F0F700F1}"/>
                </a:ext>
              </a:extLst>
            </xdr:cNvPr>
            <xdr:cNvSpPr txBox="1"/>
          </xdr:nvSpPr>
          <xdr:spPr>
            <a:xfrm>
              <a:off x="788349" y="1881495"/>
              <a:ext cx="367396" cy="518805"/>
            </a:xfrm>
            <a:prstGeom prst="rect">
              <a:avLst/>
            </a:prstGeom>
          </xdr:spPr>
          <xdr:txBody>
            <a:bodyPr vertOverflow="clip" horzOverflow="clip" wrap="none">
              <a:noAutofit/>
            </a:bodyPr>
            <a:lstStyle/>
            <a:p>
              <a:pPr/>
              <a:r>
                <a:rPr lang="en-GB" b="0" i="0">
                  <a:solidFill>
                    <a:srgbClr val="00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ℎ_</a:t>
              </a:r>
              <a:r>
                <a:rPr lang="en-GB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𝐵^𝑛</a:t>
              </a:r>
              <a:endParaRPr lang="en-GB"/>
            </a:p>
            <a:p>
              <a:endParaRPr lang="en-GB"/>
            </a:p>
          </xdr:txBody>
        </xdr:sp>
      </mc:Fallback>
    </mc:AlternateContent>
    <xdr:clientData/>
  </xdr:twoCellAnchor>
  <xdr:twoCellAnchor editAs="oneCell">
    <xdr:from>
      <xdr:col>3</xdr:col>
      <xdr:colOff>219283</xdr:colOff>
      <xdr:row>7</xdr:row>
      <xdr:rowOff>25400</xdr:rowOff>
    </xdr:from>
    <xdr:to>
      <xdr:col>3</xdr:col>
      <xdr:colOff>601888</xdr:colOff>
      <xdr:row>9</xdr:row>
      <xdr:rowOff>150260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Object 11">
              <a:extLst>
                <a:ext uri="{63B3BB69-23CF-44E3-9099-C40C66FF867C}">
                  <a14:compatExt spid="_x0000_s2059"/>
                </a:ext>
                <a:ext uri="{FF2B5EF4-FFF2-40B4-BE49-F238E27FC236}">
                  <a16:creationId xmlns:a16="http://schemas.microsoft.com/office/drawing/2014/main" id="{5202DE75-590E-F943-9388-F9778EE99CF1}"/>
                </a:ext>
              </a:extLst>
            </xdr:cNvPr>
            <xdr:cNvSpPr txBox="1"/>
          </xdr:nvSpPr>
          <xdr:spPr>
            <a:xfrm>
              <a:off x="2695783" y="1866900"/>
              <a:ext cx="382605" cy="505860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𝛼</m:t>
                        </m:r>
                      </m:e>
                      <m:sub>
                        <m: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𝐵</m:t>
                        </m:r>
                      </m:sub>
                      <m:sup>
                        <m:r>
                          <a:rPr lang="en-GB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𝑛</m:t>
                        </m:r>
                      </m:sup>
                    </m:sSubSup>
                  </m:oMath>
                </m:oMathPara>
              </a14:m>
              <a:endParaRPr lang="en-GB"/>
            </a:p>
          </xdr:txBody>
        </xdr:sp>
      </mc:Choice>
      <mc:Fallback xmlns="">
        <xdr:sp macro="" textlink="">
          <xdr:nvSpPr>
            <xdr:cNvPr id="18" name="Object 11">
              <a:extLst>
                <a:ext uri="{63B3BB69-23CF-44E3-9099-C40C66FF867C}">
                  <a14:compatExt xmlns:a14="http://schemas.microsoft.com/office/drawing/2010/main" spid="_x0000_s2059"/>
                </a:ext>
                <a:ext uri="{FF2B5EF4-FFF2-40B4-BE49-F238E27FC236}">
                  <a16:creationId xmlns:a16="http://schemas.microsoft.com/office/drawing/2014/main" id="{5202DE75-590E-F943-9388-F9778EE99CF1}"/>
                </a:ext>
              </a:extLst>
            </xdr:cNvPr>
            <xdr:cNvSpPr txBox="1"/>
          </xdr:nvSpPr>
          <xdr:spPr>
            <a:xfrm>
              <a:off x="2695783" y="1866900"/>
              <a:ext cx="382605" cy="505860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:r>
                <a:rPr lang="en-GB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𝛼_𝐵^</a:t>
              </a:r>
              <a:r>
                <a:rPr lang="en-GB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𝑛</a:t>
              </a:r>
              <a:endParaRPr lang="en-GB"/>
            </a:p>
          </xdr:txBody>
        </xdr:sp>
      </mc:Fallback>
    </mc:AlternateContent>
    <xdr:clientData/>
  </xdr:twoCellAnchor>
  <xdr:twoCellAnchor editAs="oneCell">
    <xdr:from>
      <xdr:col>2</xdr:col>
      <xdr:colOff>247614</xdr:colOff>
      <xdr:row>7</xdr:row>
      <xdr:rowOff>19537</xdr:rowOff>
    </xdr:from>
    <xdr:to>
      <xdr:col>2</xdr:col>
      <xdr:colOff>630219</xdr:colOff>
      <xdr:row>9</xdr:row>
      <xdr:rowOff>144397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Object 12">
              <a:extLst>
                <a:ext uri="{63B3BB69-23CF-44E3-9099-C40C66FF867C}">
                  <a14:compatExt spid="_x0000_s2060"/>
                </a:ext>
                <a:ext uri="{FF2B5EF4-FFF2-40B4-BE49-F238E27FC236}">
                  <a16:creationId xmlns:a16="http://schemas.microsoft.com/office/drawing/2014/main" id="{85492608-0FD0-0B40-9A54-694B64DD5045}"/>
                </a:ext>
              </a:extLst>
            </xdr:cNvPr>
            <xdr:cNvSpPr txBox="1"/>
          </xdr:nvSpPr>
          <xdr:spPr>
            <a:xfrm>
              <a:off x="1898614" y="1861037"/>
              <a:ext cx="382605" cy="505860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𝛼</m:t>
                        </m:r>
                      </m:e>
                      <m:sub>
                        <m: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𝐴</m:t>
                        </m:r>
                      </m:sub>
                      <m:sup>
                        <m:r>
                          <a:rPr lang="en-GB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𝑛</m:t>
                        </m:r>
                      </m:sup>
                    </m:sSubSup>
                  </m:oMath>
                </m:oMathPara>
              </a14:m>
              <a:endParaRPr lang="en-GB"/>
            </a:p>
          </xdr:txBody>
        </xdr:sp>
      </mc:Choice>
      <mc:Fallback xmlns="">
        <xdr:sp macro="" textlink="">
          <xdr:nvSpPr>
            <xdr:cNvPr id="19" name="Object 12">
              <a:extLst>
                <a:ext uri="{63B3BB69-23CF-44E3-9099-C40C66FF867C}">
                  <a14:compatExt xmlns:a14="http://schemas.microsoft.com/office/drawing/2010/main" spid="_x0000_s2060"/>
                </a:ext>
                <a:ext uri="{FF2B5EF4-FFF2-40B4-BE49-F238E27FC236}">
                  <a16:creationId xmlns:a16="http://schemas.microsoft.com/office/drawing/2014/main" id="{85492608-0FD0-0B40-9A54-694B64DD5045}"/>
                </a:ext>
              </a:extLst>
            </xdr:cNvPr>
            <xdr:cNvSpPr txBox="1"/>
          </xdr:nvSpPr>
          <xdr:spPr>
            <a:xfrm>
              <a:off x="1898614" y="1861037"/>
              <a:ext cx="382605" cy="505860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:r>
                <a:rPr lang="en-GB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𝛼_𝐴^</a:t>
              </a:r>
              <a:r>
                <a:rPr lang="en-GB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𝑛</a:t>
              </a:r>
              <a:endParaRPr lang="en-GB"/>
            </a:p>
          </xdr:txBody>
        </xdr:sp>
      </mc:Fallback>
    </mc:AlternateContent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368884</xdr:colOff>
      <xdr:row>2</xdr:row>
      <xdr:rowOff>150534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" name="Object 24">
              <a:extLst>
                <a:ext uri="{63B3BB69-23CF-44E3-9099-C40C66FF867C}">
                  <a14:compatExt spid="_x0000_s2072"/>
                </a:ext>
                <a:ext uri="{FF2B5EF4-FFF2-40B4-BE49-F238E27FC236}">
                  <a16:creationId xmlns:a16="http://schemas.microsoft.com/office/drawing/2014/main" id="{0B3D1A79-4762-B149-97D1-F1FAFE3A2454}"/>
                </a:ext>
              </a:extLst>
            </xdr:cNvPr>
            <xdr:cNvSpPr txBox="1"/>
          </xdr:nvSpPr>
          <xdr:spPr>
            <a:xfrm>
              <a:off x="1651000" y="190500"/>
              <a:ext cx="368884" cy="341034"/>
            </a:xfrm>
            <a:prstGeom prst="rect">
              <a:avLst/>
            </a:prstGeom>
          </xdr:spPr>
          <xdr:txBody>
            <a:bodyPr vertOverflow="clip" horzOverflow="clip" wrap="none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h</m:t>
                        </m:r>
                      </m:e>
                      <m:sub>
                        <m:r>
                          <a:rPr lang="en-GB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𝐴</m:t>
                        </m:r>
                      </m:sub>
                      <m:sup>
                        <m:r>
                          <a:rPr lang="en-GB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0</m:t>
                        </m:r>
                      </m:sup>
                    </m:sSubSup>
                  </m:oMath>
                </m:oMathPara>
              </a14:m>
              <a:endParaRPr lang="en-GB"/>
            </a:p>
            <a:p>
              <a:endParaRPr lang="en-GB"/>
            </a:p>
          </xdr:txBody>
        </xdr:sp>
      </mc:Choice>
      <mc:Fallback xmlns="">
        <xdr:sp macro="" textlink="">
          <xdr:nvSpPr>
            <xdr:cNvPr id="20" name="Object 24">
              <a:extLst>
                <a:ext uri="{63B3BB69-23CF-44E3-9099-C40C66FF867C}">
                  <a14:compatExt xmlns:a14="http://schemas.microsoft.com/office/drawing/2010/main" spid="_x0000_s2072"/>
                </a:ext>
                <a:ext uri="{FF2B5EF4-FFF2-40B4-BE49-F238E27FC236}">
                  <a16:creationId xmlns:a16="http://schemas.microsoft.com/office/drawing/2014/main" id="{0B3D1A79-4762-B149-97D1-F1FAFE3A2454}"/>
                </a:ext>
              </a:extLst>
            </xdr:cNvPr>
            <xdr:cNvSpPr txBox="1"/>
          </xdr:nvSpPr>
          <xdr:spPr>
            <a:xfrm>
              <a:off x="1651000" y="190500"/>
              <a:ext cx="368884" cy="341034"/>
            </a:xfrm>
            <a:prstGeom prst="rect">
              <a:avLst/>
            </a:prstGeom>
          </xdr:spPr>
          <xdr:txBody>
            <a:bodyPr vertOverflow="clip" horzOverflow="clip" wrap="none">
              <a:noAutofit/>
            </a:bodyPr>
            <a:lstStyle/>
            <a:p>
              <a:pPr/>
              <a:r>
                <a:rPr lang="en-GB" b="0" i="0">
                  <a:solidFill>
                    <a:srgbClr val="00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ℎ_</a:t>
              </a:r>
              <a:r>
                <a:rPr lang="en-GB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𝐴^0</a:t>
              </a:r>
              <a:endParaRPr lang="en-GB"/>
            </a:p>
            <a:p>
              <a:endParaRPr lang="en-GB"/>
            </a:p>
          </xdr:txBody>
        </xdr:sp>
      </mc:Fallback>
    </mc:AlternateContent>
    <xdr:clientData/>
  </xdr:twoCellAnchor>
  <xdr:twoCellAnchor editAs="oneCell">
    <xdr:from>
      <xdr:col>3</xdr:col>
      <xdr:colOff>104502</xdr:colOff>
      <xdr:row>0</xdr:row>
      <xdr:rowOff>180760</xdr:rowOff>
    </xdr:from>
    <xdr:to>
      <xdr:col>3</xdr:col>
      <xdr:colOff>476783</xdr:colOff>
      <xdr:row>2</xdr:row>
      <xdr:rowOff>98757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" name="Object 24">
              <a:extLst>
                <a:ext uri="{63B3BB69-23CF-44E3-9099-C40C66FF867C}">
                  <a14:compatExt spid="_x0000_s2072"/>
                </a:ext>
                <a:ext uri="{FF2B5EF4-FFF2-40B4-BE49-F238E27FC236}">
                  <a16:creationId xmlns:a16="http://schemas.microsoft.com/office/drawing/2014/main" id="{57B17A1A-7994-0341-B007-B24A145CF3C7}"/>
                </a:ext>
              </a:extLst>
            </xdr:cNvPr>
            <xdr:cNvSpPr txBox="1"/>
          </xdr:nvSpPr>
          <xdr:spPr>
            <a:xfrm>
              <a:off x="2581002" y="180760"/>
              <a:ext cx="372281" cy="298997"/>
            </a:xfrm>
            <a:prstGeom prst="rect">
              <a:avLst/>
            </a:prstGeom>
          </xdr:spPr>
          <xdr:txBody>
            <a:bodyPr vertOverflow="clip" horzOverflow="clip" wrap="none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h</m:t>
                        </m:r>
                      </m:e>
                      <m:sub>
                        <m:r>
                          <a:rPr lang="en-GB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𝐵</m:t>
                        </m:r>
                      </m:sub>
                      <m:sup>
                        <m:r>
                          <a:rPr lang="en-GB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0</m:t>
                        </m:r>
                      </m:sup>
                    </m:sSubSup>
                  </m:oMath>
                </m:oMathPara>
              </a14:m>
              <a:endParaRPr lang="en-GB"/>
            </a:p>
            <a:p>
              <a:endParaRPr lang="en-GB"/>
            </a:p>
          </xdr:txBody>
        </xdr:sp>
      </mc:Choice>
      <mc:Fallback xmlns="">
        <xdr:sp macro="" textlink="">
          <xdr:nvSpPr>
            <xdr:cNvPr id="21" name="Object 24">
              <a:extLst>
                <a:ext uri="{63B3BB69-23CF-44E3-9099-C40C66FF867C}">
                  <a14:compatExt xmlns:a14="http://schemas.microsoft.com/office/drawing/2010/main" spid="_x0000_s2072"/>
                </a:ext>
                <a:ext uri="{FF2B5EF4-FFF2-40B4-BE49-F238E27FC236}">
                  <a16:creationId xmlns:a16="http://schemas.microsoft.com/office/drawing/2014/main" id="{57B17A1A-7994-0341-B007-B24A145CF3C7}"/>
                </a:ext>
              </a:extLst>
            </xdr:cNvPr>
            <xdr:cNvSpPr txBox="1"/>
          </xdr:nvSpPr>
          <xdr:spPr>
            <a:xfrm>
              <a:off x="2581002" y="180760"/>
              <a:ext cx="372281" cy="298997"/>
            </a:xfrm>
            <a:prstGeom prst="rect">
              <a:avLst/>
            </a:prstGeom>
          </xdr:spPr>
          <xdr:txBody>
            <a:bodyPr vertOverflow="clip" horzOverflow="clip" wrap="none">
              <a:noAutofit/>
            </a:bodyPr>
            <a:lstStyle/>
            <a:p>
              <a:pPr/>
              <a:r>
                <a:rPr lang="en-GB" b="0" i="0">
                  <a:solidFill>
                    <a:srgbClr val="00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ℎ_</a:t>
              </a:r>
              <a:r>
                <a:rPr lang="en-GB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𝐵^0</a:t>
              </a:r>
              <a:endParaRPr lang="en-GB"/>
            </a:p>
            <a:p>
              <a:endParaRPr lang="en-GB"/>
            </a:p>
          </xdr:txBody>
        </xdr:sp>
      </mc:Fallback>
    </mc:AlternateContent>
    <xdr:clientData/>
  </xdr:twoCellAnchor>
  <xdr:oneCellAnchor>
    <xdr:from>
      <xdr:col>6</xdr:col>
      <xdr:colOff>484553</xdr:colOff>
      <xdr:row>3</xdr:row>
      <xdr:rowOff>152401</xdr:rowOff>
    </xdr:from>
    <xdr:ext cx="848181" cy="28259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" name="TextBox 21">
              <a:extLst>
                <a:ext uri="{FF2B5EF4-FFF2-40B4-BE49-F238E27FC236}">
                  <a16:creationId xmlns:a16="http://schemas.microsoft.com/office/drawing/2014/main" id="{2EB418FF-366C-F84F-9DE6-F212E3D2DB69}"/>
                </a:ext>
              </a:extLst>
            </xdr:cNvPr>
            <xdr:cNvSpPr txBox="1"/>
          </xdr:nvSpPr>
          <xdr:spPr>
            <a:xfrm>
              <a:off x="5437553" y="749301"/>
              <a:ext cx="848181" cy="2825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b="0" i="1" kern="1200">
                        <a:latin typeface="Cambria Math" panose="02040503050406030204" pitchFamily="18" charset="0"/>
                      </a:rPr>
                      <m:t>0</m:t>
                    </m:r>
                    <m:r>
                      <a:rPr lang="en-GB" sz="1100" b="0" i="1" kern="120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&lt;</m:t>
                    </m:r>
                    <m:sSubSup>
                      <m:sSubSupPr>
                        <m:ctrlP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ℵ</m:t>
                        </m:r>
                      </m:e>
                      <m:sub>
                        <m: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𝑖</m:t>
                        </m:r>
                      </m:sub>
                      <m:sup>
                        <m: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0</m:t>
                        </m:r>
                      </m:sup>
                    </m:sSubSup>
                    <m:r>
                      <a:rPr lang="en-GB" sz="1100" b="0" i="1" kern="120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≤0.5</m:t>
                    </m:r>
                  </m:oMath>
                </m:oMathPara>
              </a14:m>
              <a:endParaRPr lang="en-GB" sz="1100" kern="1200"/>
            </a:p>
          </xdr:txBody>
        </xdr:sp>
      </mc:Choice>
      <mc:Fallback xmlns="">
        <xdr:sp macro="" textlink="">
          <xdr:nvSpPr>
            <xdr:cNvPr id="22" name="TextBox 21">
              <a:extLst>
                <a:ext uri="{FF2B5EF4-FFF2-40B4-BE49-F238E27FC236}">
                  <a16:creationId xmlns:a16="http://schemas.microsoft.com/office/drawing/2014/main" id="{2EB418FF-366C-F84F-9DE6-F212E3D2DB69}"/>
                </a:ext>
              </a:extLst>
            </xdr:cNvPr>
            <xdr:cNvSpPr txBox="1"/>
          </xdr:nvSpPr>
          <xdr:spPr>
            <a:xfrm>
              <a:off x="5437553" y="749301"/>
              <a:ext cx="848181" cy="2825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GB" sz="1100" b="0" i="0" kern="1200">
                  <a:latin typeface="Cambria Math" panose="02040503050406030204" pitchFamily="18" charset="0"/>
                </a:rPr>
                <a:t>0</a:t>
              </a:r>
              <a:r>
                <a:rPr lang="en-GB" sz="1100" b="0" i="0" kern="1200">
                  <a:latin typeface="Cambria Math" panose="02040503050406030204" pitchFamily="18" charset="0"/>
                  <a:ea typeface="Cambria Math" panose="02040503050406030204" pitchFamily="18" charset="0"/>
                </a:rPr>
                <a:t>&lt;ℵ_𝑖^0≤0.5</a:t>
              </a:r>
              <a:endParaRPr lang="en-GB" sz="1100" kern="1200"/>
            </a:p>
          </xdr:txBody>
        </xdr:sp>
      </mc:Fallback>
    </mc:AlternateContent>
    <xdr:clientData/>
  </xdr:oneCellAnchor>
  <xdr:oneCellAnchor>
    <xdr:from>
      <xdr:col>6</xdr:col>
      <xdr:colOff>138724</xdr:colOff>
      <xdr:row>0</xdr:row>
      <xdr:rowOff>177801</xdr:rowOff>
    </xdr:from>
    <xdr:ext cx="506046" cy="21296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" name="TextBox 22">
              <a:extLst>
                <a:ext uri="{FF2B5EF4-FFF2-40B4-BE49-F238E27FC236}">
                  <a16:creationId xmlns:a16="http://schemas.microsoft.com/office/drawing/2014/main" id="{95780C2F-9B68-484F-980B-309436BA2648}"/>
                </a:ext>
              </a:extLst>
            </xdr:cNvPr>
            <xdr:cNvSpPr txBox="1"/>
          </xdr:nvSpPr>
          <xdr:spPr>
            <a:xfrm>
              <a:off x="5091724" y="177801"/>
              <a:ext cx="506046" cy="21296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ℵ</m:t>
                        </m:r>
                      </m:e>
                      <m:sub>
                        <m: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𝐴</m:t>
                        </m:r>
                      </m:sub>
                      <m:sup>
                        <m: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0</m:t>
                        </m:r>
                      </m:sup>
                    </m:sSubSup>
                  </m:oMath>
                </m:oMathPara>
              </a14:m>
              <a:endParaRPr lang="en-GB" sz="1100" kern="1200"/>
            </a:p>
          </xdr:txBody>
        </xdr:sp>
      </mc:Choice>
      <mc:Fallback xmlns="">
        <xdr:sp macro="" textlink="">
          <xdr:nvSpPr>
            <xdr:cNvPr id="23" name="TextBox 22">
              <a:extLst>
                <a:ext uri="{FF2B5EF4-FFF2-40B4-BE49-F238E27FC236}">
                  <a16:creationId xmlns:a16="http://schemas.microsoft.com/office/drawing/2014/main" id="{95780C2F-9B68-484F-980B-309436BA2648}"/>
                </a:ext>
              </a:extLst>
            </xdr:cNvPr>
            <xdr:cNvSpPr txBox="1"/>
          </xdr:nvSpPr>
          <xdr:spPr>
            <a:xfrm>
              <a:off x="5091724" y="177801"/>
              <a:ext cx="506046" cy="21296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GB" sz="1100" b="0" i="0" kern="1200">
                  <a:latin typeface="Cambria Math" panose="02040503050406030204" pitchFamily="18" charset="0"/>
                  <a:ea typeface="Cambria Math" panose="02040503050406030204" pitchFamily="18" charset="0"/>
                </a:rPr>
                <a:t>ℵ_𝐴^0</a:t>
              </a:r>
              <a:endParaRPr lang="en-GB" sz="1100" kern="1200"/>
            </a:p>
          </xdr:txBody>
        </xdr:sp>
      </mc:Fallback>
    </mc:AlternateContent>
    <xdr:clientData/>
  </xdr:oneCellAnchor>
  <xdr:oneCellAnchor>
    <xdr:from>
      <xdr:col>7</xdr:col>
      <xdr:colOff>185615</xdr:colOff>
      <xdr:row>0</xdr:row>
      <xdr:rowOff>183664</xdr:rowOff>
    </xdr:from>
    <xdr:ext cx="484766" cy="19053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4" name="TextBox 23">
              <a:extLst>
                <a:ext uri="{FF2B5EF4-FFF2-40B4-BE49-F238E27FC236}">
                  <a16:creationId xmlns:a16="http://schemas.microsoft.com/office/drawing/2014/main" id="{50798646-8CCE-984D-9261-FEA928CD9B33}"/>
                </a:ext>
              </a:extLst>
            </xdr:cNvPr>
            <xdr:cNvSpPr txBox="1"/>
          </xdr:nvSpPr>
          <xdr:spPr>
            <a:xfrm>
              <a:off x="5964115" y="183664"/>
              <a:ext cx="484766" cy="1905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ℵ</m:t>
                        </m:r>
                      </m:e>
                      <m:sub>
                        <m: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𝐵</m:t>
                        </m:r>
                      </m:sub>
                      <m:sup>
                        <m: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0</m:t>
                        </m:r>
                      </m:sup>
                    </m:sSubSup>
                  </m:oMath>
                </m:oMathPara>
              </a14:m>
              <a:endParaRPr lang="en-GB" sz="1100" kern="1200"/>
            </a:p>
          </xdr:txBody>
        </xdr:sp>
      </mc:Choice>
      <mc:Fallback xmlns="">
        <xdr:sp macro="" textlink="">
          <xdr:nvSpPr>
            <xdr:cNvPr id="24" name="TextBox 23">
              <a:extLst>
                <a:ext uri="{FF2B5EF4-FFF2-40B4-BE49-F238E27FC236}">
                  <a16:creationId xmlns:a16="http://schemas.microsoft.com/office/drawing/2014/main" id="{50798646-8CCE-984D-9261-FEA928CD9B33}"/>
                </a:ext>
              </a:extLst>
            </xdr:cNvPr>
            <xdr:cNvSpPr txBox="1"/>
          </xdr:nvSpPr>
          <xdr:spPr>
            <a:xfrm>
              <a:off x="5964115" y="183664"/>
              <a:ext cx="484766" cy="1905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GB" sz="1100" b="0" i="0" kern="1200">
                  <a:latin typeface="Cambria Math" panose="02040503050406030204" pitchFamily="18" charset="0"/>
                  <a:ea typeface="Cambria Math" panose="02040503050406030204" pitchFamily="18" charset="0"/>
                </a:rPr>
                <a:t>ℵ_𝐵^0</a:t>
              </a:r>
              <a:endParaRPr lang="en-GB" sz="1100" kern="1200"/>
            </a:p>
          </xdr:txBody>
        </xdr:sp>
      </mc:Fallback>
    </mc:AlternateContent>
    <xdr:clientData/>
  </xdr:oneCellAnchor>
  <xdr:oneCellAnchor>
    <xdr:from>
      <xdr:col>4</xdr:col>
      <xdr:colOff>234462</xdr:colOff>
      <xdr:row>7</xdr:row>
      <xdr:rowOff>95739</xdr:rowOff>
    </xdr:from>
    <xdr:ext cx="582458" cy="28259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5" name="TextBox 24">
              <a:extLst>
                <a:ext uri="{FF2B5EF4-FFF2-40B4-BE49-F238E27FC236}">
                  <a16:creationId xmlns:a16="http://schemas.microsoft.com/office/drawing/2014/main" id="{4E7958CC-2B21-6F48-9CFB-D4F7A2E8259C}"/>
                </a:ext>
              </a:extLst>
            </xdr:cNvPr>
            <xdr:cNvSpPr txBox="1"/>
          </xdr:nvSpPr>
          <xdr:spPr>
            <a:xfrm>
              <a:off x="3536462" y="1937239"/>
              <a:ext cx="582458" cy="2825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ℵ</m:t>
                        </m:r>
                      </m:e>
                      <m:sub>
                        <m: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𝐴</m:t>
                        </m:r>
                      </m:sub>
                      <m:sup>
                        <m: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𝑛</m:t>
                        </m:r>
                      </m:sup>
                    </m:sSubSup>
                  </m:oMath>
                </m:oMathPara>
              </a14:m>
              <a:endParaRPr lang="en-GB" sz="1100" kern="1200"/>
            </a:p>
          </xdr:txBody>
        </xdr:sp>
      </mc:Choice>
      <mc:Fallback xmlns="">
        <xdr:sp macro="" textlink="">
          <xdr:nvSpPr>
            <xdr:cNvPr id="25" name="TextBox 24">
              <a:extLst>
                <a:ext uri="{FF2B5EF4-FFF2-40B4-BE49-F238E27FC236}">
                  <a16:creationId xmlns:a16="http://schemas.microsoft.com/office/drawing/2014/main" id="{4E7958CC-2B21-6F48-9CFB-D4F7A2E8259C}"/>
                </a:ext>
              </a:extLst>
            </xdr:cNvPr>
            <xdr:cNvSpPr txBox="1"/>
          </xdr:nvSpPr>
          <xdr:spPr>
            <a:xfrm>
              <a:off x="3536462" y="1937239"/>
              <a:ext cx="582458" cy="2825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GB" sz="1100" b="0" i="0" kern="1200">
                  <a:latin typeface="Cambria Math" panose="02040503050406030204" pitchFamily="18" charset="0"/>
                  <a:ea typeface="Cambria Math" panose="02040503050406030204" pitchFamily="18" charset="0"/>
                </a:rPr>
                <a:t>ℵ_𝐴^𝑛</a:t>
              </a:r>
              <a:endParaRPr lang="en-GB" sz="1100" kern="1200"/>
            </a:p>
          </xdr:txBody>
        </xdr:sp>
      </mc:Fallback>
    </mc:AlternateContent>
    <xdr:clientData/>
  </xdr:oneCellAnchor>
  <xdr:oneCellAnchor>
    <xdr:from>
      <xdr:col>5</xdr:col>
      <xdr:colOff>244231</xdr:colOff>
      <xdr:row>7</xdr:row>
      <xdr:rowOff>91832</xdr:rowOff>
    </xdr:from>
    <xdr:ext cx="441781" cy="28259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6" name="TextBox 25">
              <a:extLst>
                <a:ext uri="{FF2B5EF4-FFF2-40B4-BE49-F238E27FC236}">
                  <a16:creationId xmlns:a16="http://schemas.microsoft.com/office/drawing/2014/main" id="{F908119E-0D7C-1341-9960-42F43A30D707}"/>
                </a:ext>
              </a:extLst>
            </xdr:cNvPr>
            <xdr:cNvSpPr txBox="1"/>
          </xdr:nvSpPr>
          <xdr:spPr>
            <a:xfrm>
              <a:off x="4371731" y="1933332"/>
              <a:ext cx="441781" cy="2825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ℵ</m:t>
                        </m:r>
                      </m:e>
                      <m:sub>
                        <m: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𝐵</m:t>
                        </m:r>
                      </m:sub>
                      <m:sup>
                        <m: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𝑛</m:t>
                        </m:r>
                      </m:sup>
                    </m:sSubSup>
                  </m:oMath>
                </m:oMathPara>
              </a14:m>
              <a:endParaRPr lang="en-GB" sz="1100" kern="1200"/>
            </a:p>
          </xdr:txBody>
        </xdr:sp>
      </mc:Choice>
      <mc:Fallback xmlns="">
        <xdr:sp macro="" textlink="">
          <xdr:nvSpPr>
            <xdr:cNvPr id="26" name="TextBox 25">
              <a:extLst>
                <a:ext uri="{FF2B5EF4-FFF2-40B4-BE49-F238E27FC236}">
                  <a16:creationId xmlns:a16="http://schemas.microsoft.com/office/drawing/2014/main" id="{F908119E-0D7C-1341-9960-42F43A30D707}"/>
                </a:ext>
              </a:extLst>
            </xdr:cNvPr>
            <xdr:cNvSpPr txBox="1"/>
          </xdr:nvSpPr>
          <xdr:spPr>
            <a:xfrm>
              <a:off x="4371731" y="1933332"/>
              <a:ext cx="441781" cy="2825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GB" sz="1100" b="0" i="0" kern="1200">
                  <a:latin typeface="Cambria Math" panose="02040503050406030204" pitchFamily="18" charset="0"/>
                  <a:ea typeface="Cambria Math" panose="02040503050406030204" pitchFamily="18" charset="0"/>
                </a:rPr>
                <a:t>ℵ_𝐵^𝑛</a:t>
              </a:r>
              <a:endParaRPr lang="en-GB" sz="1100" kern="1200"/>
            </a:p>
          </xdr:txBody>
        </xdr:sp>
      </mc:Fallback>
    </mc:AlternateContent>
    <xdr:clientData/>
  </xdr:oneCellAnchor>
  <xdr:oneCellAnchor>
    <xdr:from>
      <xdr:col>16</xdr:col>
      <xdr:colOff>361461</xdr:colOff>
      <xdr:row>7</xdr:row>
      <xdr:rowOff>72292</xdr:rowOff>
    </xdr:from>
    <xdr:ext cx="582458" cy="28259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7" name="TextBox 26">
              <a:extLst>
                <a:ext uri="{FF2B5EF4-FFF2-40B4-BE49-F238E27FC236}">
                  <a16:creationId xmlns:a16="http://schemas.microsoft.com/office/drawing/2014/main" id="{B7677763-9AEA-D140-BE00-3BE917CDB6E0}"/>
                </a:ext>
              </a:extLst>
            </xdr:cNvPr>
            <xdr:cNvSpPr txBox="1"/>
          </xdr:nvSpPr>
          <xdr:spPr>
            <a:xfrm>
              <a:off x="13569461" y="1913792"/>
              <a:ext cx="582458" cy="2825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ℵ</m:t>
                        </m:r>
                      </m:e>
                      <m:sub>
                        <m: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𝐴</m:t>
                        </m:r>
                      </m:sub>
                      <m:sup>
                        <m: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𝑛</m:t>
                        </m:r>
                        <m: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+1</m:t>
                        </m:r>
                      </m:sup>
                    </m:sSubSup>
                  </m:oMath>
                </m:oMathPara>
              </a14:m>
              <a:endParaRPr lang="en-GB" sz="1100" kern="1200"/>
            </a:p>
          </xdr:txBody>
        </xdr:sp>
      </mc:Choice>
      <mc:Fallback xmlns="">
        <xdr:sp macro="" textlink="">
          <xdr:nvSpPr>
            <xdr:cNvPr id="27" name="TextBox 26">
              <a:extLst>
                <a:ext uri="{FF2B5EF4-FFF2-40B4-BE49-F238E27FC236}">
                  <a16:creationId xmlns:a16="http://schemas.microsoft.com/office/drawing/2014/main" id="{B7677763-9AEA-D140-BE00-3BE917CDB6E0}"/>
                </a:ext>
              </a:extLst>
            </xdr:cNvPr>
            <xdr:cNvSpPr txBox="1"/>
          </xdr:nvSpPr>
          <xdr:spPr>
            <a:xfrm>
              <a:off x="13569461" y="1913792"/>
              <a:ext cx="582458" cy="2825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GB" sz="1100" b="0" i="0" kern="1200">
                  <a:latin typeface="Cambria Math" panose="02040503050406030204" pitchFamily="18" charset="0"/>
                  <a:ea typeface="Cambria Math" panose="02040503050406030204" pitchFamily="18" charset="0"/>
                </a:rPr>
                <a:t>ℵ_𝐴^(𝑛+1)</a:t>
              </a:r>
              <a:endParaRPr lang="en-GB" sz="1100" kern="1200"/>
            </a:p>
          </xdr:txBody>
        </xdr:sp>
      </mc:Fallback>
    </mc:AlternateContent>
    <xdr:clientData/>
  </xdr:oneCellAnchor>
  <xdr:oneCellAnchor>
    <xdr:from>
      <xdr:col>17</xdr:col>
      <xdr:colOff>117231</xdr:colOff>
      <xdr:row>7</xdr:row>
      <xdr:rowOff>68385</xdr:rowOff>
    </xdr:from>
    <xdr:ext cx="441781" cy="28259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8" name="TextBox 27">
              <a:extLst>
                <a:ext uri="{FF2B5EF4-FFF2-40B4-BE49-F238E27FC236}">
                  <a16:creationId xmlns:a16="http://schemas.microsoft.com/office/drawing/2014/main" id="{C8942B99-9283-6F43-A0F7-91D624236F7E}"/>
                </a:ext>
              </a:extLst>
            </xdr:cNvPr>
            <xdr:cNvSpPr txBox="1"/>
          </xdr:nvSpPr>
          <xdr:spPr>
            <a:xfrm>
              <a:off x="14404731" y="1909885"/>
              <a:ext cx="441781" cy="2825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ℵ</m:t>
                        </m:r>
                      </m:e>
                      <m:sub>
                        <m: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𝐵</m:t>
                        </m:r>
                      </m:sub>
                      <m:sup>
                        <m: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𝑛</m:t>
                        </m:r>
                        <m: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+1</m:t>
                        </m:r>
                      </m:sup>
                    </m:sSubSup>
                  </m:oMath>
                </m:oMathPara>
              </a14:m>
              <a:endParaRPr lang="en-GB" sz="1100" kern="1200"/>
            </a:p>
          </xdr:txBody>
        </xdr:sp>
      </mc:Choice>
      <mc:Fallback xmlns="">
        <xdr:sp macro="" textlink="">
          <xdr:nvSpPr>
            <xdr:cNvPr id="28" name="TextBox 27">
              <a:extLst>
                <a:ext uri="{FF2B5EF4-FFF2-40B4-BE49-F238E27FC236}">
                  <a16:creationId xmlns:a16="http://schemas.microsoft.com/office/drawing/2014/main" id="{C8942B99-9283-6F43-A0F7-91D624236F7E}"/>
                </a:ext>
              </a:extLst>
            </xdr:cNvPr>
            <xdr:cNvSpPr txBox="1"/>
          </xdr:nvSpPr>
          <xdr:spPr>
            <a:xfrm>
              <a:off x="14404731" y="1909885"/>
              <a:ext cx="441781" cy="2825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GB" sz="1100" b="0" i="0" kern="1200">
                  <a:latin typeface="Cambria Math" panose="02040503050406030204" pitchFamily="18" charset="0"/>
                  <a:ea typeface="Cambria Math" panose="02040503050406030204" pitchFamily="18" charset="0"/>
                </a:rPr>
                <a:t>ℵ_𝐵^(𝑛+1)</a:t>
              </a:r>
              <a:endParaRPr lang="en-GB" sz="1100" kern="1200"/>
            </a:p>
          </xdr:txBody>
        </xdr:sp>
      </mc:Fallback>
    </mc:AlternateContent>
    <xdr:clientData/>
  </xdr:oneCellAnchor>
  <xdr:twoCellAnchor editAs="oneCell">
    <xdr:from>
      <xdr:col>10</xdr:col>
      <xdr:colOff>633430</xdr:colOff>
      <xdr:row>1</xdr:row>
      <xdr:rowOff>22678</xdr:rowOff>
    </xdr:from>
    <xdr:to>
      <xdr:col>15</xdr:col>
      <xdr:colOff>703037</xdr:colOff>
      <xdr:row>8</xdr:row>
      <xdr:rowOff>20589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9" name="Object 16">
              <a:extLst>
                <a:ext uri="{63B3BB69-23CF-44E3-9099-C40C66FF867C}">
                  <a14:compatExt spid="_x0000_s2064"/>
                </a:ext>
                <a:ext uri="{FF2B5EF4-FFF2-40B4-BE49-F238E27FC236}">
                  <a16:creationId xmlns:a16="http://schemas.microsoft.com/office/drawing/2014/main" id="{2E52E0A7-FBA0-9D40-BB84-0F330882FD7B}"/>
                </a:ext>
              </a:extLst>
            </xdr:cNvPr>
            <xdr:cNvSpPr txBox="1"/>
          </xdr:nvSpPr>
          <xdr:spPr>
            <a:xfrm>
              <a:off x="8888430" y="213178"/>
              <a:ext cx="4197107" cy="1331411"/>
            </a:xfrm>
            <a:prstGeom prst="rect">
              <a:avLst/>
            </a:prstGeom>
          </xdr:spPr>
          <xdr:txBody>
            <a:bodyPr vertOverflow="clip" horzOverflow="clip" wrap="square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GB" sz="14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sz="14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𝛼</m:t>
                        </m:r>
                      </m:e>
                      <m:sub>
                        <m:r>
                          <a:rPr lang="en-GB" sz="1400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  <m:sup>
                        <m:r>
                          <a:rPr lang="en-GB" sz="14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𝑛</m:t>
                        </m:r>
                        <m:r>
                          <a:rPr lang="en-GB" sz="14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+1</m:t>
                        </m:r>
                      </m:sup>
                    </m:sSubSup>
                    <m:r>
                      <a:rPr lang="en-GB" sz="14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=</m:t>
                    </m:r>
                    <m:sSubSup>
                      <m:sSubSupPr>
                        <m:ctrlPr>
                          <a:rPr lang="en-GB" sz="14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sz="1400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(1−</m:t>
                        </m:r>
                        <m:r>
                          <a:rPr lang="en-GB" sz="1400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h</m:t>
                        </m:r>
                      </m:e>
                      <m:sub>
                        <m:r>
                          <a:rPr lang="en-GB" sz="1400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𝑖</m:t>
                        </m:r>
                      </m:sub>
                      <m:sup>
                        <m:r>
                          <a:rPr lang="en-GB" sz="1400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𝑛</m:t>
                        </m:r>
                      </m:sup>
                    </m:sSubSup>
                    <m:r>
                      <a:rPr lang="en-GB" sz="1400" b="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)</m:t>
                    </m:r>
                    <m:r>
                      <a:rPr lang="en-GB" sz="1400" b="0" i="1">
                        <a:solidFill>
                          <a:srgbClr val="000000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∙</m:t>
                    </m:r>
                    <m:sSup>
                      <m:sSupPr>
                        <m:ctrlPr>
                          <a:rPr lang="en-GB" sz="14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GB" sz="1400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p>
                              <m:sSupPr>
                                <m:ctrlPr>
                                  <a:rPr lang="en-GB" sz="1400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GB" sz="1400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𝜆</m:t>
                                </m:r>
                              </m:e>
                              <m:sup>
                                <m:r>
                                  <a:rPr lang="en-GB" sz="1400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  <m:r>
                                  <a:rPr lang="en-GB" sz="1400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+1</m:t>
                                </m:r>
                              </m:sup>
                            </m:sSup>
                            <m:r>
                              <a:rPr lang="en-GB" sz="1400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−</m:t>
                            </m:r>
                            <m:nary>
                              <m:naryPr>
                                <m:chr m:val="∑"/>
                                <m:ctrlPr>
                                  <a:rPr lang="en-GB" sz="1400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naryPr>
                              <m:sub>
                                <m:r>
                                  <m:rPr>
                                    <m:brk m:alnAt="23"/>
                                  </m:rPr>
                                  <a:rPr lang="en-GB" sz="1400" b="0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  <m:r>
                                  <a:rPr lang="en-GB" sz="1400" b="0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=</m:t>
                                </m:r>
                                <m:r>
                                  <a:rPr lang="en-GB" sz="1400" b="0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𝐴</m:t>
                                </m:r>
                              </m:sub>
                              <m:sup>
                                <m:r>
                                  <a:rPr lang="en-GB" sz="1400" b="0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𝑍</m:t>
                                </m:r>
                              </m:sup>
                              <m:e>
                                <m:sSubSup>
                                  <m:sSubSupPr>
                                    <m:ctrlPr>
                                      <a:rPr lang="en-GB" sz="1400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bSupPr>
                                  <m:e>
                                    <m:r>
                                      <a:rPr lang="en-GB" sz="1400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𝑉</m:t>
                                    </m:r>
                                  </m:e>
                                  <m:sub>
                                    <m:r>
                                      <a:rPr lang="en-GB" sz="1400" b="0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𝑖</m:t>
                                    </m:r>
                                  </m:sub>
                                  <m:sup>
                                    <m:r>
                                      <a:rPr lang="en-GB" sz="1400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𝑛</m:t>
                                    </m:r>
                                  </m:sup>
                                </m:sSubSup>
                              </m:e>
                            </m:nary>
                          </m:e>
                        </m:d>
                      </m:e>
                      <m:sup>
                        <m:r>
                          <a:rPr lang="en-GB" sz="1400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GB" sz="14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+</m:t>
                    </m:r>
                    <m:sSubSup>
                      <m:sSubSupPr>
                        <m:ctrlPr>
                          <a:rPr lang="en-GB" sz="14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sSubSup>
                          <m:sSubSupPr>
                            <m:ctrlPr>
                              <a:rPr lang="en-GB" sz="1400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n-GB" sz="1400" b="0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h</m:t>
                            </m:r>
                          </m:e>
                          <m:sub>
                            <m:r>
                              <a:rPr lang="en-GB" sz="1400" b="0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𝑖</m:t>
                            </m:r>
                          </m:sub>
                          <m:sup>
                            <m:r>
                              <a:rPr lang="en-GB" sz="1400" b="0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𝑛</m:t>
                            </m:r>
                          </m:sup>
                        </m:sSubSup>
                        <m:r>
                          <a:rPr lang="en-GB" sz="14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∙</m:t>
                        </m:r>
                        <m:r>
                          <a:rPr lang="en-GB" sz="14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𝛼</m:t>
                        </m:r>
                      </m:e>
                      <m:sub>
                        <m:r>
                          <a:rPr lang="en-GB" sz="1400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  <m:sup>
                        <m:r>
                          <a:rPr lang="en-GB" sz="14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𝑛</m:t>
                        </m:r>
                      </m:sup>
                    </m:sSubSup>
                  </m:oMath>
                </m:oMathPara>
              </a14:m>
              <a:endParaRPr lang="en-GB" sz="1400"/>
            </a:p>
          </xdr:txBody>
        </xdr:sp>
      </mc:Choice>
      <mc:Fallback xmlns="">
        <xdr:sp macro="" textlink="">
          <xdr:nvSpPr>
            <xdr:cNvPr id="29" name="Object 16">
              <a:extLst>
                <a:ext uri="{63B3BB69-23CF-44E3-9099-C40C66FF867C}">
                  <a14:compatExt xmlns:a14="http://schemas.microsoft.com/office/drawing/2010/main" spid="_x0000_s2064"/>
                </a:ext>
                <a:ext uri="{FF2B5EF4-FFF2-40B4-BE49-F238E27FC236}">
                  <a16:creationId xmlns:a16="http://schemas.microsoft.com/office/drawing/2014/main" id="{2E52E0A7-FBA0-9D40-BB84-0F330882FD7B}"/>
                </a:ext>
              </a:extLst>
            </xdr:cNvPr>
            <xdr:cNvSpPr txBox="1"/>
          </xdr:nvSpPr>
          <xdr:spPr>
            <a:xfrm>
              <a:off x="8888430" y="213178"/>
              <a:ext cx="4197107" cy="1331411"/>
            </a:xfrm>
            <a:prstGeom prst="rect">
              <a:avLst/>
            </a:prstGeom>
          </xdr:spPr>
          <xdr:txBody>
            <a:bodyPr vertOverflow="clip" horzOverflow="clip" wrap="square">
              <a:noAutofit/>
            </a:bodyPr>
            <a:lstStyle/>
            <a:p>
              <a:pPr/>
              <a:r>
                <a:rPr lang="en-GB" sz="140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𝛼_</a:t>
              </a:r>
              <a:r>
                <a:rPr lang="en-GB" sz="1400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𝑖^(</a:t>
              </a:r>
              <a:r>
                <a:rPr lang="en-GB" sz="140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𝑛+1)=〖</a:t>
              </a:r>
              <a:r>
                <a:rPr lang="en-GB" sz="1400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(1−</a:t>
              </a:r>
              <a:r>
                <a:rPr lang="en-GB" sz="1400" b="0" i="0">
                  <a:solidFill>
                    <a:srgbClr val="00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ℎ〗_𝑖^</a:t>
              </a:r>
              <a:r>
                <a:rPr lang="en-GB" sz="1400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𝑛)</a:t>
              </a:r>
              <a:r>
                <a:rPr lang="en-GB" sz="1400" b="0" i="0">
                  <a:solidFill>
                    <a:srgbClr val="00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∙</a:t>
              </a:r>
              <a:r>
                <a:rPr lang="en-GB" sz="1400" i="0">
                  <a:solidFill>
                    <a:srgbClr val="000000"/>
                  </a:solidFill>
                  <a:latin typeface="Cambria Math" panose="02040503050406030204" pitchFamily="18" charset="0"/>
                </a:rPr>
                <a:t>(𝜆^(𝑛+1)−∑24_(</a:t>
              </a:r>
              <a:r>
                <a:rPr lang="en-GB" sz="1400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𝑖=𝐴)^𝑍▒</a:t>
              </a:r>
              <a:r>
                <a:rPr lang="en-GB" sz="140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𝑉_</a:t>
              </a:r>
              <a:r>
                <a:rPr lang="en-GB" sz="1400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𝑖^</a:t>
              </a:r>
              <a:r>
                <a:rPr lang="en-GB" sz="140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𝑛 )^</a:t>
              </a:r>
              <a:r>
                <a:rPr lang="en-GB" sz="1400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2</a:t>
              </a:r>
              <a:r>
                <a:rPr lang="en-GB" sz="1400" i="0">
                  <a:solidFill>
                    <a:srgbClr val="000000"/>
                  </a:solidFill>
                  <a:latin typeface="Cambria Math" panose="02040503050406030204" pitchFamily="18" charset="0"/>
                </a:rPr>
                <a:t>+〖</a:t>
              </a:r>
              <a:r>
                <a:rPr lang="en-GB" sz="1400" b="0" i="0">
                  <a:solidFill>
                    <a:srgbClr val="00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ℎ_𝑖^</a:t>
              </a:r>
              <a:r>
                <a:rPr lang="en-GB" sz="1400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𝑛</a:t>
              </a:r>
              <a:r>
                <a:rPr lang="en-GB" sz="1400" i="0">
                  <a:solidFill>
                    <a:srgbClr val="00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∙</a:t>
              </a:r>
              <a:r>
                <a:rPr lang="en-GB" sz="140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𝛼〗_</a:t>
              </a:r>
              <a:r>
                <a:rPr lang="en-GB" sz="1400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𝑖^</a:t>
              </a:r>
              <a:r>
                <a:rPr lang="en-GB" sz="140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𝑛</a:t>
              </a:r>
              <a:endParaRPr lang="en-GB" sz="1400"/>
            </a:p>
          </xdr:txBody>
        </xdr:sp>
      </mc:Fallback>
    </mc:AlternateContent>
    <xdr:clientData/>
  </xdr:twoCellAnchor>
  <xdr:twoCellAnchor editAs="oneCell">
    <xdr:from>
      <xdr:col>15</xdr:col>
      <xdr:colOff>554752</xdr:colOff>
      <xdr:row>0</xdr:row>
      <xdr:rowOff>185618</xdr:rowOff>
    </xdr:from>
    <xdr:to>
      <xdr:col>22</xdr:col>
      <xdr:colOff>497010</xdr:colOff>
      <xdr:row>7</xdr:row>
      <xdr:rowOff>129132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0" name="Object 16">
              <a:extLst>
                <a:ext uri="{63B3BB69-23CF-44E3-9099-C40C66FF867C}">
                  <a14:compatExt spid="_x0000_s2064"/>
                </a:ext>
                <a:ext uri="{FF2B5EF4-FFF2-40B4-BE49-F238E27FC236}">
                  <a16:creationId xmlns:a16="http://schemas.microsoft.com/office/drawing/2014/main" id="{2CD027D2-27B1-1F4D-8159-5B03C14AFC22}"/>
                </a:ext>
              </a:extLst>
            </xdr:cNvPr>
            <xdr:cNvSpPr txBox="1"/>
          </xdr:nvSpPr>
          <xdr:spPr>
            <a:xfrm>
              <a:off x="12937252" y="185618"/>
              <a:ext cx="6089058" cy="1277014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GB" sz="14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sz="14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ℵ</m:t>
                        </m:r>
                      </m:e>
                      <m:sub>
                        <m:r>
                          <a:rPr lang="en-GB" sz="1400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𝑖</m:t>
                        </m:r>
                      </m:sub>
                      <m:sup>
                        <m:r>
                          <a:rPr lang="en-GB" sz="14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𝑛</m:t>
                        </m:r>
                        <m:r>
                          <a:rPr lang="en-GB" sz="14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+1</m:t>
                        </m:r>
                      </m:sup>
                    </m:sSubSup>
                    <m:r>
                      <a:rPr lang="en-GB" sz="14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en-GB" sz="14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begChr m:val="["/>
                            <m:endChr m:val="]"/>
                            <m:ctrlPr>
                              <a:rPr lang="en-GB" sz="1400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d>
                              <m:dPr>
                                <m:ctrlPr>
                                  <a:rPr lang="en-GB" sz="1400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GB" sz="1400" b="0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1−</m:t>
                                </m:r>
                                <m:sSubSup>
                                  <m:sSubSupPr>
                                    <m:ctrlPr>
                                      <a:rPr lang="en-GB" sz="1400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bSupPr>
                                  <m:e>
                                    <m:r>
                                      <a:rPr lang="en-GB" sz="1400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ℵ</m:t>
                                    </m:r>
                                  </m:e>
                                  <m:sub>
                                    <m:r>
                                      <a:rPr lang="en-GB" sz="1400" b="0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𝑖</m:t>
                                    </m:r>
                                  </m:sub>
                                  <m:sup>
                                    <m:r>
                                      <a:rPr lang="en-GB" sz="1400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𝑛</m:t>
                                    </m:r>
                                  </m:sup>
                                </m:sSubSup>
                              </m:e>
                            </m:d>
                            <m:r>
                              <a:rPr lang="en-GB" sz="1400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∙</m:t>
                            </m:r>
                            <m:d>
                              <m:dPr>
                                <m:ctrlPr>
                                  <a:rPr lang="en-GB" sz="1400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sSubSup>
                                  <m:sSubSupPr>
                                    <m:ctrlPr>
                                      <a:rPr lang="en-GB" sz="1400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bSupPr>
                                  <m:e>
                                    <m:r>
                                      <a:rPr lang="en-GB" sz="1400" b="0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𝑉</m:t>
                                    </m:r>
                                  </m:e>
                                  <m:sub>
                                    <m:r>
                                      <a:rPr lang="en-GB" sz="1400" b="0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𝐴</m:t>
                                    </m:r>
                                  </m:sub>
                                  <m:sup>
                                    <m:r>
                                      <a:rPr lang="en-GB" sz="1400" b="0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𝑛</m:t>
                                    </m:r>
                                  </m:sup>
                                </m:sSubSup>
                                <m:r>
                                  <a:rPr lang="en-GB" sz="1400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−</m:t>
                                </m:r>
                                <m:nary>
                                  <m:naryPr>
                                    <m:chr m:val="∑"/>
                                    <m:ctrlPr>
                                      <a:rPr lang="en-GB" sz="1400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naryPr>
                                  <m:sub>
                                    <m:r>
                                      <m:rPr>
                                        <m:brk m:alnAt="23"/>
                                      </m:rPr>
                                      <a:rPr lang="en-GB" sz="1400" b="0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𝑗</m:t>
                                    </m:r>
                                    <m:r>
                                      <a:rPr lang="en-GB" sz="1400" b="0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≠</m:t>
                                    </m:r>
                                    <m:r>
                                      <a:rPr lang="en-GB" sz="1400" b="0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𝑖</m:t>
                                    </m:r>
                                  </m:sub>
                                  <m:sup>
                                    <m:r>
                                      <a:rPr lang="en-GB" sz="1400" b="0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𝑍</m:t>
                                    </m:r>
                                  </m:sup>
                                  <m:e>
                                    <m:sSubSup>
                                      <m:sSubSupPr>
                                        <m:ctrlPr>
                                          <a:rPr lang="en-GB" sz="1400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SupPr>
                                      <m:e>
                                        <m:r>
                                          <a:rPr lang="en-GB" sz="1400" b="0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𝑉</m:t>
                                        </m:r>
                                      </m:e>
                                      <m:sub>
                                        <m:r>
                                          <a:rPr lang="en-GB" sz="1400" b="0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𝑗</m:t>
                                        </m:r>
                                      </m:sub>
                                      <m:sup>
                                        <m:r>
                                          <a:rPr lang="en-GB" sz="1400" b="0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𝑛</m:t>
                                        </m:r>
                                      </m:sup>
                                    </m:sSubSup>
                                  </m:e>
                                </m:nary>
                                <m:r>
                                  <a:rPr lang="en-GB" sz="1400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∙</m:t>
                                </m:r>
                                <m:sSubSup>
                                  <m:sSubSupPr>
                                    <m:ctrlPr>
                                      <a:rPr lang="en-GB" sz="1400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sSubSupPr>
                                  <m:e>
                                    <m:r>
                                      <a:rPr lang="en-GB" sz="1400" b="0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en-GB" sz="1400" b="0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𝑖</m:t>
                                    </m:r>
                                  </m:sub>
                                  <m:sup>
                                    <m:r>
                                      <a:rPr lang="en-GB" sz="1400" b="0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𝑛</m:t>
                                    </m:r>
                                  </m:sup>
                                </m:sSubSup>
                              </m:e>
                            </m:d>
                          </m:e>
                        </m:d>
                      </m:e>
                      <m:sup>
                        <m:r>
                          <a:rPr lang="en-GB" sz="1400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GB" sz="14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+</m:t>
                    </m:r>
                    <m:sSup>
                      <m:sSupPr>
                        <m:ctrlPr>
                          <a:rPr lang="en-GB" sz="14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begChr m:val="["/>
                            <m:endChr m:val="]"/>
                            <m:ctrlPr>
                              <a:rPr lang="en-GB" sz="1400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GB" sz="1400" b="0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1−</m:t>
                            </m:r>
                            <m:d>
                              <m:dPr>
                                <m:ctrlPr>
                                  <a:rPr lang="en-GB" sz="1400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sSubSup>
                                  <m:sSubSupPr>
                                    <m:ctrlPr>
                                      <a:rPr lang="en-GB" sz="1400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bSupPr>
                                  <m:e>
                                    <m:r>
                                      <a:rPr lang="en-GB" sz="1400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ℵ</m:t>
                                    </m:r>
                                  </m:e>
                                  <m:sub>
                                    <m:r>
                                      <a:rPr lang="en-GB" sz="1400" b="0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𝑖</m:t>
                                    </m:r>
                                  </m:sub>
                                  <m:sup>
                                    <m:r>
                                      <a:rPr lang="en-GB" sz="1400" b="0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0</m:t>
                                    </m:r>
                                  </m:sup>
                                </m:sSubSup>
                                <m:r>
                                  <a:rPr lang="en-GB" sz="1400" b="0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+</m:t>
                                </m:r>
                                <m:d>
                                  <m:dPr>
                                    <m:ctrlPr>
                                      <a:rPr lang="en-GB" sz="1400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r>
                                      <a:rPr lang="en-GB" sz="1400" b="0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1−</m:t>
                                    </m:r>
                                    <m:sSub>
                                      <m:sSubPr>
                                        <m:ctrlPr>
                                          <a:rPr lang="en-GB" sz="1400" b="0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GB" sz="1400" b="0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𝑠</m:t>
                                        </m:r>
                                      </m:e>
                                      <m:sub>
                                        <m:r>
                                          <a:rPr lang="en-GB" sz="1400" b="0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𝑖</m:t>
                                        </m:r>
                                      </m:sub>
                                    </m:sSub>
                                  </m:e>
                                </m:d>
                                <m:r>
                                  <a:rPr lang="en-GB" sz="1400" b="0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∙</m:t>
                                </m:r>
                                <m:d>
                                  <m:dPr>
                                    <m:ctrlPr>
                                      <a:rPr lang="en-GB" sz="1400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r>
                                      <a:rPr lang="en-GB" sz="1400" b="0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1−</m:t>
                                    </m:r>
                                    <m:sSubSup>
                                      <m:sSubSupPr>
                                        <m:ctrlPr>
                                          <a:rPr lang="en-GB" sz="1400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SupPr>
                                      <m:e>
                                        <m:r>
                                          <a:rPr lang="en-GB" sz="1400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  <a:ea typeface="Cambria Math" panose="02040503050406030204" pitchFamily="18" charset="0"/>
                                          </a:rPr>
                                          <m:t>ℵ</m:t>
                                        </m:r>
                                      </m:e>
                                      <m:sub>
                                        <m:r>
                                          <a:rPr lang="en-GB" sz="1400" b="0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𝑖</m:t>
                                        </m:r>
                                      </m:sub>
                                      <m:sup>
                                        <m:r>
                                          <a:rPr lang="en-GB" sz="1400" b="0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0</m:t>
                                        </m:r>
                                      </m:sup>
                                    </m:sSubSup>
                                  </m:e>
                                </m:d>
                              </m:e>
                            </m:d>
                          </m:e>
                        </m:d>
                      </m:e>
                      <m:sup>
                        <m:r>
                          <a:rPr lang="en-GB" sz="1400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n-GB" sz="1400"/>
            </a:p>
          </xdr:txBody>
        </xdr:sp>
      </mc:Choice>
      <mc:Fallback xmlns="">
        <xdr:sp macro="" textlink="">
          <xdr:nvSpPr>
            <xdr:cNvPr id="30" name="Object 16">
              <a:extLst>
                <a:ext uri="{63B3BB69-23CF-44E3-9099-C40C66FF867C}">
                  <a14:compatExt xmlns:a14="http://schemas.microsoft.com/office/drawing/2010/main" spid="_x0000_s2064"/>
                </a:ext>
                <a:ext uri="{FF2B5EF4-FFF2-40B4-BE49-F238E27FC236}">
                  <a16:creationId xmlns:a16="http://schemas.microsoft.com/office/drawing/2014/main" id="{2CD027D2-27B1-1F4D-8159-5B03C14AFC22}"/>
                </a:ext>
              </a:extLst>
            </xdr:cNvPr>
            <xdr:cNvSpPr txBox="1"/>
          </xdr:nvSpPr>
          <xdr:spPr>
            <a:xfrm>
              <a:off x="12937252" y="185618"/>
              <a:ext cx="6089058" cy="1277014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:r>
                <a:rPr lang="en-GB" sz="1400" i="0">
                  <a:solidFill>
                    <a:srgbClr val="00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ℵ_</a:t>
              </a:r>
              <a:r>
                <a:rPr lang="en-GB" sz="1400" b="0" i="0">
                  <a:solidFill>
                    <a:srgbClr val="00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𝑖^(</a:t>
              </a:r>
              <a:r>
                <a:rPr lang="en-GB" sz="140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𝑛+1)=[(</a:t>
              </a:r>
              <a:r>
                <a:rPr lang="en-GB" sz="1400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1−</a:t>
              </a:r>
              <a:r>
                <a:rPr lang="en-GB" sz="1400" i="0">
                  <a:solidFill>
                    <a:srgbClr val="00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ℵ_</a:t>
              </a:r>
              <a:r>
                <a:rPr lang="en-GB" sz="1400" b="0" i="0">
                  <a:solidFill>
                    <a:srgbClr val="00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𝑖^</a:t>
              </a:r>
              <a:r>
                <a:rPr lang="en-GB" sz="140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𝑛 )</a:t>
              </a:r>
              <a:r>
                <a:rPr lang="en-GB" sz="1400" i="0">
                  <a:solidFill>
                    <a:srgbClr val="00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∙(</a:t>
              </a:r>
              <a:r>
                <a:rPr lang="en-GB" sz="1400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𝑉_𝐴^𝑛</a:t>
              </a:r>
              <a:r>
                <a:rPr lang="en-GB" sz="1400" i="0">
                  <a:solidFill>
                    <a:srgbClr val="000000"/>
                  </a:solidFill>
                  <a:latin typeface="Cambria Math" panose="02040503050406030204" pitchFamily="18" charset="0"/>
                </a:rPr>
                <a:t>−∑</a:t>
              </a:r>
              <a:r>
                <a:rPr lang="en-GB" sz="1400" b="0" i="0">
                  <a:solidFill>
                    <a:srgbClr val="00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_(</a:t>
              </a:r>
              <a:r>
                <a:rPr lang="en-GB" sz="1400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𝑗</a:t>
              </a:r>
              <a:r>
                <a:rPr lang="en-GB" sz="1400" b="0" i="0">
                  <a:solidFill>
                    <a:srgbClr val="00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≠𝑖)^</a:t>
              </a:r>
              <a:r>
                <a:rPr lang="en-GB" sz="1400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𝑍▒𝑉_𝑗^𝑛 </a:t>
              </a:r>
              <a:r>
                <a:rPr lang="en-GB" sz="1400" i="0">
                  <a:solidFill>
                    <a:srgbClr val="00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∙</a:t>
              </a:r>
              <a:r>
                <a:rPr lang="en-GB" sz="1400" b="0" i="0">
                  <a:solidFill>
                    <a:srgbClr val="00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𝑥_𝑖^𝑛 )]^</a:t>
              </a:r>
              <a:r>
                <a:rPr lang="en-GB" sz="1400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2</a:t>
              </a:r>
              <a:r>
                <a:rPr lang="en-GB" sz="1400" i="0">
                  <a:solidFill>
                    <a:srgbClr val="000000"/>
                  </a:solidFill>
                  <a:latin typeface="Cambria Math" panose="02040503050406030204" pitchFamily="18" charset="0"/>
                </a:rPr>
                <a:t>+[</a:t>
              </a:r>
              <a:r>
                <a:rPr lang="en-GB" sz="1400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1−(</a:t>
              </a:r>
              <a:r>
                <a:rPr lang="en-GB" sz="1400" i="0">
                  <a:solidFill>
                    <a:srgbClr val="00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ℵ_</a:t>
              </a:r>
              <a:r>
                <a:rPr lang="en-GB" sz="1400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𝑖^0+(1−𝑠_𝑖 )</a:t>
              </a:r>
              <a:r>
                <a:rPr lang="en-GB" sz="1400" b="0" i="0">
                  <a:solidFill>
                    <a:srgbClr val="00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∙(</a:t>
              </a:r>
              <a:r>
                <a:rPr lang="en-GB" sz="1400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1−</a:t>
              </a:r>
              <a:r>
                <a:rPr lang="en-GB" sz="1400" i="0">
                  <a:solidFill>
                    <a:srgbClr val="00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ℵ_</a:t>
              </a:r>
              <a:r>
                <a:rPr lang="en-GB" sz="1400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𝑖^0 ))]^2</a:t>
              </a:r>
              <a:endParaRPr lang="en-GB" sz="1400"/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4</xdr:row>
      <xdr:rowOff>0</xdr:rowOff>
    </xdr:from>
    <xdr:to>
      <xdr:col>2</xdr:col>
      <xdr:colOff>230814</xdr:colOff>
      <xdr:row>6</xdr:row>
      <xdr:rowOff>183594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1" name="Object 16">
              <a:extLst>
                <a:ext uri="{63B3BB69-23CF-44E3-9099-C40C66FF867C}">
                  <a14:compatExt spid="_x0000_s2064"/>
                </a:ext>
                <a:ext uri="{FF2B5EF4-FFF2-40B4-BE49-F238E27FC236}">
                  <a16:creationId xmlns:a16="http://schemas.microsoft.com/office/drawing/2014/main" id="{D42757AD-39D1-6B4A-9A90-9EAFE1DF9C27}"/>
                </a:ext>
              </a:extLst>
            </xdr:cNvPr>
            <xdr:cNvSpPr txBox="1"/>
          </xdr:nvSpPr>
          <xdr:spPr>
            <a:xfrm>
              <a:off x="0" y="977900"/>
              <a:ext cx="1881814" cy="564594"/>
            </a:xfrm>
            <a:prstGeom prst="rect">
              <a:avLst/>
            </a:prstGeom>
          </xdr:spPr>
          <xdr:txBody>
            <a:bodyPr wrap="none">
              <a:spAutoFit/>
            </a:bodyPr>
            <a:lstStyle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14:m>
                <m:oMath xmlns:m="http://schemas.openxmlformats.org/officeDocument/2006/math">
                  <m:sSubSup>
                    <m:sSubSupPr>
                      <m:ctrlPr>
                        <a:rPr lang="en-GB" sz="1400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</m:ctrlPr>
                    </m:sSubSupPr>
                    <m:e>
                      <m:r>
                        <a:rPr lang="en-GB" sz="1400" b="0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  <m:t>h</m:t>
                      </m:r>
                    </m:e>
                    <m:sub>
                      <m:r>
                        <a:rPr lang="en-GB" sz="1400" b="0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  <m:t>𝑖</m:t>
                      </m:r>
                    </m:sub>
                    <m:sup>
                      <m:r>
                        <a:rPr lang="en-GB" sz="1400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  <m:t>𝑛</m:t>
                      </m:r>
                      <m:r>
                        <a:rPr lang="en-GB" sz="1400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  <m:t>+1</m:t>
                      </m:r>
                    </m:sup>
                  </m:sSubSup>
                  <m:r>
                    <a:rPr lang="en-GB" sz="1400" i="1">
                      <a:solidFill>
                        <a:srgbClr val="000000"/>
                      </a:solidFill>
                      <a:latin typeface="Cambria Math" panose="02040503050406030204" pitchFamily="18" charset="0"/>
                    </a:rPr>
                    <m:t>=</m:t>
                  </m:r>
                  <m:sSubSup>
                    <m:sSubSupPr>
                      <m:ctrlPr>
                        <a:rPr lang="en-GB" sz="1400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</m:ctrlPr>
                    </m:sSubSupPr>
                    <m:e>
                      <m:r>
                        <a:rPr lang="en-GB" sz="1400" b="0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  <m:t>h</m:t>
                      </m:r>
                    </m:e>
                    <m:sub>
                      <m:r>
                        <a:rPr lang="en-GB" sz="1400" b="0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  <m:t>𝑖</m:t>
                      </m:r>
                    </m:sub>
                    <m:sup>
                      <m:r>
                        <a:rPr lang="en-GB" sz="1400" b="0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  <m:t>0</m:t>
                      </m:r>
                    </m:sup>
                  </m:sSubSup>
                  <m:r>
                    <a:rPr lang="en-GB" sz="1400" b="0" i="1">
                      <a:solidFill>
                        <a:srgbClr val="000000"/>
                      </a:solidFill>
                      <a:latin typeface="Cambria Math" panose="02040503050406030204" pitchFamily="18" charset="0"/>
                    </a:rPr>
                    <m:t>−</m:t>
                  </m:r>
                  <m:sSub>
                    <m:sSubPr>
                      <m:ctrlPr>
                        <a:rPr lang="en-GB" sz="1400" b="0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GB" sz="1400" b="0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  <m:t>𝑠</m:t>
                      </m:r>
                    </m:e>
                    <m:sub>
                      <m:r>
                        <a:rPr lang="en-GB" sz="1400" b="0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  <m:t>𝑖</m:t>
                      </m:r>
                    </m:sub>
                  </m:sSub>
                  <m:r>
                    <a:rPr lang="en-GB" sz="1400" b="0" i="1">
                      <a:solidFill>
                        <a:srgbClr val="000000"/>
                      </a:solidFill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∙</m:t>
                  </m:r>
                </m:oMath>
              </a14:m>
              <a:r>
                <a:rPr lang="en-GB" sz="1400"/>
                <a:t>(1-</a:t>
              </a:r>
              <a14:m>
                <m:oMath xmlns:m="http://schemas.openxmlformats.org/officeDocument/2006/math">
                  <m:sSubSup>
                    <m:sSubSupPr>
                      <m:ctrlPr>
                        <a:rPr lang="en-GB" sz="1400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</m:ctrlPr>
                    </m:sSubSupPr>
                    <m:e>
                      <m:r>
                        <a:rPr lang="en-GB" sz="1400" b="0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  <m:t>h</m:t>
                      </m:r>
                    </m:e>
                    <m:sub>
                      <m:r>
                        <a:rPr lang="en-GB" sz="1400" b="0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  <m:t>𝑖</m:t>
                      </m:r>
                    </m:sub>
                    <m:sup>
                      <m:r>
                        <a:rPr lang="en-GB" sz="1400" b="0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  <m:t>𝑛</m:t>
                      </m:r>
                    </m:sup>
                  </m:sSubSup>
                  <m:r>
                    <a:rPr lang="en-GB" sz="1400" b="0" i="1">
                      <a:solidFill>
                        <a:srgbClr val="000000"/>
                      </a:solidFill>
                      <a:latin typeface="Cambria Math" panose="02040503050406030204" pitchFamily="18" charset="0"/>
                    </a:rPr>
                    <m:t>)</m:t>
                  </m:r>
                </m:oMath>
              </a14:m>
              <a:endParaRPr lang="en-GB" sz="1400" b="0">
                <a:solidFill>
                  <a:srgbClr val="000000"/>
                </a:solidFill>
              </a:endParaRPr>
            </a:p>
          </xdr:txBody>
        </xdr:sp>
      </mc:Choice>
      <mc:Fallback xmlns="">
        <xdr:sp macro="" textlink="">
          <xdr:nvSpPr>
            <xdr:cNvPr id="31" name="Object 16">
              <a:extLst>
                <a:ext uri="{63B3BB69-23CF-44E3-9099-C40C66FF867C}">
                  <a14:compatExt xmlns:a14="http://schemas.microsoft.com/office/drawing/2010/main" spid="_x0000_s2064"/>
                </a:ext>
                <a:ext uri="{FF2B5EF4-FFF2-40B4-BE49-F238E27FC236}">
                  <a16:creationId xmlns:a16="http://schemas.microsoft.com/office/drawing/2014/main" id="{D42757AD-39D1-6B4A-9A90-9EAFE1DF9C27}"/>
                </a:ext>
              </a:extLst>
            </xdr:cNvPr>
            <xdr:cNvSpPr txBox="1"/>
          </xdr:nvSpPr>
          <xdr:spPr>
            <a:xfrm>
              <a:off x="0" y="977900"/>
              <a:ext cx="1881814" cy="564594"/>
            </a:xfrm>
            <a:prstGeom prst="rect">
              <a:avLst/>
            </a:prstGeom>
          </xdr:spPr>
          <xdr:txBody>
            <a:bodyPr wrap="none">
              <a:spAutoFit/>
            </a:bodyPr>
            <a:lstStyle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GB" sz="1400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ℎ_𝑖^(</a:t>
              </a:r>
              <a:r>
                <a:rPr lang="en-GB" sz="140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𝑛+1)=</a:t>
              </a:r>
              <a:r>
                <a:rPr lang="en-GB" sz="1400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ℎ_𝑖^0−𝑠_𝑖</a:t>
              </a:r>
              <a:r>
                <a:rPr lang="en-GB" sz="1400" b="0" i="0">
                  <a:solidFill>
                    <a:srgbClr val="00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∙</a:t>
              </a:r>
              <a:r>
                <a:rPr lang="en-GB" sz="1400"/>
                <a:t>(1-</a:t>
              </a:r>
              <a:r>
                <a:rPr lang="en-GB" sz="1400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ℎ_𝑖^𝑛)</a:t>
              </a:r>
              <a:endParaRPr lang="en-GB" sz="1400" b="0">
                <a:solidFill>
                  <a:srgbClr val="000000"/>
                </a:solidFill>
              </a:endParaRPr>
            </a:p>
          </xdr:txBody>
        </xdr:sp>
      </mc:Fallback>
    </mc:AlternateContent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137583</xdr:colOff>
      <xdr:row>7</xdr:row>
      <xdr:rowOff>14817</xdr:rowOff>
    </xdr:from>
    <xdr:to>
      <xdr:col>21</xdr:col>
      <xdr:colOff>709083</xdr:colOff>
      <xdr:row>11</xdr:row>
      <xdr:rowOff>116428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Object 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EB5B3BBB-80F7-6740-AC97-F2C2352B4B47}"/>
                </a:ext>
              </a:extLst>
            </xdr:cNvPr>
            <xdr:cNvSpPr txBox="1"/>
          </xdr:nvSpPr>
          <xdr:spPr>
            <a:xfrm>
              <a:off x="17841383" y="1856317"/>
              <a:ext cx="571500" cy="863611"/>
            </a:xfrm>
            <a:prstGeom prst="rect">
              <a:avLst/>
            </a:prstGeom>
          </xdr:spPr>
          <xdr:txBody>
            <a:bodyPr wrap="square">
              <a:spAutoFit/>
            </a:bodyPr>
            <a:lstStyle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GB" sz="16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sz="16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𝑉</m:t>
                        </m:r>
                      </m:e>
                      <m:sub>
                        <m:r>
                          <a:rPr lang="en-GB" sz="16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𝐵</m:t>
                        </m:r>
                      </m:sub>
                      <m:sup>
                        <m:r>
                          <a:rPr lang="en-GB" sz="16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𝑛</m:t>
                        </m:r>
                        <m:r>
                          <a:rPr lang="en-GB" sz="1600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+1</m:t>
                        </m:r>
                      </m:sup>
                    </m:sSubSup>
                  </m:oMath>
                </m:oMathPara>
              </a14:m>
              <a:endParaRPr lang="en-GB" sz="1600"/>
            </a:p>
          </xdr:txBody>
        </xdr:sp>
      </mc:Choice>
      <mc:Fallback xmlns="">
        <xdr:sp macro="" textlink="">
          <xdr:nvSpPr>
            <xdr:cNvPr id="2" name="Object 1">
              <a:extLst>
                <a:ext uri="{63B3BB69-23CF-44E3-9099-C40C66FF867C}">
                  <a14:compatExt xmlns:a14="http://schemas.microsoft.com/office/drawing/2010/main" spid="_x0000_s2049"/>
                </a:ext>
                <a:ext uri="{FF2B5EF4-FFF2-40B4-BE49-F238E27FC236}">
                  <a16:creationId xmlns:a16="http://schemas.microsoft.com/office/drawing/2014/main" id="{EB5B3BBB-80F7-6740-AC97-F2C2352B4B47}"/>
                </a:ext>
              </a:extLst>
            </xdr:cNvPr>
            <xdr:cNvSpPr txBox="1"/>
          </xdr:nvSpPr>
          <xdr:spPr>
            <a:xfrm>
              <a:off x="17841383" y="1856317"/>
              <a:ext cx="571500" cy="863611"/>
            </a:xfrm>
            <a:prstGeom prst="rect">
              <a:avLst/>
            </a:prstGeom>
          </xdr:spPr>
          <xdr:txBody>
            <a:bodyPr wrap="square">
              <a:spAutoFit/>
            </a:bodyPr>
            <a:lstStyle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GB" sz="160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𝑉_𝐵^(𝑛</a:t>
              </a:r>
              <a:r>
                <a:rPr lang="en-GB" sz="1600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+1)</a:t>
              </a:r>
              <a:endParaRPr lang="en-GB" sz="1600"/>
            </a:p>
          </xdr:txBody>
        </xdr:sp>
      </mc:Fallback>
    </mc:AlternateContent>
    <xdr:clientData/>
  </xdr:twoCellAnchor>
  <xdr:twoCellAnchor editAs="oneCell">
    <xdr:from>
      <xdr:col>0</xdr:col>
      <xdr:colOff>392559</xdr:colOff>
      <xdr:row>3</xdr:row>
      <xdr:rowOff>135954</xdr:rowOff>
    </xdr:from>
    <xdr:to>
      <xdr:col>1</xdr:col>
      <xdr:colOff>337333</xdr:colOff>
      <xdr:row>7</xdr:row>
      <xdr:rowOff>168481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38">
              <a:extLst>
                <a:ext uri="{FF2B5EF4-FFF2-40B4-BE49-F238E27FC236}">
                  <a16:creationId xmlns:a16="http://schemas.microsoft.com/office/drawing/2014/main" id="{6760B735-F39B-E34C-8D8A-D0C52DA9D6F8}"/>
                </a:ext>
              </a:extLst>
            </xdr:cNvPr>
            <xdr:cNvSpPr txBox="1"/>
          </xdr:nvSpPr>
          <xdr:spPr>
            <a:xfrm>
              <a:off x="392559" y="732854"/>
              <a:ext cx="770274" cy="7945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b="0" i="1" kern="1200">
                        <a:latin typeface="Cambria Math" panose="02040503050406030204" pitchFamily="18" charset="0"/>
                      </a:rPr>
                      <m:t>0</m:t>
                    </m:r>
                    <m:r>
                      <a:rPr lang="en-GB" sz="1100" b="0" i="1" kern="120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&lt;</m:t>
                    </m:r>
                    <m:sSub>
                      <m:sSubPr>
                        <m:ctrlP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𝑠</m:t>
                        </m:r>
                      </m:e>
                      <m:sub>
                        <m: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n-GB" sz="1100" b="0" i="1" kern="120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≤0.5</m:t>
                    </m:r>
                  </m:oMath>
                </m:oMathPara>
              </a14:m>
              <a:endParaRPr lang="en-GB" sz="1100" kern="1200"/>
            </a:p>
          </xdr:txBody>
        </xdr:sp>
      </mc:Choice>
      <mc:Fallback xmlns="">
        <xdr:sp macro="" textlink="">
          <xdr:nvSpPr>
            <xdr:cNvPr id="3" name="TextBox 38">
              <a:extLst>
                <a:ext uri="{FF2B5EF4-FFF2-40B4-BE49-F238E27FC236}">
                  <a16:creationId xmlns:a16="http://schemas.microsoft.com/office/drawing/2014/main" id="{6760B735-F39B-E34C-8D8A-D0C52DA9D6F8}"/>
                </a:ext>
              </a:extLst>
            </xdr:cNvPr>
            <xdr:cNvSpPr txBox="1"/>
          </xdr:nvSpPr>
          <xdr:spPr>
            <a:xfrm>
              <a:off x="392559" y="732854"/>
              <a:ext cx="770274" cy="7945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GB" sz="1100" b="0" i="0" kern="1200">
                  <a:latin typeface="Cambria Math" panose="02040503050406030204" pitchFamily="18" charset="0"/>
                </a:rPr>
                <a:t>0</a:t>
              </a:r>
              <a:r>
                <a:rPr lang="en-GB" sz="1100" b="0" i="0" kern="1200">
                  <a:latin typeface="Cambria Math" panose="02040503050406030204" pitchFamily="18" charset="0"/>
                  <a:ea typeface="Cambria Math" panose="02040503050406030204" pitchFamily="18" charset="0"/>
                </a:rPr>
                <a:t>&lt;𝑠_𝑖≤0.5</a:t>
              </a:r>
              <a:endParaRPr lang="en-GB" sz="1100" kern="1200"/>
            </a:p>
          </xdr:txBody>
        </xdr:sp>
      </mc:Fallback>
    </mc:AlternateContent>
    <xdr:clientData/>
  </xdr:twoCellAnchor>
  <xdr:oneCellAnchor>
    <xdr:from>
      <xdr:col>2</xdr:col>
      <xdr:colOff>225434</xdr:colOff>
      <xdr:row>3</xdr:row>
      <xdr:rowOff>141070</xdr:rowOff>
    </xdr:from>
    <xdr:ext cx="848181" cy="28259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4F802DF9-828A-B443-8B2B-CA13C5EB6EC9}"/>
                </a:ext>
              </a:extLst>
            </xdr:cNvPr>
            <xdr:cNvSpPr txBox="1"/>
          </xdr:nvSpPr>
          <xdr:spPr>
            <a:xfrm>
              <a:off x="1876434" y="737970"/>
              <a:ext cx="848181" cy="2825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b="0" i="1" kern="1200">
                        <a:latin typeface="Cambria Math" panose="02040503050406030204" pitchFamily="18" charset="0"/>
                      </a:rPr>
                      <m:t>0.5</m:t>
                    </m:r>
                    <m:r>
                      <a:rPr lang="en-GB" sz="1100" b="0" i="1" kern="120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≤</m:t>
                    </m:r>
                    <m:sSubSup>
                      <m:sSubSupPr>
                        <m:ctrlP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h</m:t>
                        </m:r>
                      </m:e>
                      <m:sub>
                        <m: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𝑖</m:t>
                        </m:r>
                      </m:sub>
                      <m:sup>
                        <m: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0</m:t>
                        </m:r>
                      </m:sup>
                    </m:sSubSup>
                    <m:r>
                      <a:rPr lang="en-GB" sz="1100" b="0" i="1" kern="120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≤1</m:t>
                    </m:r>
                  </m:oMath>
                </m:oMathPara>
              </a14:m>
              <a:endParaRPr lang="en-GB" sz="1100" kern="12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4F802DF9-828A-B443-8B2B-CA13C5EB6EC9}"/>
                </a:ext>
              </a:extLst>
            </xdr:cNvPr>
            <xdr:cNvSpPr txBox="1"/>
          </xdr:nvSpPr>
          <xdr:spPr>
            <a:xfrm>
              <a:off x="1876434" y="737970"/>
              <a:ext cx="848181" cy="2825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GB" sz="1100" b="0" i="0" kern="1200">
                  <a:latin typeface="Cambria Math" panose="02040503050406030204" pitchFamily="18" charset="0"/>
                </a:rPr>
                <a:t>0.5</a:t>
              </a:r>
              <a:r>
                <a:rPr lang="en-GB" sz="1100" b="0" i="0" kern="1200">
                  <a:latin typeface="Cambria Math" panose="02040503050406030204" pitchFamily="18" charset="0"/>
                  <a:ea typeface="Cambria Math" panose="02040503050406030204" pitchFamily="18" charset="0"/>
                </a:rPr>
                <a:t>≤ℎ_𝑖^0≤1</a:t>
              </a:r>
              <a:endParaRPr lang="en-GB" sz="1100" kern="1200"/>
            </a:p>
          </xdr:txBody>
        </xdr:sp>
      </mc:Fallback>
    </mc:AlternateContent>
    <xdr:clientData/>
  </xdr:oneCellAnchor>
  <xdr:twoCellAnchor>
    <xdr:from>
      <xdr:col>7</xdr:col>
      <xdr:colOff>177800</xdr:colOff>
      <xdr:row>7</xdr:row>
      <xdr:rowOff>122767</xdr:rowOff>
    </xdr:from>
    <xdr:to>
      <xdr:col>7</xdr:col>
      <xdr:colOff>564829</xdr:colOff>
      <xdr:row>7</xdr:row>
      <xdr:rowOff>387327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Object 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C90390C-B1AD-254F-9ABF-839044CFC6BF}"/>
                </a:ext>
              </a:extLst>
            </xdr:cNvPr>
            <xdr:cNvSpPr txBox="1"/>
          </xdr:nvSpPr>
          <xdr:spPr>
            <a:xfrm>
              <a:off x="5956300" y="1964267"/>
              <a:ext cx="387029" cy="264560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𝑉</m:t>
                        </m:r>
                      </m:e>
                      <m:sub>
                        <m: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𝐵</m:t>
                        </m:r>
                      </m:sub>
                      <m:sup>
                        <m: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𝑛</m:t>
                        </m:r>
                      </m:sup>
                    </m:sSubSup>
                  </m:oMath>
                </m:oMathPara>
              </a14:m>
              <a:endParaRPr lang="en-GB"/>
            </a:p>
          </xdr:txBody>
        </xdr:sp>
      </mc:Choice>
      <mc:Fallback xmlns="">
        <xdr:sp macro="" textlink="">
          <xdr:nvSpPr>
            <xdr:cNvPr id="5" name="Object 1">
              <a:extLst>
                <a:ext uri="{63B3BB69-23CF-44E3-9099-C40C66FF867C}">
                  <a14:compatExt xmlns:a14="http://schemas.microsoft.com/office/drawing/2010/main" spid="_x0000_s2049"/>
                </a:ext>
                <a:ext uri="{FF2B5EF4-FFF2-40B4-BE49-F238E27FC236}">
                  <a16:creationId xmlns:a16="http://schemas.microsoft.com/office/drawing/2014/main" id="{0C90390C-B1AD-254F-9ABF-839044CFC6BF}"/>
                </a:ext>
              </a:extLst>
            </xdr:cNvPr>
            <xdr:cNvSpPr txBox="1"/>
          </xdr:nvSpPr>
          <xdr:spPr>
            <a:xfrm>
              <a:off x="5956300" y="1964267"/>
              <a:ext cx="387029" cy="264560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:r>
                <a:rPr lang="en-GB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𝑉_𝐵^𝑛</a:t>
              </a:r>
              <a:endParaRPr lang="en-GB"/>
            </a:p>
          </xdr:txBody>
        </xdr:sp>
      </mc:Fallback>
    </mc:AlternateContent>
    <xdr:clientData/>
  </xdr:twoCellAnchor>
  <xdr:twoCellAnchor>
    <xdr:from>
      <xdr:col>6</xdr:col>
      <xdr:colOff>173887</xdr:colOff>
      <xdr:row>7</xdr:row>
      <xdr:rowOff>139870</xdr:rowOff>
    </xdr:from>
    <xdr:to>
      <xdr:col>6</xdr:col>
      <xdr:colOff>535837</xdr:colOff>
      <xdr:row>7</xdr:row>
      <xdr:rowOff>404430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Object 3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CC09918A-B04A-BF43-857D-B5C7B9DC367B}"/>
                </a:ext>
              </a:extLst>
            </xdr:cNvPr>
            <xdr:cNvSpPr txBox="1"/>
          </xdr:nvSpPr>
          <xdr:spPr>
            <a:xfrm>
              <a:off x="5126887" y="1981370"/>
              <a:ext cx="361950" cy="264560"/>
            </a:xfrm>
            <a:prstGeom prst="rect">
              <a:avLst/>
            </a:prstGeom>
          </xdr:spPr>
          <xdr:txBody>
            <a:bodyPr vertOverflow="clip" horzOverflow="clip" wrap="square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𝑉</m:t>
                        </m:r>
                      </m:e>
                      <m:sub>
                        <m: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𝐴</m:t>
                        </m:r>
                      </m:sub>
                      <m:sup>
                        <m: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𝑛</m:t>
                        </m:r>
                      </m:sup>
                    </m:sSubSup>
                  </m:oMath>
                </m:oMathPara>
              </a14:m>
              <a:endParaRPr lang="en-GB"/>
            </a:p>
          </xdr:txBody>
        </xdr:sp>
      </mc:Choice>
      <mc:Fallback xmlns="">
        <xdr:sp macro="" textlink="">
          <xdr:nvSpPr>
            <xdr:cNvPr id="6" name="Object 3">
              <a:extLst>
                <a:ext uri="{63B3BB69-23CF-44E3-9099-C40C66FF867C}">
                  <a14:compatExt xmlns:a14="http://schemas.microsoft.com/office/drawing/2010/main" spid="_x0000_s2051"/>
                </a:ext>
                <a:ext uri="{FF2B5EF4-FFF2-40B4-BE49-F238E27FC236}">
                  <a16:creationId xmlns:a16="http://schemas.microsoft.com/office/drawing/2014/main" id="{CC09918A-B04A-BF43-857D-B5C7B9DC367B}"/>
                </a:ext>
              </a:extLst>
            </xdr:cNvPr>
            <xdr:cNvSpPr txBox="1"/>
          </xdr:nvSpPr>
          <xdr:spPr>
            <a:xfrm>
              <a:off x="5126887" y="1981370"/>
              <a:ext cx="361950" cy="264560"/>
            </a:xfrm>
            <a:prstGeom prst="rect">
              <a:avLst/>
            </a:prstGeom>
          </xdr:spPr>
          <xdr:txBody>
            <a:bodyPr vertOverflow="clip" horzOverflow="clip" wrap="square">
              <a:spAutoFit/>
            </a:bodyPr>
            <a:lstStyle/>
            <a:p>
              <a:pPr/>
              <a:r>
                <a:rPr lang="en-GB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𝑉_𝐴^𝑛</a:t>
              </a:r>
              <a:endParaRPr lang="en-GB"/>
            </a:p>
          </xdr:txBody>
        </xdr:sp>
      </mc:Fallback>
    </mc:AlternateContent>
    <xdr:clientData/>
  </xdr:twoCellAnchor>
  <xdr:twoCellAnchor editAs="oneCell">
    <xdr:from>
      <xdr:col>13</xdr:col>
      <xdr:colOff>38100</xdr:colOff>
      <xdr:row>7</xdr:row>
      <xdr:rowOff>63500</xdr:rowOff>
    </xdr:from>
    <xdr:to>
      <xdr:col>13</xdr:col>
      <xdr:colOff>724234</xdr:colOff>
      <xdr:row>11</xdr:row>
      <xdr:rowOff>76817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Object 17">
              <a:extLst>
                <a:ext uri="{63B3BB69-23CF-44E3-9099-C40C66FF867C}">
                  <a14:compatExt spid="_x0000_s2065"/>
                </a:ext>
                <a:ext uri="{FF2B5EF4-FFF2-40B4-BE49-F238E27FC236}">
                  <a16:creationId xmlns:a16="http://schemas.microsoft.com/office/drawing/2014/main" id="{1E90D7AA-7CC9-0B49-A9CA-615E67404E3C}"/>
                </a:ext>
              </a:extLst>
            </xdr:cNvPr>
            <xdr:cNvSpPr txBox="1"/>
          </xdr:nvSpPr>
          <xdr:spPr>
            <a:xfrm>
              <a:off x="10769600" y="1905000"/>
              <a:ext cx="686134" cy="775317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GB" i="1">
                            <a:solidFill>
                              <a:srgbClr val="0000FF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GB" i="1">
                            <a:solidFill>
                              <a:srgbClr val="0000FF"/>
                            </a:solidFill>
                            <a:latin typeface="Cambria Math" panose="02040503050406030204" pitchFamily="18" charset="0"/>
                          </a:rPr>
                          <m:t>𝜆</m:t>
                        </m:r>
                      </m:e>
                      <m:sup>
                        <m:r>
                          <a:rPr lang="en-GB" i="1">
                            <a:solidFill>
                              <a:srgbClr val="0000FF"/>
                            </a:solidFill>
                            <a:latin typeface="Cambria Math" panose="02040503050406030204" pitchFamily="18" charset="0"/>
                          </a:rPr>
                          <m:t>𝑛</m:t>
                        </m:r>
                        <m:r>
                          <a:rPr lang="en-GB" i="1">
                            <a:solidFill>
                              <a:srgbClr val="0000FF"/>
                            </a:solidFill>
                            <a:latin typeface="Cambria Math" panose="02040503050406030204" pitchFamily="18" charset="0"/>
                          </a:rPr>
                          <m:t>+1</m:t>
                        </m:r>
                      </m:sup>
                    </m:sSup>
                    <m:r>
                      <a:rPr lang="en-GB" i="1">
                        <a:solidFill>
                          <a:srgbClr val="0000FF"/>
                        </a:solidFill>
                        <a:latin typeface="Cambria Math" panose="02040503050406030204" pitchFamily="18" charset="0"/>
                      </a:rPr>
                      <m:t>⋅</m:t>
                    </m:r>
                    <m:r>
                      <a:rPr lang="en-GB" i="1">
                        <a:solidFill>
                          <a:srgbClr val="0000FF"/>
                        </a:solidFill>
                        <a:latin typeface="Cambria Math" panose="02040503050406030204" pitchFamily="18" charset="0"/>
                      </a:rPr>
                      <m:t>𝑝</m:t>
                    </m:r>
                  </m:oMath>
                </m:oMathPara>
              </a14:m>
              <a:endParaRPr lang="en-GB"/>
            </a:p>
          </xdr:txBody>
        </xdr:sp>
      </mc:Choice>
      <mc:Fallback xmlns="">
        <xdr:sp macro="" textlink="">
          <xdr:nvSpPr>
            <xdr:cNvPr id="7" name="Object 17">
              <a:extLst>
                <a:ext uri="{63B3BB69-23CF-44E3-9099-C40C66FF867C}">
                  <a14:compatExt xmlns:a14="http://schemas.microsoft.com/office/drawing/2010/main" spid="_x0000_s2065"/>
                </a:ext>
                <a:ext uri="{FF2B5EF4-FFF2-40B4-BE49-F238E27FC236}">
                  <a16:creationId xmlns:a16="http://schemas.microsoft.com/office/drawing/2014/main" id="{1E90D7AA-7CC9-0B49-A9CA-615E67404E3C}"/>
                </a:ext>
              </a:extLst>
            </xdr:cNvPr>
            <xdr:cNvSpPr txBox="1"/>
          </xdr:nvSpPr>
          <xdr:spPr>
            <a:xfrm>
              <a:off x="10769600" y="1905000"/>
              <a:ext cx="686134" cy="775317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:r>
                <a:rPr lang="en-GB" i="0">
                  <a:solidFill>
                    <a:srgbClr val="0000FF"/>
                  </a:solidFill>
                  <a:latin typeface="Cambria Math" panose="02040503050406030204" pitchFamily="18" charset="0"/>
                </a:rPr>
                <a:t>𝜆^(𝑛+1)⋅𝑝</a:t>
              </a:r>
              <a:endParaRPr lang="en-GB"/>
            </a:p>
          </xdr:txBody>
        </xdr:sp>
      </mc:Fallback>
    </mc:AlternateContent>
    <xdr:clientData/>
  </xdr:twoCellAnchor>
  <xdr:twoCellAnchor editAs="oneCell">
    <xdr:from>
      <xdr:col>8</xdr:col>
      <xdr:colOff>92075</xdr:colOff>
      <xdr:row>6</xdr:row>
      <xdr:rowOff>60325</xdr:rowOff>
    </xdr:from>
    <xdr:to>
      <xdr:col>8</xdr:col>
      <xdr:colOff>690187</xdr:colOff>
      <xdr:row>12</xdr:row>
      <xdr:rowOff>4064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Object 13">
              <a:extLst>
                <a:ext uri="{63B3BB69-23CF-44E3-9099-C40C66FF867C}">
                  <a14:compatExt spid="_x0000_s2061"/>
                </a:ext>
                <a:ext uri="{FF2B5EF4-FFF2-40B4-BE49-F238E27FC236}">
                  <a16:creationId xmlns:a16="http://schemas.microsoft.com/office/drawing/2014/main" id="{4F828A6F-4D1F-0440-84A3-914943F22377}"/>
                </a:ext>
              </a:extLst>
            </xdr:cNvPr>
            <xdr:cNvSpPr txBox="1"/>
          </xdr:nvSpPr>
          <xdr:spPr>
            <a:xfrm>
              <a:off x="6696075" y="1711325"/>
              <a:ext cx="598112" cy="1086739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nary>
                      <m:naryPr>
                        <m:chr m:val="∑"/>
                        <m:ctrlP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a:rPr lang="en-GB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𝐼</m:t>
                        </m:r>
                        <m:r>
                          <a:rPr lang="en-GB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=</m:t>
                        </m:r>
                        <m:r>
                          <a:rPr lang="en-GB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𝐴</m:t>
                        </m:r>
                      </m:sub>
                      <m:sup>
                        <m:r>
                          <a:rPr lang="en-GB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𝐵</m:t>
                        </m:r>
                      </m:sup>
                      <m:e>
                        <m:sSubSup>
                          <m:sSubSupPr>
                            <m:ctrlPr>
                              <a:rPr lang="en-GB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n-GB" b="0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𝑉</m:t>
                            </m:r>
                          </m:e>
                          <m:sub>
                            <m:r>
                              <a:rPr lang="en-GB" b="0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  <m:sup>
                            <m:r>
                              <a:rPr lang="en-GB" b="0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𝑛</m:t>
                            </m:r>
                          </m:sup>
                        </m:sSubSup>
                      </m:e>
                    </m:nary>
                  </m:oMath>
                </m:oMathPara>
              </a14:m>
              <a:endParaRPr lang="en-GB"/>
            </a:p>
          </xdr:txBody>
        </xdr:sp>
      </mc:Choice>
      <mc:Fallback xmlns="">
        <xdr:sp macro="" textlink="">
          <xdr:nvSpPr>
            <xdr:cNvPr id="8" name="Object 13">
              <a:extLst>
                <a:ext uri="{63B3BB69-23CF-44E3-9099-C40C66FF867C}">
                  <a14:compatExt xmlns:a14="http://schemas.microsoft.com/office/drawing/2010/main" spid="_x0000_s2061"/>
                </a:ext>
                <a:ext uri="{FF2B5EF4-FFF2-40B4-BE49-F238E27FC236}">
                  <a16:creationId xmlns:a16="http://schemas.microsoft.com/office/drawing/2014/main" id="{4F828A6F-4D1F-0440-84A3-914943F22377}"/>
                </a:ext>
              </a:extLst>
            </xdr:cNvPr>
            <xdr:cNvSpPr txBox="1"/>
          </xdr:nvSpPr>
          <xdr:spPr>
            <a:xfrm>
              <a:off x="6696075" y="1711325"/>
              <a:ext cx="598112" cy="1086739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:r>
                <a:rPr lang="en-GB" i="0">
                  <a:solidFill>
                    <a:srgbClr val="000000"/>
                  </a:solidFill>
                  <a:latin typeface="Cambria Math" panose="02040503050406030204" pitchFamily="18" charset="0"/>
                </a:rPr>
                <a:t>∑16_(</a:t>
              </a:r>
              <a:r>
                <a:rPr lang="en-GB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𝐼=𝐴)^𝐵▒𝑉_𝑖^𝑛 </a:t>
              </a:r>
              <a:endParaRPr lang="en-GB"/>
            </a:p>
          </xdr:txBody>
        </xdr:sp>
      </mc:Fallback>
    </mc:AlternateContent>
    <xdr:clientData/>
  </xdr:twoCellAnchor>
  <xdr:oneCellAnchor>
    <xdr:from>
      <xdr:col>4</xdr:col>
      <xdr:colOff>332153</xdr:colOff>
      <xdr:row>3</xdr:row>
      <xdr:rowOff>156308</xdr:rowOff>
    </xdr:from>
    <xdr:ext cx="848181" cy="28259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1E198182-36FE-A04B-A4CC-3BE5AC72DEEE}"/>
                </a:ext>
              </a:extLst>
            </xdr:cNvPr>
            <xdr:cNvSpPr txBox="1"/>
          </xdr:nvSpPr>
          <xdr:spPr>
            <a:xfrm>
              <a:off x="3634153" y="753208"/>
              <a:ext cx="848181" cy="2825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b="0" i="1" kern="1200">
                        <a:latin typeface="Cambria Math" panose="02040503050406030204" pitchFamily="18" charset="0"/>
                      </a:rPr>
                      <m:t>0</m:t>
                    </m:r>
                    <m:r>
                      <a:rPr lang="en-GB" sz="1100" b="0" i="1" kern="120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&lt;</m:t>
                    </m:r>
                    <m:sSubSup>
                      <m:sSubSupPr>
                        <m:ctrlP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𝛼</m:t>
                        </m:r>
                      </m:e>
                      <m:sub>
                        <m: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𝑖</m:t>
                        </m:r>
                      </m:sub>
                      <m:sup>
                        <m: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0</m:t>
                        </m:r>
                      </m:sup>
                    </m:sSubSup>
                    <m:r>
                      <a:rPr lang="en-GB" sz="1100" b="0" i="1" kern="120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≤0.5</m:t>
                    </m:r>
                  </m:oMath>
                </m:oMathPara>
              </a14:m>
              <a:endParaRPr lang="en-GB" sz="1100" kern="1200"/>
            </a:p>
          </xdr:txBody>
        </xdr:sp>
      </mc:Choice>
      <mc:Fallback xmlns="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1E198182-36FE-A04B-A4CC-3BE5AC72DEEE}"/>
                </a:ext>
              </a:extLst>
            </xdr:cNvPr>
            <xdr:cNvSpPr txBox="1"/>
          </xdr:nvSpPr>
          <xdr:spPr>
            <a:xfrm>
              <a:off x="3634153" y="753208"/>
              <a:ext cx="848181" cy="2825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GB" sz="1100" b="0" i="0" kern="1200">
                  <a:latin typeface="Cambria Math" panose="02040503050406030204" pitchFamily="18" charset="0"/>
                </a:rPr>
                <a:t>0</a:t>
              </a:r>
              <a:r>
                <a:rPr lang="en-GB" sz="1100" b="0" i="0" kern="1200">
                  <a:latin typeface="Cambria Math" panose="02040503050406030204" pitchFamily="18" charset="0"/>
                  <a:ea typeface="Cambria Math" panose="02040503050406030204" pitchFamily="18" charset="0"/>
                </a:rPr>
                <a:t>&lt;𝛼_𝑖^0≤0.5</a:t>
              </a:r>
              <a:endParaRPr lang="en-GB" sz="1100" kern="1200"/>
            </a:p>
          </xdr:txBody>
        </xdr:sp>
      </mc:Fallback>
    </mc:AlternateContent>
    <xdr:clientData/>
  </xdr:oneCellAnchor>
  <xdr:twoCellAnchor editAs="oneCell">
    <xdr:from>
      <xdr:col>9</xdr:col>
      <xdr:colOff>285750</xdr:colOff>
      <xdr:row>0</xdr:row>
      <xdr:rowOff>179916</xdr:rowOff>
    </xdr:from>
    <xdr:to>
      <xdr:col>9</xdr:col>
      <xdr:colOff>590550</xdr:colOff>
      <xdr:row>2</xdr:row>
      <xdr:rowOff>76200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Object 22">
              <a:extLst>
                <a:ext uri="{63B3BB69-23CF-44E3-9099-C40C66FF867C}">
                  <a14:compatExt spid="_x0000_s2070"/>
                </a:ext>
                <a:ext uri="{FF2B5EF4-FFF2-40B4-BE49-F238E27FC236}">
                  <a16:creationId xmlns:a16="http://schemas.microsoft.com/office/drawing/2014/main" id="{7A131A5B-5ABB-6C40-B1C4-952C03AE7A2F}"/>
                </a:ext>
              </a:extLst>
            </xdr:cNvPr>
            <xdr:cNvSpPr txBox="1"/>
          </xdr:nvSpPr>
          <xdr:spPr>
            <a:xfrm>
              <a:off x="7715250" y="179916"/>
              <a:ext cx="304800" cy="277284"/>
            </a:xfrm>
            <a:prstGeom prst="rect">
              <a:avLst/>
            </a:prstGeom>
          </xdr:spPr>
          <xdr:txBody>
            <a:bodyPr vertOverflow="clip" horzOverflow="clip" wrap="none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GB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𝜆</m:t>
                    </m:r>
                  </m:oMath>
                </m:oMathPara>
              </a14:m>
              <a:endParaRPr lang="en-GB"/>
            </a:p>
          </xdr:txBody>
        </xdr:sp>
      </mc:Choice>
      <mc:Fallback xmlns="">
        <xdr:sp macro="" textlink="">
          <xdr:nvSpPr>
            <xdr:cNvPr id="10" name="Object 22">
              <a:extLst>
                <a:ext uri="{63B3BB69-23CF-44E3-9099-C40C66FF867C}">
                  <a14:compatExt xmlns:a14="http://schemas.microsoft.com/office/drawing/2010/main" spid="_x0000_s2070"/>
                </a:ext>
                <a:ext uri="{FF2B5EF4-FFF2-40B4-BE49-F238E27FC236}">
                  <a16:creationId xmlns:a16="http://schemas.microsoft.com/office/drawing/2014/main" id="{7A131A5B-5ABB-6C40-B1C4-952C03AE7A2F}"/>
                </a:ext>
              </a:extLst>
            </xdr:cNvPr>
            <xdr:cNvSpPr txBox="1"/>
          </xdr:nvSpPr>
          <xdr:spPr>
            <a:xfrm>
              <a:off x="7715250" y="179916"/>
              <a:ext cx="304800" cy="277284"/>
            </a:xfrm>
            <a:prstGeom prst="rect">
              <a:avLst/>
            </a:prstGeom>
          </xdr:spPr>
          <xdr:txBody>
            <a:bodyPr vertOverflow="clip" horzOverflow="clip" wrap="none">
              <a:noAutofit/>
            </a:bodyPr>
            <a:lstStyle/>
            <a:p>
              <a:pPr/>
              <a:r>
                <a:rPr lang="en-GB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𝜆</a:t>
              </a:r>
              <a:endParaRPr lang="en-GB"/>
            </a:p>
          </xdr:txBody>
        </xdr:sp>
      </mc:Fallback>
    </mc:AlternateContent>
    <xdr:clientData/>
  </xdr:twoCellAnchor>
  <xdr:twoCellAnchor editAs="oneCell">
    <xdr:from>
      <xdr:col>20</xdr:col>
      <xdr:colOff>184150</xdr:colOff>
      <xdr:row>7</xdr:row>
      <xdr:rowOff>40217</xdr:rowOff>
    </xdr:from>
    <xdr:to>
      <xdr:col>20</xdr:col>
      <xdr:colOff>755650</xdr:colOff>
      <xdr:row>11</xdr:row>
      <xdr:rowOff>163376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Object 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1909C113-5048-AA48-8D52-D9862040390A}"/>
                </a:ext>
              </a:extLst>
            </xdr:cNvPr>
            <xdr:cNvSpPr txBox="1"/>
          </xdr:nvSpPr>
          <xdr:spPr>
            <a:xfrm>
              <a:off x="17062450" y="1881717"/>
              <a:ext cx="571500" cy="885159"/>
            </a:xfrm>
            <a:prstGeom prst="rect">
              <a:avLst/>
            </a:prstGeom>
          </xdr:spPr>
          <xdr:txBody>
            <a:bodyPr wrap="square">
              <a:spAutoFit/>
            </a:bodyPr>
            <a:lstStyle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GB" sz="16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sz="16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𝑉</m:t>
                        </m:r>
                      </m:e>
                      <m:sub>
                        <m:r>
                          <a:rPr lang="en-GB" sz="1600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𝐴</m:t>
                        </m:r>
                      </m:sub>
                      <m:sup>
                        <m:r>
                          <a:rPr lang="en-GB" sz="16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𝑛</m:t>
                        </m:r>
                        <m:r>
                          <a:rPr lang="en-GB" sz="1600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+1</m:t>
                        </m:r>
                      </m:sup>
                    </m:sSubSup>
                  </m:oMath>
                </m:oMathPara>
              </a14:m>
              <a:endParaRPr lang="en-GB" sz="1600"/>
            </a:p>
          </xdr:txBody>
        </xdr:sp>
      </mc:Choice>
      <mc:Fallback xmlns="">
        <xdr:sp macro="" textlink="">
          <xdr:nvSpPr>
            <xdr:cNvPr id="11" name="Object 1">
              <a:extLst>
                <a:ext uri="{63B3BB69-23CF-44E3-9099-C40C66FF867C}">
                  <a14:compatExt xmlns:a14="http://schemas.microsoft.com/office/drawing/2010/main" spid="_x0000_s2049"/>
                </a:ext>
                <a:ext uri="{FF2B5EF4-FFF2-40B4-BE49-F238E27FC236}">
                  <a16:creationId xmlns:a16="http://schemas.microsoft.com/office/drawing/2014/main" id="{1909C113-5048-AA48-8D52-D9862040390A}"/>
                </a:ext>
              </a:extLst>
            </xdr:cNvPr>
            <xdr:cNvSpPr txBox="1"/>
          </xdr:nvSpPr>
          <xdr:spPr>
            <a:xfrm>
              <a:off x="17062450" y="1881717"/>
              <a:ext cx="571500" cy="885159"/>
            </a:xfrm>
            <a:prstGeom prst="rect">
              <a:avLst/>
            </a:prstGeom>
          </xdr:spPr>
          <xdr:txBody>
            <a:bodyPr wrap="square">
              <a:spAutoFit/>
            </a:bodyPr>
            <a:lstStyle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GB" sz="160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𝑉_</a:t>
              </a:r>
              <a:r>
                <a:rPr lang="en-GB" sz="1600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𝐴^(</a:t>
              </a:r>
              <a:r>
                <a:rPr lang="en-GB" sz="160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𝑛</a:t>
              </a:r>
              <a:r>
                <a:rPr lang="en-GB" sz="1600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+1)</a:t>
              </a:r>
              <a:endParaRPr lang="en-GB" sz="1600"/>
            </a:p>
          </xdr:txBody>
        </xdr:sp>
      </mc:Fallback>
    </mc:AlternateContent>
    <xdr:clientData/>
  </xdr:twoCellAnchor>
  <xdr:twoCellAnchor editAs="oneCell">
    <xdr:from>
      <xdr:col>15</xdr:col>
      <xdr:colOff>131233</xdr:colOff>
      <xdr:row>7</xdr:row>
      <xdr:rowOff>48196</xdr:rowOff>
    </xdr:from>
    <xdr:to>
      <xdr:col>15</xdr:col>
      <xdr:colOff>648298</xdr:colOff>
      <xdr:row>11</xdr:row>
      <xdr:rowOff>51955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Object 11">
              <a:extLst>
                <a:ext uri="{63B3BB69-23CF-44E3-9099-C40C66FF867C}">
                  <a14:compatExt spid="_x0000_s2059"/>
                </a:ext>
                <a:ext uri="{FF2B5EF4-FFF2-40B4-BE49-F238E27FC236}">
                  <a16:creationId xmlns:a16="http://schemas.microsoft.com/office/drawing/2014/main" id="{146CF12B-8CC3-2C46-9D5E-3AA48CD5408E}"/>
                </a:ext>
              </a:extLst>
            </xdr:cNvPr>
            <xdr:cNvSpPr txBox="1"/>
          </xdr:nvSpPr>
          <xdr:spPr>
            <a:xfrm>
              <a:off x="12513733" y="1889696"/>
              <a:ext cx="517065" cy="765759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𝛼</m:t>
                        </m:r>
                      </m:e>
                      <m:sub>
                        <m: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𝐵</m:t>
                        </m:r>
                      </m:sub>
                      <m:sup>
                        <m:r>
                          <a:rPr lang="en-GB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𝑛</m:t>
                        </m:r>
                        <m:r>
                          <a:rPr lang="en-GB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+1</m:t>
                        </m:r>
                      </m:sup>
                    </m:sSubSup>
                  </m:oMath>
                </m:oMathPara>
              </a14:m>
              <a:endParaRPr lang="en-GB"/>
            </a:p>
          </xdr:txBody>
        </xdr:sp>
      </mc:Choice>
      <mc:Fallback xmlns="">
        <xdr:sp macro="" textlink="">
          <xdr:nvSpPr>
            <xdr:cNvPr id="12" name="Object 11">
              <a:extLst>
                <a:ext uri="{63B3BB69-23CF-44E3-9099-C40C66FF867C}">
                  <a14:compatExt xmlns:a14="http://schemas.microsoft.com/office/drawing/2010/main" spid="_x0000_s2059"/>
                </a:ext>
                <a:ext uri="{FF2B5EF4-FFF2-40B4-BE49-F238E27FC236}">
                  <a16:creationId xmlns:a16="http://schemas.microsoft.com/office/drawing/2014/main" id="{146CF12B-8CC3-2C46-9D5E-3AA48CD5408E}"/>
                </a:ext>
              </a:extLst>
            </xdr:cNvPr>
            <xdr:cNvSpPr txBox="1"/>
          </xdr:nvSpPr>
          <xdr:spPr>
            <a:xfrm>
              <a:off x="12513733" y="1889696"/>
              <a:ext cx="517065" cy="765759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:r>
                <a:rPr lang="en-GB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𝛼_𝐵^(</a:t>
              </a:r>
              <a:r>
                <a:rPr lang="en-GB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𝑛+1)</a:t>
              </a:r>
              <a:endParaRPr lang="en-GB"/>
            </a:p>
          </xdr:txBody>
        </xdr:sp>
      </mc:Fallback>
    </mc:AlternateContent>
    <xdr:clientData/>
  </xdr:twoCellAnchor>
  <xdr:twoCellAnchor editAs="oneCell">
    <xdr:from>
      <xdr:col>14</xdr:col>
      <xdr:colOff>201084</xdr:colOff>
      <xdr:row>7</xdr:row>
      <xdr:rowOff>43963</xdr:rowOff>
    </xdr:from>
    <xdr:to>
      <xdr:col>14</xdr:col>
      <xdr:colOff>718149</xdr:colOff>
      <xdr:row>11</xdr:row>
      <xdr:rowOff>48106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Object 12">
              <a:extLst>
                <a:ext uri="{63B3BB69-23CF-44E3-9099-C40C66FF867C}">
                  <a14:compatExt spid="_x0000_s2060"/>
                </a:ext>
                <a:ext uri="{FF2B5EF4-FFF2-40B4-BE49-F238E27FC236}">
                  <a16:creationId xmlns:a16="http://schemas.microsoft.com/office/drawing/2014/main" id="{E2B5B55D-1DE7-534D-B279-544A56D447E7}"/>
                </a:ext>
              </a:extLst>
            </xdr:cNvPr>
            <xdr:cNvSpPr txBox="1"/>
          </xdr:nvSpPr>
          <xdr:spPr>
            <a:xfrm>
              <a:off x="11758084" y="1885463"/>
              <a:ext cx="517065" cy="766143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𝛼</m:t>
                        </m:r>
                      </m:e>
                      <m:sub>
                        <m: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𝐴</m:t>
                        </m:r>
                      </m:sub>
                      <m:sup>
                        <m:r>
                          <a:rPr lang="en-GB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𝑛</m:t>
                        </m:r>
                        <m:r>
                          <a:rPr lang="en-GB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+1</m:t>
                        </m:r>
                      </m:sup>
                    </m:sSubSup>
                  </m:oMath>
                </m:oMathPara>
              </a14:m>
              <a:endParaRPr lang="en-GB"/>
            </a:p>
          </xdr:txBody>
        </xdr:sp>
      </mc:Choice>
      <mc:Fallback xmlns="">
        <xdr:sp macro="" textlink="">
          <xdr:nvSpPr>
            <xdr:cNvPr id="13" name="Object 12">
              <a:extLst>
                <a:ext uri="{63B3BB69-23CF-44E3-9099-C40C66FF867C}">
                  <a14:compatExt xmlns:a14="http://schemas.microsoft.com/office/drawing/2010/main" spid="_x0000_s2060"/>
                </a:ext>
                <a:ext uri="{FF2B5EF4-FFF2-40B4-BE49-F238E27FC236}">
                  <a16:creationId xmlns:a16="http://schemas.microsoft.com/office/drawing/2014/main" id="{E2B5B55D-1DE7-534D-B279-544A56D447E7}"/>
                </a:ext>
              </a:extLst>
            </xdr:cNvPr>
            <xdr:cNvSpPr txBox="1"/>
          </xdr:nvSpPr>
          <xdr:spPr>
            <a:xfrm>
              <a:off x="11758084" y="1885463"/>
              <a:ext cx="517065" cy="766143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:r>
                <a:rPr lang="en-GB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𝛼_𝐴^(</a:t>
              </a:r>
              <a:r>
                <a:rPr lang="en-GB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𝑛+1)</a:t>
              </a:r>
              <a:endParaRPr lang="en-GB"/>
            </a:p>
          </xdr:txBody>
        </xdr:sp>
      </mc:Fallback>
    </mc:AlternateContent>
    <xdr:clientData/>
  </xdr:twoCellAnchor>
  <xdr:twoCellAnchor>
    <xdr:from>
      <xdr:col>19</xdr:col>
      <xdr:colOff>211667</xdr:colOff>
      <xdr:row>7</xdr:row>
      <xdr:rowOff>75714</xdr:rowOff>
    </xdr:from>
    <xdr:to>
      <xdr:col>19</xdr:col>
      <xdr:colOff>682758</xdr:colOff>
      <xdr:row>7</xdr:row>
      <xdr:rowOff>340274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Object 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2E0CBDD1-F933-DF44-93AA-BC64CE12F14B}"/>
                </a:ext>
              </a:extLst>
            </xdr:cNvPr>
            <xdr:cNvSpPr txBox="1"/>
          </xdr:nvSpPr>
          <xdr:spPr>
            <a:xfrm>
              <a:off x="16264467" y="1917214"/>
              <a:ext cx="471091" cy="264560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∆</m:t>
                        </m:r>
                        <m: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𝑉</m:t>
                        </m:r>
                      </m:e>
                      <m:sub>
                        <m: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𝐵</m:t>
                        </m:r>
                      </m:sub>
                      <m:sup>
                        <m: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𝑛</m:t>
                        </m:r>
                      </m:sup>
                    </m:sSubSup>
                  </m:oMath>
                </m:oMathPara>
              </a14:m>
              <a:endParaRPr lang="en-GB"/>
            </a:p>
          </xdr:txBody>
        </xdr:sp>
      </mc:Choice>
      <mc:Fallback xmlns="">
        <xdr:sp macro="" textlink="">
          <xdr:nvSpPr>
            <xdr:cNvPr id="14" name="Object 1">
              <a:extLst>
                <a:ext uri="{63B3BB69-23CF-44E3-9099-C40C66FF867C}">
                  <a14:compatExt xmlns:a14="http://schemas.microsoft.com/office/drawing/2010/main" spid="_x0000_s2049"/>
                </a:ext>
                <a:ext uri="{FF2B5EF4-FFF2-40B4-BE49-F238E27FC236}">
                  <a16:creationId xmlns:a16="http://schemas.microsoft.com/office/drawing/2014/main" id="{2E0CBDD1-F933-DF44-93AA-BC64CE12F14B}"/>
                </a:ext>
              </a:extLst>
            </xdr:cNvPr>
            <xdr:cNvSpPr txBox="1"/>
          </xdr:nvSpPr>
          <xdr:spPr>
            <a:xfrm>
              <a:off x="16264467" y="1917214"/>
              <a:ext cx="471091" cy="264560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:r>
                <a:rPr lang="en-GB" i="0">
                  <a:solidFill>
                    <a:srgbClr val="000000"/>
                  </a:solidFill>
                  <a:latin typeface="Cambria Math" panose="02040503050406030204" pitchFamily="18" charset="0"/>
                </a:rPr>
                <a:t>〖</a:t>
              </a:r>
              <a:r>
                <a:rPr lang="en-GB" i="0">
                  <a:solidFill>
                    <a:srgbClr val="00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en-GB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𝑉〗_𝐵^𝑛</a:t>
              </a:r>
              <a:endParaRPr lang="en-GB"/>
            </a:p>
          </xdr:txBody>
        </xdr:sp>
      </mc:Fallback>
    </mc:AlternateContent>
    <xdr:clientData/>
  </xdr:twoCellAnchor>
  <xdr:twoCellAnchor>
    <xdr:from>
      <xdr:col>18</xdr:col>
      <xdr:colOff>274510</xdr:colOff>
      <xdr:row>7</xdr:row>
      <xdr:rowOff>65137</xdr:rowOff>
    </xdr:from>
    <xdr:to>
      <xdr:col>18</xdr:col>
      <xdr:colOff>636460</xdr:colOff>
      <xdr:row>7</xdr:row>
      <xdr:rowOff>334581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Object 3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54CE1FD2-1770-934B-A4DF-B43571D61EF9}"/>
                </a:ext>
              </a:extLst>
            </xdr:cNvPr>
            <xdr:cNvSpPr txBox="1"/>
          </xdr:nvSpPr>
          <xdr:spPr>
            <a:xfrm>
              <a:off x="15501810" y="1906637"/>
              <a:ext cx="361950" cy="269444"/>
            </a:xfrm>
            <a:prstGeom prst="rect">
              <a:avLst/>
            </a:prstGeom>
          </xdr:spPr>
          <xdr:txBody>
            <a:bodyPr vertOverflow="clip" horzOverflow="clip" wrap="square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∆</m:t>
                        </m:r>
                        <m: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𝑉</m:t>
                        </m:r>
                      </m:e>
                      <m:sub>
                        <m: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𝐴</m:t>
                        </m:r>
                      </m:sub>
                      <m:sup>
                        <m: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𝑛</m:t>
                        </m:r>
                      </m:sup>
                    </m:sSubSup>
                  </m:oMath>
                </m:oMathPara>
              </a14:m>
              <a:endParaRPr lang="en-GB"/>
            </a:p>
          </xdr:txBody>
        </xdr:sp>
      </mc:Choice>
      <mc:Fallback xmlns="">
        <xdr:sp macro="" textlink="">
          <xdr:nvSpPr>
            <xdr:cNvPr id="15" name="Object 3">
              <a:extLst>
                <a:ext uri="{63B3BB69-23CF-44E3-9099-C40C66FF867C}">
                  <a14:compatExt xmlns:a14="http://schemas.microsoft.com/office/drawing/2010/main" spid="_x0000_s2051"/>
                </a:ext>
                <a:ext uri="{FF2B5EF4-FFF2-40B4-BE49-F238E27FC236}">
                  <a16:creationId xmlns:a16="http://schemas.microsoft.com/office/drawing/2014/main" id="{54CE1FD2-1770-934B-A4DF-B43571D61EF9}"/>
                </a:ext>
              </a:extLst>
            </xdr:cNvPr>
            <xdr:cNvSpPr txBox="1"/>
          </xdr:nvSpPr>
          <xdr:spPr>
            <a:xfrm>
              <a:off x="15501810" y="1906637"/>
              <a:ext cx="361950" cy="269444"/>
            </a:xfrm>
            <a:prstGeom prst="rect">
              <a:avLst/>
            </a:prstGeom>
          </xdr:spPr>
          <xdr:txBody>
            <a:bodyPr vertOverflow="clip" horzOverflow="clip" wrap="square">
              <a:spAutoFit/>
            </a:bodyPr>
            <a:lstStyle/>
            <a:p>
              <a:pPr/>
              <a:r>
                <a:rPr lang="en-GB" i="0">
                  <a:solidFill>
                    <a:srgbClr val="000000"/>
                  </a:solidFill>
                  <a:latin typeface="Cambria Math" panose="02040503050406030204" pitchFamily="18" charset="0"/>
                </a:rPr>
                <a:t>〖</a:t>
              </a:r>
              <a:r>
                <a:rPr lang="en-GB" i="0">
                  <a:solidFill>
                    <a:srgbClr val="00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en-GB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𝑉〗_𝐴^𝑛</a:t>
              </a:r>
              <a:endParaRPr lang="en-GB"/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7</xdr:row>
      <xdr:rowOff>15543</xdr:rowOff>
    </xdr:from>
    <xdr:to>
      <xdr:col>0</xdr:col>
      <xdr:colOff>368884</xdr:colOff>
      <xdr:row>11</xdr:row>
      <xdr:rowOff>76200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Object 24">
              <a:extLst>
                <a:ext uri="{63B3BB69-23CF-44E3-9099-C40C66FF867C}">
                  <a14:compatExt spid="_x0000_s2072"/>
                </a:ext>
                <a:ext uri="{FF2B5EF4-FFF2-40B4-BE49-F238E27FC236}">
                  <a16:creationId xmlns:a16="http://schemas.microsoft.com/office/drawing/2014/main" id="{BBF9A30A-9FEE-4143-AE92-911105E2660B}"/>
                </a:ext>
              </a:extLst>
            </xdr:cNvPr>
            <xdr:cNvSpPr txBox="1"/>
          </xdr:nvSpPr>
          <xdr:spPr>
            <a:xfrm>
              <a:off x="0" y="1857043"/>
              <a:ext cx="368884" cy="822657"/>
            </a:xfrm>
            <a:prstGeom prst="rect">
              <a:avLst/>
            </a:prstGeom>
          </xdr:spPr>
          <xdr:txBody>
            <a:bodyPr vertOverflow="clip" horzOverflow="clip" wrap="none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h</m:t>
                        </m:r>
                      </m:e>
                      <m:sub>
                        <m:r>
                          <a:rPr lang="en-GB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𝐴</m:t>
                        </m:r>
                      </m:sub>
                      <m:sup>
                        <m:r>
                          <a:rPr lang="en-GB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𝑛</m:t>
                        </m:r>
                      </m:sup>
                    </m:sSubSup>
                  </m:oMath>
                </m:oMathPara>
              </a14:m>
              <a:endParaRPr lang="en-GB"/>
            </a:p>
            <a:p>
              <a:endParaRPr lang="en-GB"/>
            </a:p>
          </xdr:txBody>
        </xdr:sp>
      </mc:Choice>
      <mc:Fallback xmlns="">
        <xdr:sp macro="" textlink="">
          <xdr:nvSpPr>
            <xdr:cNvPr id="16" name="Object 24">
              <a:extLst>
                <a:ext uri="{63B3BB69-23CF-44E3-9099-C40C66FF867C}">
                  <a14:compatExt xmlns:a14="http://schemas.microsoft.com/office/drawing/2010/main" spid="_x0000_s2072"/>
                </a:ext>
                <a:ext uri="{FF2B5EF4-FFF2-40B4-BE49-F238E27FC236}">
                  <a16:creationId xmlns:a16="http://schemas.microsoft.com/office/drawing/2014/main" id="{BBF9A30A-9FEE-4143-AE92-911105E2660B}"/>
                </a:ext>
              </a:extLst>
            </xdr:cNvPr>
            <xdr:cNvSpPr txBox="1"/>
          </xdr:nvSpPr>
          <xdr:spPr>
            <a:xfrm>
              <a:off x="0" y="1857043"/>
              <a:ext cx="368884" cy="822657"/>
            </a:xfrm>
            <a:prstGeom prst="rect">
              <a:avLst/>
            </a:prstGeom>
          </xdr:spPr>
          <xdr:txBody>
            <a:bodyPr vertOverflow="clip" horzOverflow="clip" wrap="none">
              <a:noAutofit/>
            </a:bodyPr>
            <a:lstStyle/>
            <a:p>
              <a:pPr/>
              <a:r>
                <a:rPr lang="en-GB" b="0" i="0">
                  <a:solidFill>
                    <a:srgbClr val="00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ℎ_</a:t>
              </a:r>
              <a:r>
                <a:rPr lang="en-GB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𝐴^𝑛</a:t>
              </a:r>
              <a:endParaRPr lang="en-GB"/>
            </a:p>
            <a:p>
              <a:endParaRPr lang="en-GB"/>
            </a:p>
          </xdr:txBody>
        </xdr:sp>
      </mc:Fallback>
    </mc:AlternateContent>
    <xdr:clientData/>
  </xdr:twoCellAnchor>
  <xdr:twoCellAnchor editAs="oneCell">
    <xdr:from>
      <xdr:col>0</xdr:col>
      <xdr:colOff>788349</xdr:colOff>
      <xdr:row>7</xdr:row>
      <xdr:rowOff>39995</xdr:rowOff>
    </xdr:from>
    <xdr:to>
      <xdr:col>1</xdr:col>
      <xdr:colOff>330245</xdr:colOff>
      <xdr:row>11</xdr:row>
      <xdr:rowOff>50800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Object 24">
              <a:extLst>
                <a:ext uri="{63B3BB69-23CF-44E3-9099-C40C66FF867C}">
                  <a14:compatExt spid="_x0000_s2072"/>
                </a:ext>
                <a:ext uri="{FF2B5EF4-FFF2-40B4-BE49-F238E27FC236}">
                  <a16:creationId xmlns:a16="http://schemas.microsoft.com/office/drawing/2014/main" id="{18FC08FE-52A5-064A-98FE-88E18ECB8B95}"/>
                </a:ext>
              </a:extLst>
            </xdr:cNvPr>
            <xdr:cNvSpPr txBox="1"/>
          </xdr:nvSpPr>
          <xdr:spPr>
            <a:xfrm>
              <a:off x="788349" y="1881495"/>
              <a:ext cx="367396" cy="772805"/>
            </a:xfrm>
            <a:prstGeom prst="rect">
              <a:avLst/>
            </a:prstGeom>
          </xdr:spPr>
          <xdr:txBody>
            <a:bodyPr vertOverflow="clip" horzOverflow="clip" wrap="none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h</m:t>
                        </m:r>
                      </m:e>
                      <m:sub>
                        <m:r>
                          <a:rPr lang="en-GB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𝐵</m:t>
                        </m:r>
                      </m:sub>
                      <m:sup>
                        <m:r>
                          <a:rPr lang="en-GB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𝑛</m:t>
                        </m:r>
                      </m:sup>
                    </m:sSubSup>
                  </m:oMath>
                </m:oMathPara>
              </a14:m>
              <a:endParaRPr lang="en-GB"/>
            </a:p>
            <a:p>
              <a:endParaRPr lang="en-GB"/>
            </a:p>
          </xdr:txBody>
        </xdr:sp>
      </mc:Choice>
      <mc:Fallback xmlns="">
        <xdr:sp macro="" textlink="">
          <xdr:nvSpPr>
            <xdr:cNvPr id="17" name="Object 24">
              <a:extLst>
                <a:ext uri="{63B3BB69-23CF-44E3-9099-C40C66FF867C}">
                  <a14:compatExt xmlns:a14="http://schemas.microsoft.com/office/drawing/2010/main" spid="_x0000_s2072"/>
                </a:ext>
                <a:ext uri="{FF2B5EF4-FFF2-40B4-BE49-F238E27FC236}">
                  <a16:creationId xmlns:a16="http://schemas.microsoft.com/office/drawing/2014/main" id="{18FC08FE-52A5-064A-98FE-88E18ECB8B95}"/>
                </a:ext>
              </a:extLst>
            </xdr:cNvPr>
            <xdr:cNvSpPr txBox="1"/>
          </xdr:nvSpPr>
          <xdr:spPr>
            <a:xfrm>
              <a:off x="788349" y="1881495"/>
              <a:ext cx="367396" cy="772805"/>
            </a:xfrm>
            <a:prstGeom prst="rect">
              <a:avLst/>
            </a:prstGeom>
          </xdr:spPr>
          <xdr:txBody>
            <a:bodyPr vertOverflow="clip" horzOverflow="clip" wrap="none">
              <a:noAutofit/>
            </a:bodyPr>
            <a:lstStyle/>
            <a:p>
              <a:pPr/>
              <a:r>
                <a:rPr lang="en-GB" b="0" i="0">
                  <a:solidFill>
                    <a:srgbClr val="00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ℎ_</a:t>
              </a:r>
              <a:r>
                <a:rPr lang="en-GB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𝐵^𝑛</a:t>
              </a:r>
              <a:endParaRPr lang="en-GB"/>
            </a:p>
            <a:p>
              <a:endParaRPr lang="en-GB"/>
            </a:p>
          </xdr:txBody>
        </xdr:sp>
      </mc:Fallback>
    </mc:AlternateContent>
    <xdr:clientData/>
  </xdr:twoCellAnchor>
  <xdr:twoCellAnchor editAs="oneCell">
    <xdr:from>
      <xdr:col>3</xdr:col>
      <xdr:colOff>219283</xdr:colOff>
      <xdr:row>7</xdr:row>
      <xdr:rowOff>25400</xdr:rowOff>
    </xdr:from>
    <xdr:to>
      <xdr:col>3</xdr:col>
      <xdr:colOff>601888</xdr:colOff>
      <xdr:row>11</xdr:row>
      <xdr:rowOff>23260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Object 11">
              <a:extLst>
                <a:ext uri="{63B3BB69-23CF-44E3-9099-C40C66FF867C}">
                  <a14:compatExt spid="_x0000_s2059"/>
                </a:ext>
                <a:ext uri="{FF2B5EF4-FFF2-40B4-BE49-F238E27FC236}">
                  <a16:creationId xmlns:a16="http://schemas.microsoft.com/office/drawing/2014/main" id="{C9B16DC6-E931-B24F-A1DD-4F64685CC0CF}"/>
                </a:ext>
              </a:extLst>
            </xdr:cNvPr>
            <xdr:cNvSpPr txBox="1"/>
          </xdr:nvSpPr>
          <xdr:spPr>
            <a:xfrm>
              <a:off x="2695783" y="1866900"/>
              <a:ext cx="382605" cy="759860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𝛼</m:t>
                        </m:r>
                      </m:e>
                      <m:sub>
                        <m: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𝐵</m:t>
                        </m:r>
                      </m:sub>
                      <m:sup>
                        <m:r>
                          <a:rPr lang="en-GB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𝑛</m:t>
                        </m:r>
                      </m:sup>
                    </m:sSubSup>
                  </m:oMath>
                </m:oMathPara>
              </a14:m>
              <a:endParaRPr lang="en-GB"/>
            </a:p>
          </xdr:txBody>
        </xdr:sp>
      </mc:Choice>
      <mc:Fallback xmlns="">
        <xdr:sp macro="" textlink="">
          <xdr:nvSpPr>
            <xdr:cNvPr id="18" name="Object 11">
              <a:extLst>
                <a:ext uri="{63B3BB69-23CF-44E3-9099-C40C66FF867C}">
                  <a14:compatExt xmlns:a14="http://schemas.microsoft.com/office/drawing/2010/main" spid="_x0000_s2059"/>
                </a:ext>
                <a:ext uri="{FF2B5EF4-FFF2-40B4-BE49-F238E27FC236}">
                  <a16:creationId xmlns:a16="http://schemas.microsoft.com/office/drawing/2014/main" id="{C9B16DC6-E931-B24F-A1DD-4F64685CC0CF}"/>
                </a:ext>
              </a:extLst>
            </xdr:cNvPr>
            <xdr:cNvSpPr txBox="1"/>
          </xdr:nvSpPr>
          <xdr:spPr>
            <a:xfrm>
              <a:off x="2695783" y="1866900"/>
              <a:ext cx="382605" cy="759860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:r>
                <a:rPr lang="en-GB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𝛼_𝐵^</a:t>
              </a:r>
              <a:r>
                <a:rPr lang="en-GB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𝑛</a:t>
              </a:r>
              <a:endParaRPr lang="en-GB"/>
            </a:p>
          </xdr:txBody>
        </xdr:sp>
      </mc:Fallback>
    </mc:AlternateContent>
    <xdr:clientData/>
  </xdr:twoCellAnchor>
  <xdr:twoCellAnchor editAs="oneCell">
    <xdr:from>
      <xdr:col>2</xdr:col>
      <xdr:colOff>247614</xdr:colOff>
      <xdr:row>7</xdr:row>
      <xdr:rowOff>19537</xdr:rowOff>
    </xdr:from>
    <xdr:to>
      <xdr:col>2</xdr:col>
      <xdr:colOff>630219</xdr:colOff>
      <xdr:row>11</xdr:row>
      <xdr:rowOff>17397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Object 12">
              <a:extLst>
                <a:ext uri="{63B3BB69-23CF-44E3-9099-C40C66FF867C}">
                  <a14:compatExt spid="_x0000_s2060"/>
                </a:ext>
                <a:ext uri="{FF2B5EF4-FFF2-40B4-BE49-F238E27FC236}">
                  <a16:creationId xmlns:a16="http://schemas.microsoft.com/office/drawing/2014/main" id="{6DED12A9-AC2C-DB4D-9750-6E86ADAC1478}"/>
                </a:ext>
              </a:extLst>
            </xdr:cNvPr>
            <xdr:cNvSpPr txBox="1"/>
          </xdr:nvSpPr>
          <xdr:spPr>
            <a:xfrm>
              <a:off x="1898614" y="1861037"/>
              <a:ext cx="382605" cy="759860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𝛼</m:t>
                        </m:r>
                      </m:e>
                      <m:sub>
                        <m: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𝐴</m:t>
                        </m:r>
                      </m:sub>
                      <m:sup>
                        <m:r>
                          <a:rPr lang="en-GB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𝑛</m:t>
                        </m:r>
                      </m:sup>
                    </m:sSubSup>
                  </m:oMath>
                </m:oMathPara>
              </a14:m>
              <a:endParaRPr lang="en-GB"/>
            </a:p>
          </xdr:txBody>
        </xdr:sp>
      </mc:Choice>
      <mc:Fallback xmlns="">
        <xdr:sp macro="" textlink="">
          <xdr:nvSpPr>
            <xdr:cNvPr id="19" name="Object 12">
              <a:extLst>
                <a:ext uri="{63B3BB69-23CF-44E3-9099-C40C66FF867C}">
                  <a14:compatExt xmlns:a14="http://schemas.microsoft.com/office/drawing/2010/main" spid="_x0000_s2060"/>
                </a:ext>
                <a:ext uri="{FF2B5EF4-FFF2-40B4-BE49-F238E27FC236}">
                  <a16:creationId xmlns:a16="http://schemas.microsoft.com/office/drawing/2014/main" id="{6DED12A9-AC2C-DB4D-9750-6E86ADAC1478}"/>
                </a:ext>
              </a:extLst>
            </xdr:cNvPr>
            <xdr:cNvSpPr txBox="1"/>
          </xdr:nvSpPr>
          <xdr:spPr>
            <a:xfrm>
              <a:off x="1898614" y="1861037"/>
              <a:ext cx="382605" cy="759860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:r>
                <a:rPr lang="en-GB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𝛼_𝐴^</a:t>
              </a:r>
              <a:r>
                <a:rPr lang="en-GB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𝑛</a:t>
              </a:r>
              <a:endParaRPr lang="en-GB"/>
            </a:p>
          </xdr:txBody>
        </xdr:sp>
      </mc:Fallback>
    </mc:AlternateContent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368884</xdr:colOff>
      <xdr:row>2</xdr:row>
      <xdr:rowOff>175934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" name="Object 24">
              <a:extLst>
                <a:ext uri="{63B3BB69-23CF-44E3-9099-C40C66FF867C}">
                  <a14:compatExt spid="_x0000_s2072"/>
                </a:ext>
                <a:ext uri="{FF2B5EF4-FFF2-40B4-BE49-F238E27FC236}">
                  <a16:creationId xmlns:a16="http://schemas.microsoft.com/office/drawing/2014/main" id="{7889C174-2B16-E14F-92D9-90EDC39BD971}"/>
                </a:ext>
              </a:extLst>
            </xdr:cNvPr>
            <xdr:cNvSpPr txBox="1"/>
          </xdr:nvSpPr>
          <xdr:spPr>
            <a:xfrm>
              <a:off x="1651000" y="190500"/>
              <a:ext cx="368884" cy="366434"/>
            </a:xfrm>
            <a:prstGeom prst="rect">
              <a:avLst/>
            </a:prstGeom>
          </xdr:spPr>
          <xdr:txBody>
            <a:bodyPr vertOverflow="clip" horzOverflow="clip" wrap="none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h</m:t>
                        </m:r>
                      </m:e>
                      <m:sub>
                        <m:r>
                          <a:rPr lang="en-GB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𝐴</m:t>
                        </m:r>
                      </m:sub>
                      <m:sup>
                        <m:r>
                          <a:rPr lang="en-GB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0</m:t>
                        </m:r>
                      </m:sup>
                    </m:sSubSup>
                  </m:oMath>
                </m:oMathPara>
              </a14:m>
              <a:endParaRPr lang="en-GB"/>
            </a:p>
            <a:p>
              <a:endParaRPr lang="en-GB"/>
            </a:p>
          </xdr:txBody>
        </xdr:sp>
      </mc:Choice>
      <mc:Fallback xmlns="">
        <xdr:sp macro="" textlink="">
          <xdr:nvSpPr>
            <xdr:cNvPr id="20" name="Object 24">
              <a:extLst>
                <a:ext uri="{63B3BB69-23CF-44E3-9099-C40C66FF867C}">
                  <a14:compatExt xmlns:a14="http://schemas.microsoft.com/office/drawing/2010/main" spid="_x0000_s2072"/>
                </a:ext>
                <a:ext uri="{FF2B5EF4-FFF2-40B4-BE49-F238E27FC236}">
                  <a16:creationId xmlns:a16="http://schemas.microsoft.com/office/drawing/2014/main" id="{7889C174-2B16-E14F-92D9-90EDC39BD971}"/>
                </a:ext>
              </a:extLst>
            </xdr:cNvPr>
            <xdr:cNvSpPr txBox="1"/>
          </xdr:nvSpPr>
          <xdr:spPr>
            <a:xfrm>
              <a:off x="1651000" y="190500"/>
              <a:ext cx="368884" cy="366434"/>
            </a:xfrm>
            <a:prstGeom prst="rect">
              <a:avLst/>
            </a:prstGeom>
          </xdr:spPr>
          <xdr:txBody>
            <a:bodyPr vertOverflow="clip" horzOverflow="clip" wrap="none">
              <a:noAutofit/>
            </a:bodyPr>
            <a:lstStyle/>
            <a:p>
              <a:pPr/>
              <a:r>
                <a:rPr lang="en-GB" b="0" i="0">
                  <a:solidFill>
                    <a:srgbClr val="00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ℎ_</a:t>
              </a:r>
              <a:r>
                <a:rPr lang="en-GB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𝐴^0</a:t>
              </a:r>
              <a:endParaRPr lang="en-GB"/>
            </a:p>
            <a:p>
              <a:endParaRPr lang="en-GB"/>
            </a:p>
          </xdr:txBody>
        </xdr:sp>
      </mc:Fallback>
    </mc:AlternateContent>
    <xdr:clientData/>
  </xdr:twoCellAnchor>
  <xdr:twoCellAnchor editAs="oneCell">
    <xdr:from>
      <xdr:col>3</xdr:col>
      <xdr:colOff>104502</xdr:colOff>
      <xdr:row>0</xdr:row>
      <xdr:rowOff>180760</xdr:rowOff>
    </xdr:from>
    <xdr:to>
      <xdr:col>3</xdr:col>
      <xdr:colOff>476783</xdr:colOff>
      <xdr:row>2</xdr:row>
      <xdr:rowOff>124157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" name="Object 24">
              <a:extLst>
                <a:ext uri="{63B3BB69-23CF-44E3-9099-C40C66FF867C}">
                  <a14:compatExt spid="_x0000_s2072"/>
                </a:ext>
                <a:ext uri="{FF2B5EF4-FFF2-40B4-BE49-F238E27FC236}">
                  <a16:creationId xmlns:a16="http://schemas.microsoft.com/office/drawing/2014/main" id="{8652ECBD-1D87-ED4B-B533-6AE8EF07A9F6}"/>
                </a:ext>
              </a:extLst>
            </xdr:cNvPr>
            <xdr:cNvSpPr txBox="1"/>
          </xdr:nvSpPr>
          <xdr:spPr>
            <a:xfrm>
              <a:off x="2581002" y="180760"/>
              <a:ext cx="372281" cy="324397"/>
            </a:xfrm>
            <a:prstGeom prst="rect">
              <a:avLst/>
            </a:prstGeom>
          </xdr:spPr>
          <xdr:txBody>
            <a:bodyPr vertOverflow="clip" horzOverflow="clip" wrap="none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h</m:t>
                        </m:r>
                      </m:e>
                      <m:sub>
                        <m:r>
                          <a:rPr lang="en-GB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𝐵</m:t>
                        </m:r>
                      </m:sub>
                      <m:sup>
                        <m:r>
                          <a:rPr lang="en-GB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0</m:t>
                        </m:r>
                      </m:sup>
                    </m:sSubSup>
                  </m:oMath>
                </m:oMathPara>
              </a14:m>
              <a:endParaRPr lang="en-GB"/>
            </a:p>
            <a:p>
              <a:endParaRPr lang="en-GB"/>
            </a:p>
          </xdr:txBody>
        </xdr:sp>
      </mc:Choice>
      <mc:Fallback xmlns="">
        <xdr:sp macro="" textlink="">
          <xdr:nvSpPr>
            <xdr:cNvPr id="21" name="Object 24">
              <a:extLst>
                <a:ext uri="{63B3BB69-23CF-44E3-9099-C40C66FF867C}">
                  <a14:compatExt xmlns:a14="http://schemas.microsoft.com/office/drawing/2010/main" spid="_x0000_s2072"/>
                </a:ext>
                <a:ext uri="{FF2B5EF4-FFF2-40B4-BE49-F238E27FC236}">
                  <a16:creationId xmlns:a16="http://schemas.microsoft.com/office/drawing/2014/main" id="{8652ECBD-1D87-ED4B-B533-6AE8EF07A9F6}"/>
                </a:ext>
              </a:extLst>
            </xdr:cNvPr>
            <xdr:cNvSpPr txBox="1"/>
          </xdr:nvSpPr>
          <xdr:spPr>
            <a:xfrm>
              <a:off x="2581002" y="180760"/>
              <a:ext cx="372281" cy="324397"/>
            </a:xfrm>
            <a:prstGeom prst="rect">
              <a:avLst/>
            </a:prstGeom>
          </xdr:spPr>
          <xdr:txBody>
            <a:bodyPr vertOverflow="clip" horzOverflow="clip" wrap="none">
              <a:noAutofit/>
            </a:bodyPr>
            <a:lstStyle/>
            <a:p>
              <a:pPr/>
              <a:r>
                <a:rPr lang="en-GB" b="0" i="0">
                  <a:solidFill>
                    <a:srgbClr val="00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ℎ_</a:t>
              </a:r>
              <a:r>
                <a:rPr lang="en-GB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𝐵^0</a:t>
              </a:r>
              <a:endParaRPr lang="en-GB"/>
            </a:p>
            <a:p>
              <a:endParaRPr lang="en-GB"/>
            </a:p>
          </xdr:txBody>
        </xdr:sp>
      </mc:Fallback>
    </mc:AlternateContent>
    <xdr:clientData/>
  </xdr:twoCellAnchor>
  <xdr:oneCellAnchor>
    <xdr:from>
      <xdr:col>6</xdr:col>
      <xdr:colOff>484553</xdr:colOff>
      <xdr:row>3</xdr:row>
      <xdr:rowOff>152401</xdr:rowOff>
    </xdr:from>
    <xdr:ext cx="848181" cy="28259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" name="TextBox 21">
              <a:extLst>
                <a:ext uri="{FF2B5EF4-FFF2-40B4-BE49-F238E27FC236}">
                  <a16:creationId xmlns:a16="http://schemas.microsoft.com/office/drawing/2014/main" id="{BD62C4CC-30D6-254D-B761-FCE5074AE334}"/>
                </a:ext>
              </a:extLst>
            </xdr:cNvPr>
            <xdr:cNvSpPr txBox="1"/>
          </xdr:nvSpPr>
          <xdr:spPr>
            <a:xfrm>
              <a:off x="5437553" y="749301"/>
              <a:ext cx="848181" cy="2825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b="0" i="1" kern="1200">
                        <a:latin typeface="Cambria Math" panose="02040503050406030204" pitchFamily="18" charset="0"/>
                      </a:rPr>
                      <m:t>0</m:t>
                    </m:r>
                    <m:r>
                      <a:rPr lang="en-GB" sz="1100" b="0" i="1" kern="120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&lt;</m:t>
                    </m:r>
                    <m:sSubSup>
                      <m:sSubSupPr>
                        <m:ctrlP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ℵ</m:t>
                        </m:r>
                      </m:e>
                      <m:sub>
                        <m: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𝑖</m:t>
                        </m:r>
                      </m:sub>
                      <m:sup>
                        <m: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0</m:t>
                        </m:r>
                      </m:sup>
                    </m:sSubSup>
                    <m:r>
                      <a:rPr lang="en-GB" sz="1100" b="0" i="1" kern="120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≤0.5</m:t>
                    </m:r>
                  </m:oMath>
                </m:oMathPara>
              </a14:m>
              <a:endParaRPr lang="en-GB" sz="1100" kern="1200"/>
            </a:p>
          </xdr:txBody>
        </xdr:sp>
      </mc:Choice>
      <mc:Fallback xmlns="">
        <xdr:sp macro="" textlink="">
          <xdr:nvSpPr>
            <xdr:cNvPr id="22" name="TextBox 21">
              <a:extLst>
                <a:ext uri="{FF2B5EF4-FFF2-40B4-BE49-F238E27FC236}">
                  <a16:creationId xmlns:a16="http://schemas.microsoft.com/office/drawing/2014/main" id="{BD62C4CC-30D6-254D-B761-FCE5074AE334}"/>
                </a:ext>
              </a:extLst>
            </xdr:cNvPr>
            <xdr:cNvSpPr txBox="1"/>
          </xdr:nvSpPr>
          <xdr:spPr>
            <a:xfrm>
              <a:off x="5437553" y="749301"/>
              <a:ext cx="848181" cy="2825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GB" sz="1100" b="0" i="0" kern="1200">
                  <a:latin typeface="Cambria Math" panose="02040503050406030204" pitchFamily="18" charset="0"/>
                </a:rPr>
                <a:t>0</a:t>
              </a:r>
              <a:r>
                <a:rPr lang="en-GB" sz="1100" b="0" i="0" kern="1200">
                  <a:latin typeface="Cambria Math" panose="02040503050406030204" pitchFamily="18" charset="0"/>
                  <a:ea typeface="Cambria Math" panose="02040503050406030204" pitchFamily="18" charset="0"/>
                </a:rPr>
                <a:t>&lt;ℵ_𝑖^0≤0.5</a:t>
              </a:r>
              <a:endParaRPr lang="en-GB" sz="1100" kern="1200"/>
            </a:p>
          </xdr:txBody>
        </xdr:sp>
      </mc:Fallback>
    </mc:AlternateContent>
    <xdr:clientData/>
  </xdr:oneCellAnchor>
  <xdr:oneCellAnchor>
    <xdr:from>
      <xdr:col>6</xdr:col>
      <xdr:colOff>138724</xdr:colOff>
      <xdr:row>0</xdr:row>
      <xdr:rowOff>177801</xdr:rowOff>
    </xdr:from>
    <xdr:ext cx="506046" cy="21296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" name="TextBox 22">
              <a:extLst>
                <a:ext uri="{FF2B5EF4-FFF2-40B4-BE49-F238E27FC236}">
                  <a16:creationId xmlns:a16="http://schemas.microsoft.com/office/drawing/2014/main" id="{8F9028B9-F2EF-4549-9C89-86E02E471FF6}"/>
                </a:ext>
              </a:extLst>
            </xdr:cNvPr>
            <xdr:cNvSpPr txBox="1"/>
          </xdr:nvSpPr>
          <xdr:spPr>
            <a:xfrm>
              <a:off x="5091724" y="177801"/>
              <a:ext cx="506046" cy="21296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ℵ</m:t>
                        </m:r>
                      </m:e>
                      <m:sub>
                        <m: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𝐴</m:t>
                        </m:r>
                      </m:sub>
                      <m:sup>
                        <m: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0</m:t>
                        </m:r>
                      </m:sup>
                    </m:sSubSup>
                  </m:oMath>
                </m:oMathPara>
              </a14:m>
              <a:endParaRPr lang="en-GB" sz="1100" kern="1200"/>
            </a:p>
          </xdr:txBody>
        </xdr:sp>
      </mc:Choice>
      <mc:Fallback xmlns="">
        <xdr:sp macro="" textlink="">
          <xdr:nvSpPr>
            <xdr:cNvPr id="23" name="TextBox 22">
              <a:extLst>
                <a:ext uri="{FF2B5EF4-FFF2-40B4-BE49-F238E27FC236}">
                  <a16:creationId xmlns:a16="http://schemas.microsoft.com/office/drawing/2014/main" id="{8F9028B9-F2EF-4549-9C89-86E02E471FF6}"/>
                </a:ext>
              </a:extLst>
            </xdr:cNvPr>
            <xdr:cNvSpPr txBox="1"/>
          </xdr:nvSpPr>
          <xdr:spPr>
            <a:xfrm>
              <a:off x="5091724" y="177801"/>
              <a:ext cx="506046" cy="21296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GB" sz="1100" b="0" i="0" kern="1200">
                  <a:latin typeface="Cambria Math" panose="02040503050406030204" pitchFamily="18" charset="0"/>
                  <a:ea typeface="Cambria Math" panose="02040503050406030204" pitchFamily="18" charset="0"/>
                </a:rPr>
                <a:t>ℵ_𝐴^0</a:t>
              </a:r>
              <a:endParaRPr lang="en-GB" sz="1100" kern="1200"/>
            </a:p>
          </xdr:txBody>
        </xdr:sp>
      </mc:Fallback>
    </mc:AlternateContent>
    <xdr:clientData/>
  </xdr:oneCellAnchor>
  <xdr:oneCellAnchor>
    <xdr:from>
      <xdr:col>7</xdr:col>
      <xdr:colOff>185615</xdr:colOff>
      <xdr:row>0</xdr:row>
      <xdr:rowOff>183664</xdr:rowOff>
    </xdr:from>
    <xdr:ext cx="484766" cy="19053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4" name="TextBox 23">
              <a:extLst>
                <a:ext uri="{FF2B5EF4-FFF2-40B4-BE49-F238E27FC236}">
                  <a16:creationId xmlns:a16="http://schemas.microsoft.com/office/drawing/2014/main" id="{D6D77DD5-205A-1641-9305-E5CFFE3C86AD}"/>
                </a:ext>
              </a:extLst>
            </xdr:cNvPr>
            <xdr:cNvSpPr txBox="1"/>
          </xdr:nvSpPr>
          <xdr:spPr>
            <a:xfrm>
              <a:off x="5964115" y="183664"/>
              <a:ext cx="484766" cy="1905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ℵ</m:t>
                        </m:r>
                      </m:e>
                      <m:sub>
                        <m: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𝐵</m:t>
                        </m:r>
                      </m:sub>
                      <m:sup>
                        <m: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0</m:t>
                        </m:r>
                      </m:sup>
                    </m:sSubSup>
                  </m:oMath>
                </m:oMathPara>
              </a14:m>
              <a:endParaRPr lang="en-GB" sz="1100" kern="1200"/>
            </a:p>
          </xdr:txBody>
        </xdr:sp>
      </mc:Choice>
      <mc:Fallback xmlns="">
        <xdr:sp macro="" textlink="">
          <xdr:nvSpPr>
            <xdr:cNvPr id="24" name="TextBox 23">
              <a:extLst>
                <a:ext uri="{FF2B5EF4-FFF2-40B4-BE49-F238E27FC236}">
                  <a16:creationId xmlns:a16="http://schemas.microsoft.com/office/drawing/2014/main" id="{D6D77DD5-205A-1641-9305-E5CFFE3C86AD}"/>
                </a:ext>
              </a:extLst>
            </xdr:cNvPr>
            <xdr:cNvSpPr txBox="1"/>
          </xdr:nvSpPr>
          <xdr:spPr>
            <a:xfrm>
              <a:off x="5964115" y="183664"/>
              <a:ext cx="484766" cy="1905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GB" sz="1100" b="0" i="0" kern="1200">
                  <a:latin typeface="Cambria Math" panose="02040503050406030204" pitchFamily="18" charset="0"/>
                  <a:ea typeface="Cambria Math" panose="02040503050406030204" pitchFamily="18" charset="0"/>
                </a:rPr>
                <a:t>ℵ_𝐵^0</a:t>
              </a:r>
              <a:endParaRPr lang="en-GB" sz="1100" kern="1200"/>
            </a:p>
          </xdr:txBody>
        </xdr:sp>
      </mc:Fallback>
    </mc:AlternateContent>
    <xdr:clientData/>
  </xdr:oneCellAnchor>
  <xdr:oneCellAnchor>
    <xdr:from>
      <xdr:col>4</xdr:col>
      <xdr:colOff>234462</xdr:colOff>
      <xdr:row>7</xdr:row>
      <xdr:rowOff>95739</xdr:rowOff>
    </xdr:from>
    <xdr:ext cx="582458" cy="28259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5" name="TextBox 24">
              <a:extLst>
                <a:ext uri="{FF2B5EF4-FFF2-40B4-BE49-F238E27FC236}">
                  <a16:creationId xmlns:a16="http://schemas.microsoft.com/office/drawing/2014/main" id="{FFB68EA6-A310-4141-A67F-E51D0B508E5F}"/>
                </a:ext>
              </a:extLst>
            </xdr:cNvPr>
            <xdr:cNvSpPr txBox="1"/>
          </xdr:nvSpPr>
          <xdr:spPr>
            <a:xfrm>
              <a:off x="3536462" y="1937239"/>
              <a:ext cx="582458" cy="2825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ℵ</m:t>
                        </m:r>
                      </m:e>
                      <m:sub>
                        <m: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𝐴</m:t>
                        </m:r>
                      </m:sub>
                      <m:sup>
                        <m: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𝑛</m:t>
                        </m:r>
                      </m:sup>
                    </m:sSubSup>
                  </m:oMath>
                </m:oMathPara>
              </a14:m>
              <a:endParaRPr lang="en-GB" sz="1100" kern="1200"/>
            </a:p>
          </xdr:txBody>
        </xdr:sp>
      </mc:Choice>
      <mc:Fallback xmlns="">
        <xdr:sp macro="" textlink="">
          <xdr:nvSpPr>
            <xdr:cNvPr id="25" name="TextBox 24">
              <a:extLst>
                <a:ext uri="{FF2B5EF4-FFF2-40B4-BE49-F238E27FC236}">
                  <a16:creationId xmlns:a16="http://schemas.microsoft.com/office/drawing/2014/main" id="{FFB68EA6-A310-4141-A67F-E51D0B508E5F}"/>
                </a:ext>
              </a:extLst>
            </xdr:cNvPr>
            <xdr:cNvSpPr txBox="1"/>
          </xdr:nvSpPr>
          <xdr:spPr>
            <a:xfrm>
              <a:off x="3536462" y="1937239"/>
              <a:ext cx="582458" cy="2825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GB" sz="1100" b="0" i="0" kern="1200">
                  <a:latin typeface="Cambria Math" panose="02040503050406030204" pitchFamily="18" charset="0"/>
                  <a:ea typeface="Cambria Math" panose="02040503050406030204" pitchFamily="18" charset="0"/>
                </a:rPr>
                <a:t>ℵ_𝐴^𝑛</a:t>
              </a:r>
              <a:endParaRPr lang="en-GB" sz="1100" kern="1200"/>
            </a:p>
          </xdr:txBody>
        </xdr:sp>
      </mc:Fallback>
    </mc:AlternateContent>
    <xdr:clientData/>
  </xdr:oneCellAnchor>
  <xdr:oneCellAnchor>
    <xdr:from>
      <xdr:col>5</xdr:col>
      <xdr:colOff>244231</xdr:colOff>
      <xdr:row>7</xdr:row>
      <xdr:rowOff>91832</xdr:rowOff>
    </xdr:from>
    <xdr:ext cx="441781" cy="28259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6" name="TextBox 25">
              <a:extLst>
                <a:ext uri="{FF2B5EF4-FFF2-40B4-BE49-F238E27FC236}">
                  <a16:creationId xmlns:a16="http://schemas.microsoft.com/office/drawing/2014/main" id="{7DC2DD2B-782E-2C47-94C3-CD2A83C13916}"/>
                </a:ext>
              </a:extLst>
            </xdr:cNvPr>
            <xdr:cNvSpPr txBox="1"/>
          </xdr:nvSpPr>
          <xdr:spPr>
            <a:xfrm>
              <a:off x="4371731" y="1933332"/>
              <a:ext cx="441781" cy="2825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ℵ</m:t>
                        </m:r>
                      </m:e>
                      <m:sub>
                        <m: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𝐵</m:t>
                        </m:r>
                      </m:sub>
                      <m:sup>
                        <m: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𝑛</m:t>
                        </m:r>
                      </m:sup>
                    </m:sSubSup>
                  </m:oMath>
                </m:oMathPara>
              </a14:m>
              <a:endParaRPr lang="en-GB" sz="1100" kern="1200"/>
            </a:p>
          </xdr:txBody>
        </xdr:sp>
      </mc:Choice>
      <mc:Fallback xmlns="">
        <xdr:sp macro="" textlink="">
          <xdr:nvSpPr>
            <xdr:cNvPr id="26" name="TextBox 25">
              <a:extLst>
                <a:ext uri="{FF2B5EF4-FFF2-40B4-BE49-F238E27FC236}">
                  <a16:creationId xmlns:a16="http://schemas.microsoft.com/office/drawing/2014/main" id="{7DC2DD2B-782E-2C47-94C3-CD2A83C13916}"/>
                </a:ext>
              </a:extLst>
            </xdr:cNvPr>
            <xdr:cNvSpPr txBox="1"/>
          </xdr:nvSpPr>
          <xdr:spPr>
            <a:xfrm>
              <a:off x="4371731" y="1933332"/>
              <a:ext cx="441781" cy="2825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GB" sz="1100" b="0" i="0" kern="1200">
                  <a:latin typeface="Cambria Math" panose="02040503050406030204" pitchFamily="18" charset="0"/>
                  <a:ea typeface="Cambria Math" panose="02040503050406030204" pitchFamily="18" charset="0"/>
                </a:rPr>
                <a:t>ℵ_𝐵^𝑛</a:t>
              </a:r>
              <a:endParaRPr lang="en-GB" sz="1100" kern="1200"/>
            </a:p>
          </xdr:txBody>
        </xdr:sp>
      </mc:Fallback>
    </mc:AlternateContent>
    <xdr:clientData/>
  </xdr:oneCellAnchor>
  <xdr:oneCellAnchor>
    <xdr:from>
      <xdr:col>16</xdr:col>
      <xdr:colOff>361461</xdr:colOff>
      <xdr:row>7</xdr:row>
      <xdr:rowOff>72292</xdr:rowOff>
    </xdr:from>
    <xdr:ext cx="582458" cy="28259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7" name="TextBox 26">
              <a:extLst>
                <a:ext uri="{FF2B5EF4-FFF2-40B4-BE49-F238E27FC236}">
                  <a16:creationId xmlns:a16="http://schemas.microsoft.com/office/drawing/2014/main" id="{E5460EAE-3AA8-9849-935D-A07FC9E27CDC}"/>
                </a:ext>
              </a:extLst>
            </xdr:cNvPr>
            <xdr:cNvSpPr txBox="1"/>
          </xdr:nvSpPr>
          <xdr:spPr>
            <a:xfrm>
              <a:off x="13569461" y="1913792"/>
              <a:ext cx="582458" cy="2825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ℵ</m:t>
                        </m:r>
                      </m:e>
                      <m:sub>
                        <m: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𝐴</m:t>
                        </m:r>
                      </m:sub>
                      <m:sup>
                        <m: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𝑛</m:t>
                        </m:r>
                        <m: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+1</m:t>
                        </m:r>
                      </m:sup>
                    </m:sSubSup>
                  </m:oMath>
                </m:oMathPara>
              </a14:m>
              <a:endParaRPr lang="en-GB" sz="1100" kern="1200"/>
            </a:p>
          </xdr:txBody>
        </xdr:sp>
      </mc:Choice>
      <mc:Fallback xmlns="">
        <xdr:sp macro="" textlink="">
          <xdr:nvSpPr>
            <xdr:cNvPr id="27" name="TextBox 26">
              <a:extLst>
                <a:ext uri="{FF2B5EF4-FFF2-40B4-BE49-F238E27FC236}">
                  <a16:creationId xmlns:a16="http://schemas.microsoft.com/office/drawing/2014/main" id="{E5460EAE-3AA8-9849-935D-A07FC9E27CDC}"/>
                </a:ext>
              </a:extLst>
            </xdr:cNvPr>
            <xdr:cNvSpPr txBox="1"/>
          </xdr:nvSpPr>
          <xdr:spPr>
            <a:xfrm>
              <a:off x="13569461" y="1913792"/>
              <a:ext cx="582458" cy="2825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GB" sz="1100" b="0" i="0" kern="1200">
                  <a:latin typeface="Cambria Math" panose="02040503050406030204" pitchFamily="18" charset="0"/>
                  <a:ea typeface="Cambria Math" panose="02040503050406030204" pitchFamily="18" charset="0"/>
                </a:rPr>
                <a:t>ℵ_𝐴^(𝑛+1)</a:t>
              </a:r>
              <a:endParaRPr lang="en-GB" sz="1100" kern="1200"/>
            </a:p>
          </xdr:txBody>
        </xdr:sp>
      </mc:Fallback>
    </mc:AlternateContent>
    <xdr:clientData/>
  </xdr:oneCellAnchor>
  <xdr:oneCellAnchor>
    <xdr:from>
      <xdr:col>17</xdr:col>
      <xdr:colOff>117231</xdr:colOff>
      <xdr:row>7</xdr:row>
      <xdr:rowOff>68385</xdr:rowOff>
    </xdr:from>
    <xdr:ext cx="441781" cy="28259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8" name="TextBox 27">
              <a:extLst>
                <a:ext uri="{FF2B5EF4-FFF2-40B4-BE49-F238E27FC236}">
                  <a16:creationId xmlns:a16="http://schemas.microsoft.com/office/drawing/2014/main" id="{F90AC6F0-E6F0-F042-BD19-7BC7ED750FF0}"/>
                </a:ext>
              </a:extLst>
            </xdr:cNvPr>
            <xdr:cNvSpPr txBox="1"/>
          </xdr:nvSpPr>
          <xdr:spPr>
            <a:xfrm>
              <a:off x="14404731" y="1909885"/>
              <a:ext cx="441781" cy="2825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ℵ</m:t>
                        </m:r>
                      </m:e>
                      <m:sub>
                        <m: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𝐵</m:t>
                        </m:r>
                      </m:sub>
                      <m:sup>
                        <m: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𝑛</m:t>
                        </m:r>
                        <m: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+1</m:t>
                        </m:r>
                      </m:sup>
                    </m:sSubSup>
                  </m:oMath>
                </m:oMathPara>
              </a14:m>
              <a:endParaRPr lang="en-GB" sz="1100" kern="1200"/>
            </a:p>
          </xdr:txBody>
        </xdr:sp>
      </mc:Choice>
      <mc:Fallback xmlns="">
        <xdr:sp macro="" textlink="">
          <xdr:nvSpPr>
            <xdr:cNvPr id="28" name="TextBox 27">
              <a:extLst>
                <a:ext uri="{FF2B5EF4-FFF2-40B4-BE49-F238E27FC236}">
                  <a16:creationId xmlns:a16="http://schemas.microsoft.com/office/drawing/2014/main" id="{F90AC6F0-E6F0-F042-BD19-7BC7ED750FF0}"/>
                </a:ext>
              </a:extLst>
            </xdr:cNvPr>
            <xdr:cNvSpPr txBox="1"/>
          </xdr:nvSpPr>
          <xdr:spPr>
            <a:xfrm>
              <a:off x="14404731" y="1909885"/>
              <a:ext cx="441781" cy="2825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GB" sz="1100" b="0" i="0" kern="1200">
                  <a:latin typeface="Cambria Math" panose="02040503050406030204" pitchFamily="18" charset="0"/>
                  <a:ea typeface="Cambria Math" panose="02040503050406030204" pitchFamily="18" charset="0"/>
                </a:rPr>
                <a:t>ℵ_𝐵^(𝑛+1)</a:t>
              </a:r>
              <a:endParaRPr lang="en-GB" sz="1100" kern="1200"/>
            </a:p>
          </xdr:txBody>
        </xdr:sp>
      </mc:Fallback>
    </mc:AlternateContent>
    <xdr:clientData/>
  </xdr:oneCellAnchor>
  <xdr:twoCellAnchor editAs="oneCell">
    <xdr:from>
      <xdr:col>10</xdr:col>
      <xdr:colOff>633430</xdr:colOff>
      <xdr:row>1</xdr:row>
      <xdr:rowOff>22678</xdr:rowOff>
    </xdr:from>
    <xdr:to>
      <xdr:col>15</xdr:col>
      <xdr:colOff>703037</xdr:colOff>
      <xdr:row>12</xdr:row>
      <xdr:rowOff>7889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9" name="Object 16">
              <a:extLst>
                <a:ext uri="{63B3BB69-23CF-44E3-9099-C40C66FF867C}">
                  <a14:compatExt spid="_x0000_s2064"/>
                </a:ext>
                <a:ext uri="{FF2B5EF4-FFF2-40B4-BE49-F238E27FC236}">
                  <a16:creationId xmlns:a16="http://schemas.microsoft.com/office/drawing/2014/main" id="{B4F9C4A2-AF11-3B49-81CD-7A879A8ED2D2}"/>
                </a:ext>
              </a:extLst>
            </xdr:cNvPr>
            <xdr:cNvSpPr txBox="1"/>
          </xdr:nvSpPr>
          <xdr:spPr>
            <a:xfrm>
              <a:off x="8888430" y="213178"/>
              <a:ext cx="4197107" cy="2080711"/>
            </a:xfrm>
            <a:prstGeom prst="rect">
              <a:avLst/>
            </a:prstGeom>
          </xdr:spPr>
          <xdr:txBody>
            <a:bodyPr vertOverflow="clip" horzOverflow="clip" wrap="square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GB" sz="14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sz="14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𝛼</m:t>
                        </m:r>
                      </m:e>
                      <m:sub>
                        <m:r>
                          <a:rPr lang="en-GB" sz="1400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  <m:sup>
                        <m:r>
                          <a:rPr lang="en-GB" sz="14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𝑛</m:t>
                        </m:r>
                        <m:r>
                          <a:rPr lang="en-GB" sz="14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+1</m:t>
                        </m:r>
                      </m:sup>
                    </m:sSubSup>
                    <m:r>
                      <a:rPr lang="en-GB" sz="14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=</m:t>
                    </m:r>
                    <m:sSubSup>
                      <m:sSubSupPr>
                        <m:ctrlPr>
                          <a:rPr lang="en-GB" sz="14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sz="1400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(1−</m:t>
                        </m:r>
                        <m:r>
                          <a:rPr lang="en-GB" sz="1400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h</m:t>
                        </m:r>
                      </m:e>
                      <m:sub>
                        <m:r>
                          <a:rPr lang="en-GB" sz="1400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𝑖</m:t>
                        </m:r>
                      </m:sub>
                      <m:sup>
                        <m:r>
                          <a:rPr lang="en-GB" sz="1400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𝑛</m:t>
                        </m:r>
                      </m:sup>
                    </m:sSubSup>
                    <m:r>
                      <a:rPr lang="en-GB" sz="1400" b="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)</m:t>
                    </m:r>
                    <m:r>
                      <a:rPr lang="en-GB" sz="1400" b="0" i="1">
                        <a:solidFill>
                          <a:srgbClr val="000000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∙</m:t>
                    </m:r>
                    <m:sSup>
                      <m:sSupPr>
                        <m:ctrlPr>
                          <a:rPr lang="en-GB" sz="14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GB" sz="1400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p>
                              <m:sSupPr>
                                <m:ctrlPr>
                                  <a:rPr lang="en-GB" sz="1400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GB" sz="1400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𝜆</m:t>
                                </m:r>
                              </m:e>
                              <m:sup>
                                <m:r>
                                  <a:rPr lang="en-GB" sz="1400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  <m:r>
                                  <a:rPr lang="en-GB" sz="1400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+1</m:t>
                                </m:r>
                              </m:sup>
                            </m:sSup>
                            <m:r>
                              <a:rPr lang="en-GB" sz="1400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−</m:t>
                            </m:r>
                            <m:nary>
                              <m:naryPr>
                                <m:chr m:val="∑"/>
                                <m:ctrlPr>
                                  <a:rPr lang="en-GB" sz="1400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naryPr>
                              <m:sub>
                                <m:r>
                                  <m:rPr>
                                    <m:brk m:alnAt="23"/>
                                  </m:rPr>
                                  <a:rPr lang="en-GB" sz="1400" b="0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  <m:r>
                                  <a:rPr lang="en-GB" sz="1400" b="0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=</m:t>
                                </m:r>
                                <m:r>
                                  <a:rPr lang="en-GB" sz="1400" b="0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𝐴</m:t>
                                </m:r>
                              </m:sub>
                              <m:sup>
                                <m:r>
                                  <a:rPr lang="en-GB" sz="1400" b="0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𝑍</m:t>
                                </m:r>
                              </m:sup>
                              <m:e>
                                <m:sSubSup>
                                  <m:sSubSupPr>
                                    <m:ctrlPr>
                                      <a:rPr lang="en-GB" sz="1400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bSupPr>
                                  <m:e>
                                    <m:r>
                                      <a:rPr lang="en-GB" sz="1400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𝑉</m:t>
                                    </m:r>
                                  </m:e>
                                  <m:sub>
                                    <m:r>
                                      <a:rPr lang="en-GB" sz="1400" b="0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𝑖</m:t>
                                    </m:r>
                                  </m:sub>
                                  <m:sup>
                                    <m:r>
                                      <a:rPr lang="en-GB" sz="1400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𝑛</m:t>
                                    </m:r>
                                  </m:sup>
                                </m:sSubSup>
                              </m:e>
                            </m:nary>
                          </m:e>
                        </m:d>
                      </m:e>
                      <m:sup>
                        <m:r>
                          <a:rPr lang="en-GB" sz="1400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GB" sz="14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+</m:t>
                    </m:r>
                    <m:sSubSup>
                      <m:sSubSupPr>
                        <m:ctrlPr>
                          <a:rPr lang="en-GB" sz="14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sSubSup>
                          <m:sSubSupPr>
                            <m:ctrlPr>
                              <a:rPr lang="en-GB" sz="1400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n-GB" sz="1400" b="0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h</m:t>
                            </m:r>
                          </m:e>
                          <m:sub>
                            <m:r>
                              <a:rPr lang="en-GB" sz="1400" b="0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𝑖</m:t>
                            </m:r>
                          </m:sub>
                          <m:sup>
                            <m:r>
                              <a:rPr lang="en-GB" sz="1400" b="0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𝑛</m:t>
                            </m:r>
                          </m:sup>
                        </m:sSubSup>
                        <m:r>
                          <a:rPr lang="en-GB" sz="14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∙</m:t>
                        </m:r>
                        <m:r>
                          <a:rPr lang="en-GB" sz="14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𝛼</m:t>
                        </m:r>
                      </m:e>
                      <m:sub>
                        <m:r>
                          <a:rPr lang="en-GB" sz="1400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  <m:sup>
                        <m:r>
                          <a:rPr lang="en-GB" sz="14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𝑛</m:t>
                        </m:r>
                      </m:sup>
                    </m:sSubSup>
                  </m:oMath>
                </m:oMathPara>
              </a14:m>
              <a:endParaRPr lang="en-GB" sz="1400"/>
            </a:p>
          </xdr:txBody>
        </xdr:sp>
      </mc:Choice>
      <mc:Fallback xmlns="">
        <xdr:sp macro="" textlink="">
          <xdr:nvSpPr>
            <xdr:cNvPr id="29" name="Object 16">
              <a:extLst>
                <a:ext uri="{63B3BB69-23CF-44E3-9099-C40C66FF867C}">
                  <a14:compatExt xmlns:a14="http://schemas.microsoft.com/office/drawing/2010/main" spid="_x0000_s2064"/>
                </a:ext>
                <a:ext uri="{FF2B5EF4-FFF2-40B4-BE49-F238E27FC236}">
                  <a16:creationId xmlns:a16="http://schemas.microsoft.com/office/drawing/2014/main" id="{B4F9C4A2-AF11-3B49-81CD-7A879A8ED2D2}"/>
                </a:ext>
              </a:extLst>
            </xdr:cNvPr>
            <xdr:cNvSpPr txBox="1"/>
          </xdr:nvSpPr>
          <xdr:spPr>
            <a:xfrm>
              <a:off x="8888430" y="213178"/>
              <a:ext cx="4197107" cy="2080711"/>
            </a:xfrm>
            <a:prstGeom prst="rect">
              <a:avLst/>
            </a:prstGeom>
          </xdr:spPr>
          <xdr:txBody>
            <a:bodyPr vertOverflow="clip" horzOverflow="clip" wrap="square">
              <a:noAutofit/>
            </a:bodyPr>
            <a:lstStyle/>
            <a:p>
              <a:pPr/>
              <a:r>
                <a:rPr lang="en-GB" sz="140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𝛼_</a:t>
              </a:r>
              <a:r>
                <a:rPr lang="en-GB" sz="1400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𝑖^(</a:t>
              </a:r>
              <a:r>
                <a:rPr lang="en-GB" sz="140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𝑛+1)=〖</a:t>
              </a:r>
              <a:r>
                <a:rPr lang="en-GB" sz="1400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(1−</a:t>
              </a:r>
              <a:r>
                <a:rPr lang="en-GB" sz="1400" b="0" i="0">
                  <a:solidFill>
                    <a:srgbClr val="00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ℎ〗_𝑖^</a:t>
              </a:r>
              <a:r>
                <a:rPr lang="en-GB" sz="1400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𝑛)</a:t>
              </a:r>
              <a:r>
                <a:rPr lang="en-GB" sz="1400" b="0" i="0">
                  <a:solidFill>
                    <a:srgbClr val="00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∙</a:t>
              </a:r>
              <a:r>
                <a:rPr lang="en-GB" sz="1400" i="0">
                  <a:solidFill>
                    <a:srgbClr val="000000"/>
                  </a:solidFill>
                  <a:latin typeface="Cambria Math" panose="02040503050406030204" pitchFamily="18" charset="0"/>
                </a:rPr>
                <a:t>(𝜆^(𝑛+1)−∑24_(</a:t>
              </a:r>
              <a:r>
                <a:rPr lang="en-GB" sz="1400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𝑖=𝐴)^𝑍▒</a:t>
              </a:r>
              <a:r>
                <a:rPr lang="en-GB" sz="140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𝑉_</a:t>
              </a:r>
              <a:r>
                <a:rPr lang="en-GB" sz="1400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𝑖^</a:t>
              </a:r>
              <a:r>
                <a:rPr lang="en-GB" sz="140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𝑛 )^</a:t>
              </a:r>
              <a:r>
                <a:rPr lang="en-GB" sz="1400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2</a:t>
              </a:r>
              <a:r>
                <a:rPr lang="en-GB" sz="1400" i="0">
                  <a:solidFill>
                    <a:srgbClr val="000000"/>
                  </a:solidFill>
                  <a:latin typeface="Cambria Math" panose="02040503050406030204" pitchFamily="18" charset="0"/>
                </a:rPr>
                <a:t>+〖</a:t>
              </a:r>
              <a:r>
                <a:rPr lang="en-GB" sz="1400" b="0" i="0">
                  <a:solidFill>
                    <a:srgbClr val="00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ℎ_𝑖^</a:t>
              </a:r>
              <a:r>
                <a:rPr lang="en-GB" sz="1400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𝑛</a:t>
              </a:r>
              <a:r>
                <a:rPr lang="en-GB" sz="1400" i="0">
                  <a:solidFill>
                    <a:srgbClr val="00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∙</a:t>
              </a:r>
              <a:r>
                <a:rPr lang="en-GB" sz="140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𝛼〗_</a:t>
              </a:r>
              <a:r>
                <a:rPr lang="en-GB" sz="1400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𝑖^</a:t>
              </a:r>
              <a:r>
                <a:rPr lang="en-GB" sz="140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𝑛</a:t>
              </a:r>
              <a:endParaRPr lang="en-GB" sz="1400"/>
            </a:p>
          </xdr:txBody>
        </xdr:sp>
      </mc:Fallback>
    </mc:AlternateContent>
    <xdr:clientData/>
  </xdr:twoCellAnchor>
  <xdr:twoCellAnchor editAs="oneCell">
    <xdr:from>
      <xdr:col>15</xdr:col>
      <xdr:colOff>554752</xdr:colOff>
      <xdr:row>0</xdr:row>
      <xdr:rowOff>185618</xdr:rowOff>
    </xdr:from>
    <xdr:to>
      <xdr:col>22</xdr:col>
      <xdr:colOff>497010</xdr:colOff>
      <xdr:row>10</xdr:row>
      <xdr:rowOff>65632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0" name="Object 16">
              <a:extLst>
                <a:ext uri="{63B3BB69-23CF-44E3-9099-C40C66FF867C}">
                  <a14:compatExt spid="_x0000_s2064"/>
                </a:ext>
                <a:ext uri="{FF2B5EF4-FFF2-40B4-BE49-F238E27FC236}">
                  <a16:creationId xmlns:a16="http://schemas.microsoft.com/office/drawing/2014/main" id="{EC9BE998-5CE7-FC48-80E8-70FAFAE649E5}"/>
                </a:ext>
              </a:extLst>
            </xdr:cNvPr>
            <xdr:cNvSpPr txBox="1"/>
          </xdr:nvSpPr>
          <xdr:spPr>
            <a:xfrm>
              <a:off x="12937252" y="185618"/>
              <a:ext cx="6089058" cy="1785014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GB" sz="14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sz="14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ℵ</m:t>
                        </m:r>
                      </m:e>
                      <m:sub>
                        <m:r>
                          <a:rPr lang="en-GB" sz="1400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𝑖</m:t>
                        </m:r>
                      </m:sub>
                      <m:sup>
                        <m:r>
                          <a:rPr lang="en-GB" sz="14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𝑛</m:t>
                        </m:r>
                        <m:r>
                          <a:rPr lang="en-GB" sz="14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+1</m:t>
                        </m:r>
                      </m:sup>
                    </m:sSubSup>
                    <m:r>
                      <a:rPr lang="en-GB" sz="14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en-GB" sz="14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begChr m:val="["/>
                            <m:endChr m:val="]"/>
                            <m:ctrlPr>
                              <a:rPr lang="en-GB" sz="1400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d>
                              <m:dPr>
                                <m:ctrlPr>
                                  <a:rPr lang="en-GB" sz="1400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GB" sz="1400" b="0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1−</m:t>
                                </m:r>
                                <m:sSubSup>
                                  <m:sSubSupPr>
                                    <m:ctrlPr>
                                      <a:rPr lang="en-GB" sz="1400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bSupPr>
                                  <m:e>
                                    <m:r>
                                      <a:rPr lang="en-GB" sz="1400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ℵ</m:t>
                                    </m:r>
                                  </m:e>
                                  <m:sub>
                                    <m:r>
                                      <a:rPr lang="en-GB" sz="1400" b="0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𝑖</m:t>
                                    </m:r>
                                  </m:sub>
                                  <m:sup>
                                    <m:r>
                                      <a:rPr lang="en-GB" sz="1400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𝑛</m:t>
                                    </m:r>
                                  </m:sup>
                                </m:sSubSup>
                              </m:e>
                            </m:d>
                            <m:r>
                              <a:rPr lang="en-GB" sz="1400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∙</m:t>
                            </m:r>
                            <m:d>
                              <m:dPr>
                                <m:ctrlPr>
                                  <a:rPr lang="en-GB" sz="1400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sSubSup>
                                  <m:sSubSupPr>
                                    <m:ctrlPr>
                                      <a:rPr lang="en-GB" sz="1400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bSupPr>
                                  <m:e>
                                    <m:r>
                                      <a:rPr lang="en-GB" sz="1400" b="0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𝑉</m:t>
                                    </m:r>
                                  </m:e>
                                  <m:sub>
                                    <m:r>
                                      <a:rPr lang="en-GB" sz="1400" b="0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𝐴</m:t>
                                    </m:r>
                                  </m:sub>
                                  <m:sup>
                                    <m:r>
                                      <a:rPr lang="en-GB" sz="1400" b="0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𝑛</m:t>
                                    </m:r>
                                  </m:sup>
                                </m:sSubSup>
                                <m:r>
                                  <a:rPr lang="en-GB" sz="1400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−</m:t>
                                </m:r>
                                <m:nary>
                                  <m:naryPr>
                                    <m:chr m:val="∑"/>
                                    <m:ctrlPr>
                                      <a:rPr lang="en-GB" sz="1400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naryPr>
                                  <m:sub>
                                    <m:r>
                                      <m:rPr>
                                        <m:brk m:alnAt="23"/>
                                      </m:rPr>
                                      <a:rPr lang="en-GB" sz="1400" b="0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𝑗</m:t>
                                    </m:r>
                                    <m:r>
                                      <a:rPr lang="en-GB" sz="1400" b="0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≠</m:t>
                                    </m:r>
                                    <m:r>
                                      <a:rPr lang="en-GB" sz="1400" b="0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𝑖</m:t>
                                    </m:r>
                                  </m:sub>
                                  <m:sup>
                                    <m:r>
                                      <a:rPr lang="en-GB" sz="1400" b="0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𝑍</m:t>
                                    </m:r>
                                  </m:sup>
                                  <m:e>
                                    <m:sSubSup>
                                      <m:sSubSupPr>
                                        <m:ctrlPr>
                                          <a:rPr lang="en-GB" sz="1400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SupPr>
                                      <m:e>
                                        <m:r>
                                          <a:rPr lang="en-GB" sz="1400" b="0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𝑉</m:t>
                                        </m:r>
                                      </m:e>
                                      <m:sub>
                                        <m:r>
                                          <a:rPr lang="en-GB" sz="1400" b="0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𝑗</m:t>
                                        </m:r>
                                      </m:sub>
                                      <m:sup>
                                        <m:r>
                                          <a:rPr lang="en-GB" sz="1400" b="0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𝑛</m:t>
                                        </m:r>
                                      </m:sup>
                                    </m:sSubSup>
                                  </m:e>
                                </m:nary>
                                <m:r>
                                  <a:rPr lang="en-GB" sz="1400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∙</m:t>
                                </m:r>
                                <m:sSubSup>
                                  <m:sSubSupPr>
                                    <m:ctrlPr>
                                      <a:rPr lang="en-GB" sz="1400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sSubSupPr>
                                  <m:e>
                                    <m:r>
                                      <a:rPr lang="en-GB" sz="1400" b="0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en-GB" sz="1400" b="0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𝑖</m:t>
                                    </m:r>
                                  </m:sub>
                                  <m:sup>
                                    <m:r>
                                      <a:rPr lang="en-GB" sz="1400" b="0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𝑛</m:t>
                                    </m:r>
                                  </m:sup>
                                </m:sSubSup>
                              </m:e>
                            </m:d>
                          </m:e>
                        </m:d>
                      </m:e>
                      <m:sup>
                        <m:r>
                          <a:rPr lang="en-GB" sz="1400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GB" sz="14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+</m:t>
                    </m:r>
                    <m:sSup>
                      <m:sSupPr>
                        <m:ctrlPr>
                          <a:rPr lang="en-GB" sz="14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begChr m:val="["/>
                            <m:endChr m:val="]"/>
                            <m:ctrlPr>
                              <a:rPr lang="en-GB" sz="1400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GB" sz="1400" b="0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1−</m:t>
                            </m:r>
                            <m:d>
                              <m:dPr>
                                <m:ctrlPr>
                                  <a:rPr lang="en-GB" sz="1400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sSubSup>
                                  <m:sSubSupPr>
                                    <m:ctrlPr>
                                      <a:rPr lang="en-GB" sz="1400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bSupPr>
                                  <m:e>
                                    <m:r>
                                      <a:rPr lang="en-GB" sz="1400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ℵ</m:t>
                                    </m:r>
                                  </m:e>
                                  <m:sub>
                                    <m:r>
                                      <a:rPr lang="en-GB" sz="1400" b="0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𝑖</m:t>
                                    </m:r>
                                  </m:sub>
                                  <m:sup>
                                    <m:r>
                                      <a:rPr lang="en-GB" sz="1400" b="0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0</m:t>
                                    </m:r>
                                  </m:sup>
                                </m:sSubSup>
                                <m:r>
                                  <a:rPr lang="en-GB" sz="1400" b="0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+</m:t>
                                </m:r>
                                <m:d>
                                  <m:dPr>
                                    <m:ctrlPr>
                                      <a:rPr lang="en-GB" sz="1400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r>
                                      <a:rPr lang="en-GB" sz="1400" b="0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1−</m:t>
                                    </m:r>
                                    <m:sSub>
                                      <m:sSubPr>
                                        <m:ctrlPr>
                                          <a:rPr lang="en-GB" sz="1400" b="0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GB" sz="1400" b="0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𝑠</m:t>
                                        </m:r>
                                      </m:e>
                                      <m:sub>
                                        <m:r>
                                          <a:rPr lang="en-GB" sz="1400" b="0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𝑖</m:t>
                                        </m:r>
                                      </m:sub>
                                    </m:sSub>
                                  </m:e>
                                </m:d>
                                <m:r>
                                  <a:rPr lang="en-GB" sz="1400" b="0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∙</m:t>
                                </m:r>
                                <m:d>
                                  <m:dPr>
                                    <m:ctrlPr>
                                      <a:rPr lang="en-GB" sz="1400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r>
                                      <a:rPr lang="en-GB" sz="1400" b="0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1−</m:t>
                                    </m:r>
                                    <m:sSubSup>
                                      <m:sSubSupPr>
                                        <m:ctrlPr>
                                          <a:rPr lang="en-GB" sz="1400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SupPr>
                                      <m:e>
                                        <m:r>
                                          <a:rPr lang="en-GB" sz="1400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  <a:ea typeface="Cambria Math" panose="02040503050406030204" pitchFamily="18" charset="0"/>
                                          </a:rPr>
                                          <m:t>ℵ</m:t>
                                        </m:r>
                                      </m:e>
                                      <m:sub>
                                        <m:r>
                                          <a:rPr lang="en-GB" sz="1400" b="0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𝑖</m:t>
                                        </m:r>
                                      </m:sub>
                                      <m:sup>
                                        <m:r>
                                          <a:rPr lang="en-GB" sz="1400" b="0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0</m:t>
                                        </m:r>
                                      </m:sup>
                                    </m:sSubSup>
                                  </m:e>
                                </m:d>
                              </m:e>
                            </m:d>
                          </m:e>
                        </m:d>
                      </m:e>
                      <m:sup>
                        <m:r>
                          <a:rPr lang="en-GB" sz="1400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n-GB" sz="1400"/>
            </a:p>
          </xdr:txBody>
        </xdr:sp>
      </mc:Choice>
      <mc:Fallback xmlns="">
        <xdr:sp macro="" textlink="">
          <xdr:nvSpPr>
            <xdr:cNvPr id="30" name="Object 16">
              <a:extLst>
                <a:ext uri="{63B3BB69-23CF-44E3-9099-C40C66FF867C}">
                  <a14:compatExt xmlns:a14="http://schemas.microsoft.com/office/drawing/2010/main" spid="_x0000_s2064"/>
                </a:ext>
                <a:ext uri="{FF2B5EF4-FFF2-40B4-BE49-F238E27FC236}">
                  <a16:creationId xmlns:a16="http://schemas.microsoft.com/office/drawing/2014/main" id="{EC9BE998-5CE7-FC48-80E8-70FAFAE649E5}"/>
                </a:ext>
              </a:extLst>
            </xdr:cNvPr>
            <xdr:cNvSpPr txBox="1"/>
          </xdr:nvSpPr>
          <xdr:spPr>
            <a:xfrm>
              <a:off x="12937252" y="185618"/>
              <a:ext cx="6089058" cy="1785014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:r>
                <a:rPr lang="en-GB" sz="1400" i="0">
                  <a:solidFill>
                    <a:srgbClr val="00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ℵ_</a:t>
              </a:r>
              <a:r>
                <a:rPr lang="en-GB" sz="1400" b="0" i="0">
                  <a:solidFill>
                    <a:srgbClr val="00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𝑖^(</a:t>
              </a:r>
              <a:r>
                <a:rPr lang="en-GB" sz="140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𝑛+1)=[(</a:t>
              </a:r>
              <a:r>
                <a:rPr lang="en-GB" sz="1400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1−</a:t>
              </a:r>
              <a:r>
                <a:rPr lang="en-GB" sz="1400" i="0">
                  <a:solidFill>
                    <a:srgbClr val="00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ℵ_</a:t>
              </a:r>
              <a:r>
                <a:rPr lang="en-GB" sz="1400" b="0" i="0">
                  <a:solidFill>
                    <a:srgbClr val="00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𝑖^</a:t>
              </a:r>
              <a:r>
                <a:rPr lang="en-GB" sz="140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𝑛 )</a:t>
              </a:r>
              <a:r>
                <a:rPr lang="en-GB" sz="1400" i="0">
                  <a:solidFill>
                    <a:srgbClr val="00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∙(</a:t>
              </a:r>
              <a:r>
                <a:rPr lang="en-GB" sz="1400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𝑉_𝐴^𝑛</a:t>
              </a:r>
              <a:r>
                <a:rPr lang="en-GB" sz="1400" i="0">
                  <a:solidFill>
                    <a:srgbClr val="000000"/>
                  </a:solidFill>
                  <a:latin typeface="Cambria Math" panose="02040503050406030204" pitchFamily="18" charset="0"/>
                </a:rPr>
                <a:t>−∑</a:t>
              </a:r>
              <a:r>
                <a:rPr lang="en-GB" sz="1400" b="0" i="0">
                  <a:solidFill>
                    <a:srgbClr val="00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_(</a:t>
              </a:r>
              <a:r>
                <a:rPr lang="en-GB" sz="1400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𝑗</a:t>
              </a:r>
              <a:r>
                <a:rPr lang="en-GB" sz="1400" b="0" i="0">
                  <a:solidFill>
                    <a:srgbClr val="00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≠𝑖)^</a:t>
              </a:r>
              <a:r>
                <a:rPr lang="en-GB" sz="1400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𝑍▒𝑉_𝑗^𝑛 </a:t>
              </a:r>
              <a:r>
                <a:rPr lang="en-GB" sz="1400" i="0">
                  <a:solidFill>
                    <a:srgbClr val="00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∙</a:t>
              </a:r>
              <a:r>
                <a:rPr lang="en-GB" sz="1400" b="0" i="0">
                  <a:solidFill>
                    <a:srgbClr val="00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𝑥_𝑖^𝑛 )]^</a:t>
              </a:r>
              <a:r>
                <a:rPr lang="en-GB" sz="1400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2</a:t>
              </a:r>
              <a:r>
                <a:rPr lang="en-GB" sz="1400" i="0">
                  <a:solidFill>
                    <a:srgbClr val="000000"/>
                  </a:solidFill>
                  <a:latin typeface="Cambria Math" panose="02040503050406030204" pitchFamily="18" charset="0"/>
                </a:rPr>
                <a:t>+[</a:t>
              </a:r>
              <a:r>
                <a:rPr lang="en-GB" sz="1400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1−(</a:t>
              </a:r>
              <a:r>
                <a:rPr lang="en-GB" sz="1400" i="0">
                  <a:solidFill>
                    <a:srgbClr val="00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ℵ_</a:t>
              </a:r>
              <a:r>
                <a:rPr lang="en-GB" sz="1400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𝑖^0+(1−𝑠_𝑖 )</a:t>
              </a:r>
              <a:r>
                <a:rPr lang="en-GB" sz="1400" b="0" i="0">
                  <a:solidFill>
                    <a:srgbClr val="00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∙(</a:t>
              </a:r>
              <a:r>
                <a:rPr lang="en-GB" sz="1400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1−</a:t>
              </a:r>
              <a:r>
                <a:rPr lang="en-GB" sz="1400" i="0">
                  <a:solidFill>
                    <a:srgbClr val="00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ℵ_</a:t>
              </a:r>
              <a:r>
                <a:rPr lang="en-GB" sz="1400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𝑖^0 ))]^2</a:t>
              </a:r>
              <a:endParaRPr lang="en-GB" sz="1400"/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4</xdr:row>
      <xdr:rowOff>0</xdr:rowOff>
    </xdr:from>
    <xdr:to>
      <xdr:col>2</xdr:col>
      <xdr:colOff>230814</xdr:colOff>
      <xdr:row>4</xdr:row>
      <xdr:rowOff>419100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1" name="Object 16">
              <a:extLst>
                <a:ext uri="{63B3BB69-23CF-44E3-9099-C40C66FF867C}">
                  <a14:compatExt spid="_x0000_s2064"/>
                </a:ext>
                <a:ext uri="{FF2B5EF4-FFF2-40B4-BE49-F238E27FC236}">
                  <a16:creationId xmlns:a16="http://schemas.microsoft.com/office/drawing/2014/main" id="{41E46784-735E-994E-8F6C-1D96732B5644}"/>
                </a:ext>
              </a:extLst>
            </xdr:cNvPr>
            <xdr:cNvSpPr txBox="1"/>
          </xdr:nvSpPr>
          <xdr:spPr>
            <a:xfrm>
              <a:off x="0" y="977900"/>
              <a:ext cx="1881814" cy="419100"/>
            </a:xfrm>
            <a:prstGeom prst="rect">
              <a:avLst/>
            </a:prstGeom>
          </xdr:spPr>
          <xdr:txBody>
            <a:bodyPr wrap="none">
              <a:noAutofit/>
            </a:bodyPr>
            <a:lstStyle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14:m>
                <m:oMath xmlns:m="http://schemas.openxmlformats.org/officeDocument/2006/math">
                  <m:sSubSup>
                    <m:sSubSupPr>
                      <m:ctrlPr>
                        <a:rPr lang="en-GB" sz="1400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</m:ctrlPr>
                    </m:sSubSupPr>
                    <m:e>
                      <m:r>
                        <a:rPr lang="en-GB" sz="1400" b="0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  <m:t>h</m:t>
                      </m:r>
                    </m:e>
                    <m:sub>
                      <m:r>
                        <a:rPr lang="en-GB" sz="1400" b="0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  <m:t>𝑖</m:t>
                      </m:r>
                    </m:sub>
                    <m:sup>
                      <m:r>
                        <a:rPr lang="en-GB" sz="1400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  <m:t>𝑛</m:t>
                      </m:r>
                      <m:r>
                        <a:rPr lang="en-GB" sz="1400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  <m:t>+1</m:t>
                      </m:r>
                    </m:sup>
                  </m:sSubSup>
                  <m:r>
                    <a:rPr lang="en-GB" sz="1400" i="1">
                      <a:solidFill>
                        <a:srgbClr val="000000"/>
                      </a:solidFill>
                      <a:latin typeface="Cambria Math" panose="02040503050406030204" pitchFamily="18" charset="0"/>
                    </a:rPr>
                    <m:t>=</m:t>
                  </m:r>
                  <m:sSubSup>
                    <m:sSubSupPr>
                      <m:ctrlPr>
                        <a:rPr lang="en-GB" sz="1400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</m:ctrlPr>
                    </m:sSubSupPr>
                    <m:e>
                      <m:r>
                        <a:rPr lang="en-GB" sz="1400" b="0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  <m:t>h</m:t>
                      </m:r>
                    </m:e>
                    <m:sub>
                      <m:r>
                        <a:rPr lang="en-GB" sz="1400" b="0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  <m:t>𝑖</m:t>
                      </m:r>
                    </m:sub>
                    <m:sup>
                      <m:r>
                        <a:rPr lang="en-GB" sz="1400" b="0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  <m:t>0</m:t>
                      </m:r>
                    </m:sup>
                  </m:sSubSup>
                  <m:r>
                    <a:rPr lang="en-GB" sz="1400" b="0" i="1">
                      <a:solidFill>
                        <a:srgbClr val="000000"/>
                      </a:solidFill>
                      <a:latin typeface="Cambria Math" panose="02040503050406030204" pitchFamily="18" charset="0"/>
                    </a:rPr>
                    <m:t>−</m:t>
                  </m:r>
                  <m:sSub>
                    <m:sSubPr>
                      <m:ctrlPr>
                        <a:rPr lang="en-GB" sz="1400" b="0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GB" sz="1400" b="0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  <m:t>𝑠</m:t>
                      </m:r>
                    </m:e>
                    <m:sub>
                      <m:r>
                        <a:rPr lang="en-GB" sz="1400" b="0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  <m:t>𝑖</m:t>
                      </m:r>
                    </m:sub>
                  </m:sSub>
                  <m:r>
                    <a:rPr lang="en-GB" sz="1400" b="0" i="1">
                      <a:solidFill>
                        <a:srgbClr val="000000"/>
                      </a:solidFill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∙</m:t>
                  </m:r>
                </m:oMath>
              </a14:m>
              <a:r>
                <a:rPr lang="en-GB" sz="1400"/>
                <a:t>(1-</a:t>
              </a:r>
              <a14:m>
                <m:oMath xmlns:m="http://schemas.openxmlformats.org/officeDocument/2006/math">
                  <m:sSubSup>
                    <m:sSubSupPr>
                      <m:ctrlPr>
                        <a:rPr lang="en-GB" sz="1400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</m:ctrlPr>
                    </m:sSubSupPr>
                    <m:e>
                      <m:r>
                        <a:rPr lang="en-GB" sz="1400" b="0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  <m:t>h</m:t>
                      </m:r>
                    </m:e>
                    <m:sub>
                      <m:r>
                        <a:rPr lang="en-GB" sz="1400" b="0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  <m:t>𝑖</m:t>
                      </m:r>
                    </m:sub>
                    <m:sup>
                      <m:r>
                        <a:rPr lang="en-GB" sz="1400" b="0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  <m:t>𝑛</m:t>
                      </m:r>
                    </m:sup>
                  </m:sSubSup>
                  <m:r>
                    <a:rPr lang="en-GB" sz="1400" b="0" i="1">
                      <a:solidFill>
                        <a:srgbClr val="000000"/>
                      </a:solidFill>
                      <a:latin typeface="Cambria Math" panose="02040503050406030204" pitchFamily="18" charset="0"/>
                    </a:rPr>
                    <m:t>)</m:t>
                  </m:r>
                </m:oMath>
              </a14:m>
              <a:endParaRPr lang="en-GB" sz="1400" b="0">
                <a:solidFill>
                  <a:srgbClr val="000000"/>
                </a:solidFill>
              </a:endParaRPr>
            </a:p>
          </xdr:txBody>
        </xdr:sp>
      </mc:Choice>
      <mc:Fallback xmlns="">
        <xdr:sp macro="" textlink="">
          <xdr:nvSpPr>
            <xdr:cNvPr id="31" name="Object 16">
              <a:extLst>
                <a:ext uri="{63B3BB69-23CF-44E3-9099-C40C66FF867C}">
                  <a14:compatExt xmlns:a14="http://schemas.microsoft.com/office/drawing/2010/main" spid="_x0000_s2064"/>
                </a:ext>
                <a:ext uri="{FF2B5EF4-FFF2-40B4-BE49-F238E27FC236}">
                  <a16:creationId xmlns:a16="http://schemas.microsoft.com/office/drawing/2014/main" id="{41E46784-735E-994E-8F6C-1D96732B5644}"/>
                </a:ext>
              </a:extLst>
            </xdr:cNvPr>
            <xdr:cNvSpPr txBox="1"/>
          </xdr:nvSpPr>
          <xdr:spPr>
            <a:xfrm>
              <a:off x="0" y="977900"/>
              <a:ext cx="1881814" cy="419100"/>
            </a:xfrm>
            <a:prstGeom prst="rect">
              <a:avLst/>
            </a:prstGeom>
          </xdr:spPr>
          <xdr:txBody>
            <a:bodyPr wrap="none">
              <a:noAutofit/>
            </a:bodyPr>
            <a:lstStyle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GB" sz="1400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ℎ_𝑖^(</a:t>
              </a:r>
              <a:r>
                <a:rPr lang="en-GB" sz="140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𝑛+1)=</a:t>
              </a:r>
              <a:r>
                <a:rPr lang="en-GB" sz="1400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ℎ_𝑖^0−𝑠_𝑖</a:t>
              </a:r>
              <a:r>
                <a:rPr lang="en-GB" sz="1400" b="0" i="0">
                  <a:solidFill>
                    <a:srgbClr val="00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∙</a:t>
              </a:r>
              <a:r>
                <a:rPr lang="en-GB" sz="1400"/>
                <a:t>(1-</a:t>
              </a:r>
              <a:r>
                <a:rPr lang="en-GB" sz="1400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ℎ_𝑖^𝑛)</a:t>
              </a:r>
              <a:endParaRPr lang="en-GB" sz="1400" b="0">
                <a:solidFill>
                  <a:srgbClr val="000000"/>
                </a:solidFill>
              </a:endParaRPr>
            </a:p>
          </xdr:txBody>
        </xdr:sp>
      </mc:Fallback>
    </mc:AlternateContent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11</xdr:row>
      <xdr:rowOff>0</xdr:rowOff>
    </xdr:from>
    <xdr:to>
      <xdr:col>17</xdr:col>
      <xdr:colOff>234950</xdr:colOff>
      <xdr:row>30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0407D5-B989-7B48-BBE9-47A8F6EF0C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711200</xdr:colOff>
      <xdr:row>32</xdr:row>
      <xdr:rowOff>12700</xdr:rowOff>
    </xdr:from>
    <xdr:to>
      <xdr:col>17</xdr:col>
      <xdr:colOff>146050</xdr:colOff>
      <xdr:row>51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C91455A-6DA3-294A-8151-17C3E18482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137583</xdr:colOff>
      <xdr:row>7</xdr:row>
      <xdr:rowOff>14817</xdr:rowOff>
    </xdr:from>
    <xdr:to>
      <xdr:col>21</xdr:col>
      <xdr:colOff>709083</xdr:colOff>
      <xdr:row>7</xdr:row>
      <xdr:rowOff>346364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Object 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B00-000003000000}"/>
                </a:ext>
              </a:extLst>
            </xdr:cNvPr>
            <xdr:cNvSpPr txBox="1"/>
          </xdr:nvSpPr>
          <xdr:spPr>
            <a:xfrm>
              <a:off x="17594310" y="1561908"/>
              <a:ext cx="571500" cy="331547"/>
            </a:xfrm>
            <a:prstGeom prst="rect">
              <a:avLst/>
            </a:prstGeom>
          </xdr:spPr>
          <xdr:txBody>
            <a:bodyPr wrap="square">
              <a:noAutofit/>
            </a:bodyPr>
            <a:lstStyle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GB" sz="16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sz="16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𝑉</m:t>
                        </m:r>
                      </m:e>
                      <m:sub>
                        <m:r>
                          <a:rPr lang="en-GB" sz="16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𝐵</m:t>
                        </m:r>
                      </m:sub>
                      <m:sup>
                        <m:r>
                          <a:rPr lang="en-GB" sz="16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𝑛</m:t>
                        </m:r>
                        <m:r>
                          <a:rPr lang="en-GB" sz="1600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+1</m:t>
                        </m:r>
                      </m:sup>
                    </m:sSubSup>
                  </m:oMath>
                </m:oMathPara>
              </a14:m>
              <a:endParaRPr lang="en-GB" sz="1600"/>
            </a:p>
          </xdr:txBody>
        </xdr:sp>
      </mc:Choice>
      <mc:Fallback xmlns="">
        <xdr:sp macro="" textlink="">
          <xdr:nvSpPr>
            <xdr:cNvPr id="3" name="Object 1">
              <a:extLst>
                <a:ext uri="{63B3BB69-23CF-44E3-9099-C40C66FF867C}">
                  <a14:compatExt xmlns:a14="http://schemas.microsoft.com/office/drawing/2010/main" spid="_x0000_s2049"/>
                </a:ext>
                <a:ext uri="{FF2B5EF4-FFF2-40B4-BE49-F238E27FC236}">
                  <a16:creationId xmlns:a16="http://schemas.microsoft.com/office/drawing/2014/main" id="{E8A96649-FBC8-3A4E-ABBD-F1F1B7DB4B17}"/>
                </a:ext>
              </a:extLst>
            </xdr:cNvPr>
            <xdr:cNvSpPr txBox="1"/>
          </xdr:nvSpPr>
          <xdr:spPr>
            <a:xfrm>
              <a:off x="17594310" y="1561908"/>
              <a:ext cx="571500" cy="331547"/>
            </a:xfrm>
            <a:prstGeom prst="rect">
              <a:avLst/>
            </a:prstGeom>
          </xdr:spPr>
          <xdr:txBody>
            <a:bodyPr wrap="square">
              <a:noAutofit/>
            </a:bodyPr>
            <a:lstStyle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GB" sz="160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𝑉_𝐵^(𝑛</a:t>
              </a:r>
              <a:r>
                <a:rPr lang="en-GB" sz="1600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+1)</a:t>
              </a:r>
              <a:endParaRPr lang="en-GB" sz="1600"/>
            </a:p>
          </xdr:txBody>
        </xdr:sp>
      </mc:Fallback>
    </mc:AlternateContent>
    <xdr:clientData/>
  </xdr:twoCellAnchor>
  <xdr:twoCellAnchor editAs="oneCell">
    <xdr:from>
      <xdr:col>0</xdr:col>
      <xdr:colOff>373020</xdr:colOff>
      <xdr:row>3</xdr:row>
      <xdr:rowOff>78227</xdr:rowOff>
    </xdr:from>
    <xdr:to>
      <xdr:col>1</xdr:col>
      <xdr:colOff>317794</xdr:colOff>
      <xdr:row>3</xdr:row>
      <xdr:rowOff>250454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38">
              <a:extLst>
                <a:ext uri="{FF2B5EF4-FFF2-40B4-BE49-F238E27FC236}">
                  <a16:creationId xmlns:a16="http://schemas.microsoft.com/office/drawing/2014/main" id="{00000000-0008-0000-0B00-000005000000}"/>
                </a:ext>
              </a:extLst>
            </xdr:cNvPr>
            <xdr:cNvSpPr txBox="1"/>
          </xdr:nvSpPr>
          <xdr:spPr>
            <a:xfrm>
              <a:off x="373020" y="770954"/>
              <a:ext cx="77604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b="0" i="1" kern="1200">
                        <a:latin typeface="Cambria Math" panose="02040503050406030204" pitchFamily="18" charset="0"/>
                      </a:rPr>
                      <m:t>0</m:t>
                    </m:r>
                    <m:r>
                      <a:rPr lang="en-GB" sz="1100" b="0" i="1" kern="120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&lt;</m:t>
                    </m:r>
                    <m:sSub>
                      <m:sSubPr>
                        <m:ctrlP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𝑠</m:t>
                        </m:r>
                      </m:e>
                      <m:sub>
                        <m: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n-GB" sz="1100" b="0" i="1" kern="120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≤0.5</m:t>
                    </m:r>
                  </m:oMath>
                </m:oMathPara>
              </a14:m>
              <a:endParaRPr lang="en-GB" sz="1100" kern="1200"/>
            </a:p>
          </xdr:txBody>
        </xdr:sp>
      </mc:Choice>
      <mc:Fallback xmlns="">
        <xdr:sp macro="" textlink="">
          <xdr:nvSpPr>
            <xdr:cNvPr id="5" name="TextBox 38">
              <a:extLst>
                <a:ext uri="{FF2B5EF4-FFF2-40B4-BE49-F238E27FC236}">
                  <a16:creationId xmlns:a16="http://schemas.microsoft.com/office/drawing/2014/main" id="{D5E7C3C1-52C8-5E42-B549-84B9CA363822}"/>
                </a:ext>
              </a:extLst>
            </xdr:cNvPr>
            <xdr:cNvSpPr txBox="1"/>
          </xdr:nvSpPr>
          <xdr:spPr>
            <a:xfrm>
              <a:off x="373020" y="770954"/>
              <a:ext cx="77604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GB" sz="1100" b="0" i="0" kern="1200">
                  <a:latin typeface="Cambria Math" panose="02040503050406030204" pitchFamily="18" charset="0"/>
                </a:rPr>
                <a:t>0</a:t>
              </a:r>
              <a:r>
                <a:rPr lang="en-GB" sz="1100" b="0" i="0" kern="1200">
                  <a:latin typeface="Cambria Math" panose="02040503050406030204" pitchFamily="18" charset="0"/>
                  <a:ea typeface="Cambria Math" panose="02040503050406030204" pitchFamily="18" charset="0"/>
                </a:rPr>
                <a:t>&lt;𝑠_𝑖≤0.5</a:t>
              </a:r>
              <a:endParaRPr lang="en-GB" sz="1100" kern="1200"/>
            </a:p>
          </xdr:txBody>
        </xdr:sp>
      </mc:Fallback>
    </mc:AlternateContent>
    <xdr:clientData/>
  </xdr:twoCellAnchor>
  <xdr:twoCellAnchor>
    <xdr:from>
      <xdr:col>7</xdr:col>
      <xdr:colOff>177800</xdr:colOff>
      <xdr:row>7</xdr:row>
      <xdr:rowOff>122767</xdr:rowOff>
    </xdr:from>
    <xdr:to>
      <xdr:col>7</xdr:col>
      <xdr:colOff>564829</xdr:colOff>
      <xdr:row>7</xdr:row>
      <xdr:rowOff>387327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Object 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B00-000008000000}"/>
                </a:ext>
              </a:extLst>
            </xdr:cNvPr>
            <xdr:cNvSpPr txBox="1"/>
          </xdr:nvSpPr>
          <xdr:spPr>
            <a:xfrm>
              <a:off x="5956300" y="1646767"/>
              <a:ext cx="387029" cy="264560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𝑉</m:t>
                        </m:r>
                      </m:e>
                      <m:sub>
                        <m: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𝐵</m:t>
                        </m:r>
                      </m:sub>
                      <m:sup>
                        <m: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𝑛</m:t>
                        </m:r>
                      </m:sup>
                    </m:sSubSup>
                  </m:oMath>
                </m:oMathPara>
              </a14:m>
              <a:endParaRPr lang="en-GB"/>
            </a:p>
          </xdr:txBody>
        </xdr:sp>
      </mc:Choice>
      <mc:Fallback xmlns="">
        <xdr:sp macro="" textlink="">
          <xdr:nvSpPr>
            <xdr:cNvPr id="8" name="Object 1">
              <a:extLst>
                <a:ext uri="{63B3BB69-23CF-44E3-9099-C40C66FF867C}">
                  <a14:compatExt xmlns:a14="http://schemas.microsoft.com/office/drawing/2010/main" spid="_x0000_s2049"/>
                </a:ext>
                <a:ext uri="{FF2B5EF4-FFF2-40B4-BE49-F238E27FC236}">
                  <a16:creationId xmlns:a16="http://schemas.microsoft.com/office/drawing/2014/main" id="{E19612BB-C684-524E-9775-810D57294C95}"/>
                </a:ext>
              </a:extLst>
            </xdr:cNvPr>
            <xdr:cNvSpPr txBox="1"/>
          </xdr:nvSpPr>
          <xdr:spPr>
            <a:xfrm>
              <a:off x="5956300" y="1646767"/>
              <a:ext cx="387029" cy="264560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:r>
                <a:rPr lang="en-GB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𝑉_𝐵^𝑛</a:t>
              </a:r>
              <a:endParaRPr lang="en-GB"/>
            </a:p>
          </xdr:txBody>
        </xdr:sp>
      </mc:Fallback>
    </mc:AlternateContent>
    <xdr:clientData/>
  </xdr:twoCellAnchor>
  <xdr:twoCellAnchor>
    <xdr:from>
      <xdr:col>6</xdr:col>
      <xdr:colOff>173887</xdr:colOff>
      <xdr:row>7</xdr:row>
      <xdr:rowOff>139870</xdr:rowOff>
    </xdr:from>
    <xdr:to>
      <xdr:col>6</xdr:col>
      <xdr:colOff>535837</xdr:colOff>
      <xdr:row>7</xdr:row>
      <xdr:rowOff>404430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Object 3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B00-000009000000}"/>
                </a:ext>
              </a:extLst>
            </xdr:cNvPr>
            <xdr:cNvSpPr txBox="1"/>
          </xdr:nvSpPr>
          <xdr:spPr>
            <a:xfrm>
              <a:off x="5126887" y="1663870"/>
              <a:ext cx="361950" cy="264560"/>
            </a:xfrm>
            <a:prstGeom prst="rect">
              <a:avLst/>
            </a:prstGeom>
          </xdr:spPr>
          <xdr:txBody>
            <a:bodyPr vertOverflow="clip" horzOverflow="clip" wrap="square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𝑉</m:t>
                        </m:r>
                      </m:e>
                      <m:sub>
                        <m: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𝐴</m:t>
                        </m:r>
                      </m:sub>
                      <m:sup>
                        <m: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𝑛</m:t>
                        </m:r>
                      </m:sup>
                    </m:sSubSup>
                  </m:oMath>
                </m:oMathPara>
              </a14:m>
              <a:endParaRPr lang="en-GB"/>
            </a:p>
          </xdr:txBody>
        </xdr:sp>
      </mc:Choice>
      <mc:Fallback xmlns="">
        <xdr:sp macro="" textlink="">
          <xdr:nvSpPr>
            <xdr:cNvPr id="9" name="Object 3">
              <a:extLst>
                <a:ext uri="{63B3BB69-23CF-44E3-9099-C40C66FF867C}">
                  <a14:compatExt xmlns:a14="http://schemas.microsoft.com/office/drawing/2010/main" spid="_x0000_s2051"/>
                </a:ext>
                <a:ext uri="{FF2B5EF4-FFF2-40B4-BE49-F238E27FC236}">
                  <a16:creationId xmlns:a16="http://schemas.microsoft.com/office/drawing/2014/main" id="{57648901-5CCB-3749-9FEF-B63FC8FABB7E}"/>
                </a:ext>
              </a:extLst>
            </xdr:cNvPr>
            <xdr:cNvSpPr txBox="1"/>
          </xdr:nvSpPr>
          <xdr:spPr>
            <a:xfrm>
              <a:off x="5126887" y="1663870"/>
              <a:ext cx="361950" cy="264560"/>
            </a:xfrm>
            <a:prstGeom prst="rect">
              <a:avLst/>
            </a:prstGeom>
          </xdr:spPr>
          <xdr:txBody>
            <a:bodyPr vertOverflow="clip" horzOverflow="clip" wrap="square">
              <a:spAutoFit/>
            </a:bodyPr>
            <a:lstStyle/>
            <a:p>
              <a:pPr/>
              <a:r>
                <a:rPr lang="en-GB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𝑉_𝐴^𝑛</a:t>
              </a:r>
              <a:endParaRPr lang="en-GB"/>
            </a:p>
          </xdr:txBody>
        </xdr:sp>
      </mc:Fallback>
    </mc:AlternateContent>
    <xdr:clientData/>
  </xdr:twoCellAnchor>
  <xdr:twoCellAnchor editAs="oneCell">
    <xdr:from>
      <xdr:col>8</xdr:col>
      <xdr:colOff>12700</xdr:colOff>
      <xdr:row>6</xdr:row>
      <xdr:rowOff>139700</xdr:rowOff>
    </xdr:from>
    <xdr:to>
      <xdr:col>8</xdr:col>
      <xdr:colOff>610299</xdr:colOff>
      <xdr:row>9</xdr:row>
      <xdr:rowOff>82164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Object 13">
              <a:extLst>
                <a:ext uri="{63B3BB69-23CF-44E3-9099-C40C66FF867C}">
                  <a14:compatExt spid="_x0000_s2061"/>
                </a:ext>
                <a:ext uri="{FF2B5EF4-FFF2-40B4-BE49-F238E27FC236}">
                  <a16:creationId xmlns:a16="http://schemas.microsoft.com/office/drawing/2014/main" id="{00000000-0008-0000-0B00-00000B000000}"/>
                </a:ext>
              </a:extLst>
            </xdr:cNvPr>
            <xdr:cNvSpPr txBox="1"/>
          </xdr:nvSpPr>
          <xdr:spPr>
            <a:xfrm>
              <a:off x="6616700" y="1473200"/>
              <a:ext cx="597599" cy="583237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nary>
                      <m:naryPr>
                        <m:chr m:val="∑"/>
                        <m:ctrlP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𝐴𝑙𝑙</m:t>
                        </m:r>
                      </m:sub>
                      <m:sup/>
                      <m:e>
                        <m:sSup>
                          <m:sSupPr>
                            <m:ctrlPr>
                              <a:rPr lang="en-GB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GB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𝑉</m:t>
                            </m:r>
                          </m:e>
                          <m:sup>
                            <m:r>
                              <a:rPr lang="en-GB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𝑛</m:t>
                            </m:r>
                          </m:sup>
                        </m:sSup>
                      </m:e>
                    </m:nary>
                  </m:oMath>
                </m:oMathPara>
              </a14:m>
              <a:endParaRPr lang="en-GB"/>
            </a:p>
          </xdr:txBody>
        </xdr:sp>
      </mc:Choice>
      <mc:Fallback xmlns="">
        <xdr:sp macro="" textlink="">
          <xdr:nvSpPr>
            <xdr:cNvPr id="11" name="Object 13">
              <a:extLst>
                <a:ext uri="{63B3BB69-23CF-44E3-9099-C40C66FF867C}">
                  <a14:compatExt xmlns:a14="http://schemas.microsoft.com/office/drawing/2010/main" spid="_x0000_s2061"/>
                </a:ext>
                <a:ext uri="{FF2B5EF4-FFF2-40B4-BE49-F238E27FC236}">
                  <a16:creationId xmlns:a16="http://schemas.microsoft.com/office/drawing/2014/main" id="{BB0F90F6-D85A-6447-9798-62A531B8BEE3}"/>
                </a:ext>
              </a:extLst>
            </xdr:cNvPr>
            <xdr:cNvSpPr txBox="1"/>
          </xdr:nvSpPr>
          <xdr:spPr>
            <a:xfrm>
              <a:off x="6616700" y="1473200"/>
              <a:ext cx="597599" cy="583237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:r>
                <a:rPr lang="en-GB" i="0">
                  <a:solidFill>
                    <a:srgbClr val="000000"/>
                  </a:solidFill>
                  <a:latin typeface="Cambria Math" panose="02040503050406030204" pitchFamily="18" charset="0"/>
                </a:rPr>
                <a:t>∑16_𝐴𝑙𝑙▒𝑉^𝑛 </a:t>
              </a:r>
              <a:endParaRPr lang="en-GB"/>
            </a:p>
          </xdr:txBody>
        </xdr:sp>
      </mc:Fallback>
    </mc:AlternateContent>
    <xdr:clientData/>
  </xdr:twoCellAnchor>
  <xdr:twoCellAnchor>
    <xdr:from>
      <xdr:col>21</xdr:col>
      <xdr:colOff>800100</xdr:colOff>
      <xdr:row>7</xdr:row>
      <xdr:rowOff>114300</xdr:rowOff>
    </xdr:from>
    <xdr:to>
      <xdr:col>22</xdr:col>
      <xdr:colOff>0</xdr:colOff>
      <xdr:row>7</xdr:row>
      <xdr:rowOff>465678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Object 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B00-00000C000000}"/>
                </a:ext>
              </a:extLst>
            </xdr:cNvPr>
            <xdr:cNvSpPr txBox="1"/>
          </xdr:nvSpPr>
          <xdr:spPr>
            <a:xfrm>
              <a:off x="18503900" y="1638300"/>
              <a:ext cx="25400" cy="300578"/>
            </a:xfrm>
            <a:prstGeom prst="rect">
              <a:avLst/>
            </a:prstGeom>
          </xdr:spPr>
          <xdr:txBody>
            <a:bodyPr vertOverflow="clip" horzOverflow="clip" wrap="square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GB" sz="16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sz="16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𝑉</m:t>
                        </m:r>
                      </m:e>
                      <m:sub>
                        <m:r>
                          <a:rPr lang="en-GB" sz="16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𝐵</m:t>
                        </m:r>
                      </m:sub>
                      <m:sup>
                        <m:r>
                          <a:rPr lang="en-GB" sz="16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𝑛</m:t>
                        </m:r>
                        <m:r>
                          <a:rPr lang="en-GB" sz="1600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+1</m:t>
                        </m:r>
                      </m:sup>
                    </m:sSubSup>
                  </m:oMath>
                </m:oMathPara>
              </a14:m>
              <a:endParaRPr lang="en-GB" sz="1600"/>
            </a:p>
          </xdr:txBody>
        </xdr:sp>
      </mc:Choice>
      <mc:Fallback xmlns="">
        <xdr:sp macro="" textlink="">
          <xdr:nvSpPr>
            <xdr:cNvPr id="12" name="Object 1">
              <a:extLst>
                <a:ext uri="{63B3BB69-23CF-44E3-9099-C40C66FF867C}">
                  <a14:compatExt xmlns:a14="http://schemas.microsoft.com/office/drawing/2010/main" spid="_x0000_s2049"/>
                </a:ext>
                <a:ext uri="{FF2B5EF4-FFF2-40B4-BE49-F238E27FC236}">
                  <a16:creationId xmlns:a16="http://schemas.microsoft.com/office/drawing/2014/main" id="{306073BF-FB13-1D47-A813-459E0FF28A7E}"/>
                </a:ext>
              </a:extLst>
            </xdr:cNvPr>
            <xdr:cNvSpPr txBox="1"/>
          </xdr:nvSpPr>
          <xdr:spPr>
            <a:xfrm>
              <a:off x="18503900" y="1638300"/>
              <a:ext cx="25400" cy="300578"/>
            </a:xfrm>
            <a:prstGeom prst="rect">
              <a:avLst/>
            </a:prstGeom>
          </xdr:spPr>
          <xdr:txBody>
            <a:bodyPr vertOverflow="clip" horzOverflow="clip" wrap="square">
              <a:spAutoFit/>
            </a:bodyPr>
            <a:lstStyle/>
            <a:p>
              <a:pPr/>
              <a:r>
                <a:rPr lang="en-GB" sz="160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𝑉_𝐵^(𝑛</a:t>
              </a:r>
              <a:r>
                <a:rPr lang="en-GB" sz="1600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+1)</a:t>
              </a:r>
              <a:endParaRPr lang="en-GB" sz="1600"/>
            </a:p>
          </xdr:txBody>
        </xdr:sp>
      </mc:Fallback>
    </mc:AlternateContent>
    <xdr:clientData/>
  </xdr:twoCellAnchor>
  <xdr:twoCellAnchor editAs="oneCell">
    <xdr:from>
      <xdr:col>9</xdr:col>
      <xdr:colOff>285750</xdr:colOff>
      <xdr:row>0</xdr:row>
      <xdr:rowOff>179916</xdr:rowOff>
    </xdr:from>
    <xdr:to>
      <xdr:col>9</xdr:col>
      <xdr:colOff>590550</xdr:colOff>
      <xdr:row>2</xdr:row>
      <xdr:rowOff>25400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Object 22">
              <a:extLst>
                <a:ext uri="{63B3BB69-23CF-44E3-9099-C40C66FF867C}">
                  <a14:compatExt spid="_x0000_s2070"/>
                </a:ext>
                <a:ext uri="{FF2B5EF4-FFF2-40B4-BE49-F238E27FC236}">
                  <a16:creationId xmlns:a16="http://schemas.microsoft.com/office/drawing/2014/main" id="{00000000-0008-0000-0B00-000011000000}"/>
                </a:ext>
              </a:extLst>
            </xdr:cNvPr>
            <xdr:cNvSpPr txBox="1"/>
          </xdr:nvSpPr>
          <xdr:spPr>
            <a:xfrm>
              <a:off x="7715250" y="179916"/>
              <a:ext cx="304800" cy="226484"/>
            </a:xfrm>
            <a:prstGeom prst="rect">
              <a:avLst/>
            </a:prstGeom>
          </xdr:spPr>
          <xdr:txBody>
            <a:bodyPr vertOverflow="clip" horzOverflow="clip" wrap="none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GB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𝜆</m:t>
                    </m:r>
                  </m:oMath>
                </m:oMathPara>
              </a14:m>
              <a:endParaRPr lang="en-GB"/>
            </a:p>
          </xdr:txBody>
        </xdr:sp>
      </mc:Choice>
      <mc:Fallback xmlns="">
        <xdr:sp macro="" textlink="">
          <xdr:nvSpPr>
            <xdr:cNvPr id="17" name="Object 22">
              <a:extLst>
                <a:ext uri="{63B3BB69-23CF-44E3-9099-C40C66FF867C}">
                  <a14:compatExt xmlns:a14="http://schemas.microsoft.com/office/drawing/2010/main" spid="_x0000_s2070"/>
                </a:ext>
                <a:ext uri="{FF2B5EF4-FFF2-40B4-BE49-F238E27FC236}">
                  <a16:creationId xmlns:a16="http://schemas.microsoft.com/office/drawing/2014/main" id="{3477B360-B0C5-2949-882B-08DBD9AB2CB3}"/>
                </a:ext>
              </a:extLst>
            </xdr:cNvPr>
            <xdr:cNvSpPr txBox="1"/>
          </xdr:nvSpPr>
          <xdr:spPr>
            <a:xfrm>
              <a:off x="7715250" y="179916"/>
              <a:ext cx="304800" cy="226484"/>
            </a:xfrm>
            <a:prstGeom prst="rect">
              <a:avLst/>
            </a:prstGeom>
          </xdr:spPr>
          <xdr:txBody>
            <a:bodyPr vertOverflow="clip" horzOverflow="clip" wrap="none">
              <a:noAutofit/>
            </a:bodyPr>
            <a:lstStyle/>
            <a:p>
              <a:pPr/>
              <a:r>
                <a:rPr lang="en-GB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𝜆</a:t>
              </a:r>
              <a:endParaRPr lang="en-GB"/>
            </a:p>
          </xdr:txBody>
        </xdr:sp>
      </mc:Fallback>
    </mc:AlternateContent>
    <xdr:clientData/>
  </xdr:twoCellAnchor>
  <xdr:twoCellAnchor editAs="oneCell">
    <xdr:from>
      <xdr:col>20</xdr:col>
      <xdr:colOff>184150</xdr:colOff>
      <xdr:row>7</xdr:row>
      <xdr:rowOff>40217</xdr:rowOff>
    </xdr:from>
    <xdr:to>
      <xdr:col>20</xdr:col>
      <xdr:colOff>755650</xdr:colOff>
      <xdr:row>7</xdr:row>
      <xdr:rowOff>292100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Object 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B00-000012000000}"/>
                </a:ext>
              </a:extLst>
            </xdr:cNvPr>
            <xdr:cNvSpPr txBox="1"/>
          </xdr:nvSpPr>
          <xdr:spPr>
            <a:xfrm>
              <a:off x="16694150" y="1564217"/>
              <a:ext cx="571500" cy="251883"/>
            </a:xfrm>
            <a:prstGeom prst="rect">
              <a:avLst/>
            </a:prstGeom>
          </xdr:spPr>
          <xdr:txBody>
            <a:bodyPr wrap="square">
              <a:noAutofit/>
            </a:bodyPr>
            <a:lstStyle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GB" sz="16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sz="16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𝑉</m:t>
                        </m:r>
                      </m:e>
                      <m:sub>
                        <m:r>
                          <a:rPr lang="en-GB" sz="1600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𝐴</m:t>
                        </m:r>
                      </m:sub>
                      <m:sup>
                        <m:r>
                          <a:rPr lang="en-GB" sz="16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𝑛</m:t>
                        </m:r>
                        <m:r>
                          <a:rPr lang="en-GB" sz="1600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+1</m:t>
                        </m:r>
                      </m:sup>
                    </m:sSubSup>
                  </m:oMath>
                </m:oMathPara>
              </a14:m>
              <a:endParaRPr lang="en-GB" sz="1600"/>
            </a:p>
          </xdr:txBody>
        </xdr:sp>
      </mc:Choice>
      <mc:Fallback xmlns="">
        <xdr:sp macro="" textlink="">
          <xdr:nvSpPr>
            <xdr:cNvPr id="18" name="Object 1">
              <a:extLst>
                <a:ext uri="{63B3BB69-23CF-44E3-9099-C40C66FF867C}">
                  <a14:compatExt xmlns:a14="http://schemas.microsoft.com/office/drawing/2010/main" spid="_x0000_s2049"/>
                </a:ext>
                <a:ext uri="{FF2B5EF4-FFF2-40B4-BE49-F238E27FC236}">
                  <a16:creationId xmlns:a16="http://schemas.microsoft.com/office/drawing/2014/main" id="{3182C2AE-4B16-0143-8603-CB140746BF4F}"/>
                </a:ext>
              </a:extLst>
            </xdr:cNvPr>
            <xdr:cNvSpPr txBox="1"/>
          </xdr:nvSpPr>
          <xdr:spPr>
            <a:xfrm>
              <a:off x="16694150" y="1564217"/>
              <a:ext cx="571500" cy="251883"/>
            </a:xfrm>
            <a:prstGeom prst="rect">
              <a:avLst/>
            </a:prstGeom>
          </xdr:spPr>
          <xdr:txBody>
            <a:bodyPr wrap="square">
              <a:noAutofit/>
            </a:bodyPr>
            <a:lstStyle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GB" sz="160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𝑉_</a:t>
              </a:r>
              <a:r>
                <a:rPr lang="en-GB" sz="1600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𝐴^(</a:t>
              </a:r>
              <a:r>
                <a:rPr lang="en-GB" sz="160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𝑛</a:t>
              </a:r>
              <a:r>
                <a:rPr lang="en-GB" sz="1600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+1)</a:t>
              </a:r>
              <a:endParaRPr lang="en-GB" sz="1600"/>
            </a:p>
          </xdr:txBody>
        </xdr:sp>
      </mc:Fallback>
    </mc:AlternateContent>
    <xdr:clientData/>
  </xdr:twoCellAnchor>
  <xdr:twoCellAnchor editAs="oneCell">
    <xdr:from>
      <xdr:col>9</xdr:col>
      <xdr:colOff>285750</xdr:colOff>
      <xdr:row>0</xdr:row>
      <xdr:rowOff>179916</xdr:rowOff>
    </xdr:from>
    <xdr:to>
      <xdr:col>9</xdr:col>
      <xdr:colOff>590550</xdr:colOff>
      <xdr:row>2</xdr:row>
      <xdr:rowOff>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Object 22">
              <a:extLst>
                <a:ext uri="{63B3BB69-23CF-44E3-9099-C40C66FF867C}">
                  <a14:compatExt spid="_x0000_s2070"/>
                </a:ext>
                <a:ext uri="{FF2B5EF4-FFF2-40B4-BE49-F238E27FC236}">
                  <a16:creationId xmlns:a16="http://schemas.microsoft.com/office/drawing/2014/main" id="{00000000-0008-0000-0B00-000013000000}"/>
                </a:ext>
              </a:extLst>
            </xdr:cNvPr>
            <xdr:cNvSpPr txBox="1"/>
          </xdr:nvSpPr>
          <xdr:spPr>
            <a:xfrm>
              <a:off x="7715250" y="179916"/>
              <a:ext cx="304800" cy="226484"/>
            </a:xfrm>
            <a:prstGeom prst="rect">
              <a:avLst/>
            </a:prstGeom>
          </xdr:spPr>
          <xdr:txBody>
            <a:bodyPr vertOverflow="clip" horzOverflow="clip" wrap="none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GB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𝜆</m:t>
                    </m:r>
                  </m:oMath>
                </m:oMathPara>
              </a14:m>
              <a:endParaRPr lang="en-GB"/>
            </a:p>
          </xdr:txBody>
        </xdr:sp>
      </mc:Choice>
      <mc:Fallback xmlns="">
        <xdr:sp macro="" textlink="">
          <xdr:nvSpPr>
            <xdr:cNvPr id="19" name="Object 22">
              <a:extLst>
                <a:ext uri="{63B3BB69-23CF-44E3-9099-C40C66FF867C}">
                  <a14:compatExt xmlns:a14="http://schemas.microsoft.com/office/drawing/2010/main" spid="_x0000_s2070"/>
                </a:ext>
                <a:ext uri="{FF2B5EF4-FFF2-40B4-BE49-F238E27FC236}">
                  <a16:creationId xmlns:a16="http://schemas.microsoft.com/office/drawing/2014/main" id="{883F4BEB-74E2-C543-9A54-08BB79407044}"/>
                </a:ext>
              </a:extLst>
            </xdr:cNvPr>
            <xdr:cNvSpPr txBox="1"/>
          </xdr:nvSpPr>
          <xdr:spPr>
            <a:xfrm>
              <a:off x="7715250" y="179916"/>
              <a:ext cx="304800" cy="226484"/>
            </a:xfrm>
            <a:prstGeom prst="rect">
              <a:avLst/>
            </a:prstGeom>
          </xdr:spPr>
          <xdr:txBody>
            <a:bodyPr vertOverflow="clip" horzOverflow="clip" wrap="none">
              <a:noAutofit/>
            </a:bodyPr>
            <a:lstStyle/>
            <a:p>
              <a:pPr/>
              <a:r>
                <a:rPr lang="en-GB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𝜆</a:t>
              </a:r>
              <a:endParaRPr lang="en-GB"/>
            </a:p>
          </xdr:txBody>
        </xdr:sp>
      </mc:Fallback>
    </mc:AlternateContent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368884</xdr:colOff>
      <xdr:row>2</xdr:row>
      <xdr:rowOff>99734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" name="Object 24">
              <a:extLst>
                <a:ext uri="{63B3BB69-23CF-44E3-9099-C40C66FF867C}">
                  <a14:compatExt spid="_x0000_s2072"/>
                </a:ext>
                <a:ext uri="{FF2B5EF4-FFF2-40B4-BE49-F238E27FC236}">
                  <a16:creationId xmlns:a16="http://schemas.microsoft.com/office/drawing/2014/main" id="{00000000-0008-0000-0B00-000014000000}"/>
                </a:ext>
              </a:extLst>
            </xdr:cNvPr>
            <xdr:cNvSpPr txBox="1"/>
          </xdr:nvSpPr>
          <xdr:spPr>
            <a:xfrm>
              <a:off x="1651000" y="190500"/>
              <a:ext cx="368884" cy="315634"/>
            </a:xfrm>
            <a:prstGeom prst="rect">
              <a:avLst/>
            </a:prstGeom>
          </xdr:spPr>
          <xdr:txBody>
            <a:bodyPr vertOverflow="clip" horzOverflow="clip" wrap="none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h</m:t>
                        </m:r>
                      </m:e>
                      <m:sub>
                        <m:r>
                          <a:rPr lang="en-GB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𝐴</m:t>
                        </m:r>
                      </m:sub>
                      <m:sup>
                        <m:r>
                          <a:rPr lang="en-GB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0</m:t>
                        </m:r>
                      </m:sup>
                    </m:sSubSup>
                  </m:oMath>
                </m:oMathPara>
              </a14:m>
              <a:endParaRPr lang="en-GB"/>
            </a:p>
            <a:p>
              <a:endParaRPr lang="en-GB"/>
            </a:p>
          </xdr:txBody>
        </xdr:sp>
      </mc:Choice>
      <mc:Fallback xmlns="">
        <xdr:sp macro="" textlink="">
          <xdr:nvSpPr>
            <xdr:cNvPr id="20" name="Object 24">
              <a:extLst>
                <a:ext uri="{63B3BB69-23CF-44E3-9099-C40C66FF867C}">
                  <a14:compatExt xmlns:a14="http://schemas.microsoft.com/office/drawing/2010/main" spid="_x0000_s2072"/>
                </a:ext>
                <a:ext uri="{FF2B5EF4-FFF2-40B4-BE49-F238E27FC236}">
                  <a16:creationId xmlns:a16="http://schemas.microsoft.com/office/drawing/2014/main" id="{B0207238-DCB8-8A4D-88A6-7DB9B8D53058}"/>
                </a:ext>
              </a:extLst>
            </xdr:cNvPr>
            <xdr:cNvSpPr txBox="1"/>
          </xdr:nvSpPr>
          <xdr:spPr>
            <a:xfrm>
              <a:off x="1651000" y="190500"/>
              <a:ext cx="368884" cy="315634"/>
            </a:xfrm>
            <a:prstGeom prst="rect">
              <a:avLst/>
            </a:prstGeom>
          </xdr:spPr>
          <xdr:txBody>
            <a:bodyPr vertOverflow="clip" horzOverflow="clip" wrap="none">
              <a:noAutofit/>
            </a:bodyPr>
            <a:lstStyle/>
            <a:p>
              <a:pPr/>
              <a:r>
                <a:rPr lang="en-GB" b="0" i="0">
                  <a:solidFill>
                    <a:srgbClr val="00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ℎ_</a:t>
              </a:r>
              <a:r>
                <a:rPr lang="en-GB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𝐴^0</a:t>
              </a:r>
              <a:endParaRPr lang="en-GB"/>
            </a:p>
            <a:p>
              <a:endParaRPr lang="en-GB"/>
            </a:p>
          </xdr:txBody>
        </xdr:sp>
      </mc:Fallback>
    </mc:AlternateContent>
    <xdr:clientData/>
  </xdr:twoCellAnchor>
  <xdr:twoCellAnchor editAs="oneCell">
    <xdr:from>
      <xdr:col>3</xdr:col>
      <xdr:colOff>104502</xdr:colOff>
      <xdr:row>0</xdr:row>
      <xdr:rowOff>180760</xdr:rowOff>
    </xdr:from>
    <xdr:to>
      <xdr:col>3</xdr:col>
      <xdr:colOff>476783</xdr:colOff>
      <xdr:row>2</xdr:row>
      <xdr:rowOff>47957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" name="Object 24">
              <a:extLst>
                <a:ext uri="{63B3BB69-23CF-44E3-9099-C40C66FF867C}">
                  <a14:compatExt spid="_x0000_s2072"/>
                </a:ext>
                <a:ext uri="{FF2B5EF4-FFF2-40B4-BE49-F238E27FC236}">
                  <a16:creationId xmlns:a16="http://schemas.microsoft.com/office/drawing/2014/main" id="{00000000-0008-0000-0B00-000015000000}"/>
                </a:ext>
              </a:extLst>
            </xdr:cNvPr>
            <xdr:cNvSpPr txBox="1"/>
          </xdr:nvSpPr>
          <xdr:spPr>
            <a:xfrm>
              <a:off x="2581002" y="180760"/>
              <a:ext cx="372281" cy="273597"/>
            </a:xfrm>
            <a:prstGeom prst="rect">
              <a:avLst/>
            </a:prstGeom>
          </xdr:spPr>
          <xdr:txBody>
            <a:bodyPr vertOverflow="clip" horzOverflow="clip" wrap="none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h</m:t>
                        </m:r>
                      </m:e>
                      <m:sub>
                        <m:r>
                          <a:rPr lang="en-GB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𝐵</m:t>
                        </m:r>
                      </m:sub>
                      <m:sup>
                        <m:r>
                          <a:rPr lang="en-GB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0</m:t>
                        </m:r>
                      </m:sup>
                    </m:sSubSup>
                  </m:oMath>
                </m:oMathPara>
              </a14:m>
              <a:endParaRPr lang="en-GB"/>
            </a:p>
            <a:p>
              <a:endParaRPr lang="en-GB"/>
            </a:p>
          </xdr:txBody>
        </xdr:sp>
      </mc:Choice>
      <mc:Fallback xmlns="">
        <xdr:sp macro="" textlink="">
          <xdr:nvSpPr>
            <xdr:cNvPr id="21" name="Object 24">
              <a:extLst>
                <a:ext uri="{63B3BB69-23CF-44E3-9099-C40C66FF867C}">
                  <a14:compatExt xmlns:a14="http://schemas.microsoft.com/office/drawing/2010/main" spid="_x0000_s2072"/>
                </a:ext>
                <a:ext uri="{FF2B5EF4-FFF2-40B4-BE49-F238E27FC236}">
                  <a16:creationId xmlns:a16="http://schemas.microsoft.com/office/drawing/2014/main" id="{9E5C7722-02D9-4647-87AC-44CA267F3BD0}"/>
                </a:ext>
              </a:extLst>
            </xdr:cNvPr>
            <xdr:cNvSpPr txBox="1"/>
          </xdr:nvSpPr>
          <xdr:spPr>
            <a:xfrm>
              <a:off x="2581002" y="180760"/>
              <a:ext cx="372281" cy="273597"/>
            </a:xfrm>
            <a:prstGeom prst="rect">
              <a:avLst/>
            </a:prstGeom>
          </xdr:spPr>
          <xdr:txBody>
            <a:bodyPr vertOverflow="clip" horzOverflow="clip" wrap="none">
              <a:noAutofit/>
            </a:bodyPr>
            <a:lstStyle/>
            <a:p>
              <a:pPr/>
              <a:r>
                <a:rPr lang="en-GB" b="0" i="0">
                  <a:solidFill>
                    <a:srgbClr val="00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ℎ_</a:t>
              </a:r>
              <a:r>
                <a:rPr lang="en-GB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𝐵^0</a:t>
              </a:r>
              <a:endParaRPr lang="en-GB"/>
            </a:p>
            <a:p>
              <a:endParaRPr lang="en-GB"/>
            </a:p>
          </xdr:txBody>
        </xdr:sp>
      </mc:Fallback>
    </mc:AlternateContent>
    <xdr:clientData/>
  </xdr:twoCellAnchor>
  <xdr:oneCellAnchor>
    <xdr:from>
      <xdr:col>6</xdr:col>
      <xdr:colOff>138724</xdr:colOff>
      <xdr:row>0</xdr:row>
      <xdr:rowOff>177801</xdr:rowOff>
    </xdr:from>
    <xdr:ext cx="506046" cy="28259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" name="TextBox 21">
              <a:extLst>
                <a:ext uri="{FF2B5EF4-FFF2-40B4-BE49-F238E27FC236}">
                  <a16:creationId xmlns:a16="http://schemas.microsoft.com/office/drawing/2014/main" id="{00000000-0008-0000-0B00-000016000000}"/>
                </a:ext>
              </a:extLst>
            </xdr:cNvPr>
            <xdr:cNvSpPr txBox="1"/>
          </xdr:nvSpPr>
          <xdr:spPr>
            <a:xfrm>
              <a:off x="5091724" y="177801"/>
              <a:ext cx="506046" cy="2825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ℵ</m:t>
                        </m:r>
                      </m:e>
                      <m:sub>
                        <m: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𝐴</m:t>
                        </m:r>
                      </m:sub>
                      <m:sup>
                        <m: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0</m:t>
                        </m:r>
                      </m:sup>
                    </m:sSubSup>
                  </m:oMath>
                </m:oMathPara>
              </a14:m>
              <a:endParaRPr lang="en-GB" sz="1100" kern="1200"/>
            </a:p>
          </xdr:txBody>
        </xdr:sp>
      </mc:Choice>
      <mc:Fallback xmlns="">
        <xdr:sp macro="" textlink="">
          <xdr:nvSpPr>
            <xdr:cNvPr id="22" name="TextBox 21">
              <a:extLst>
                <a:ext uri="{FF2B5EF4-FFF2-40B4-BE49-F238E27FC236}">
                  <a16:creationId xmlns:a16="http://schemas.microsoft.com/office/drawing/2014/main" id="{6058CEB6-13D7-5B48-9D55-1E5841778535}"/>
                </a:ext>
              </a:extLst>
            </xdr:cNvPr>
            <xdr:cNvSpPr txBox="1"/>
          </xdr:nvSpPr>
          <xdr:spPr>
            <a:xfrm>
              <a:off x="5091724" y="177801"/>
              <a:ext cx="506046" cy="2825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GB" sz="1100" b="0" i="0" kern="1200">
                  <a:latin typeface="Cambria Math" panose="02040503050406030204" pitchFamily="18" charset="0"/>
                  <a:ea typeface="Cambria Math" panose="02040503050406030204" pitchFamily="18" charset="0"/>
                </a:rPr>
                <a:t>ℵ_𝐴^0</a:t>
              </a:r>
              <a:endParaRPr lang="en-GB" sz="1100" kern="1200"/>
            </a:p>
          </xdr:txBody>
        </xdr:sp>
      </mc:Fallback>
    </mc:AlternateContent>
    <xdr:clientData/>
  </xdr:oneCellAnchor>
  <xdr:oneCellAnchor>
    <xdr:from>
      <xdr:col>7</xdr:col>
      <xdr:colOff>185615</xdr:colOff>
      <xdr:row>0</xdr:row>
      <xdr:rowOff>183664</xdr:rowOff>
    </xdr:from>
    <xdr:ext cx="484766" cy="28259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" name="TextBox 22">
              <a:extLst>
                <a:ext uri="{FF2B5EF4-FFF2-40B4-BE49-F238E27FC236}">
                  <a16:creationId xmlns:a16="http://schemas.microsoft.com/office/drawing/2014/main" id="{00000000-0008-0000-0B00-000017000000}"/>
                </a:ext>
              </a:extLst>
            </xdr:cNvPr>
            <xdr:cNvSpPr txBox="1"/>
          </xdr:nvSpPr>
          <xdr:spPr>
            <a:xfrm>
              <a:off x="5964115" y="183664"/>
              <a:ext cx="484766" cy="2825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ℵ</m:t>
                        </m:r>
                      </m:e>
                      <m:sub>
                        <m: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𝐵</m:t>
                        </m:r>
                      </m:sub>
                      <m:sup>
                        <m: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0</m:t>
                        </m:r>
                      </m:sup>
                    </m:sSubSup>
                  </m:oMath>
                </m:oMathPara>
              </a14:m>
              <a:endParaRPr lang="en-GB" sz="1100" kern="1200"/>
            </a:p>
          </xdr:txBody>
        </xdr:sp>
      </mc:Choice>
      <mc:Fallback xmlns="">
        <xdr:sp macro="" textlink="">
          <xdr:nvSpPr>
            <xdr:cNvPr id="23" name="TextBox 22">
              <a:extLst>
                <a:ext uri="{FF2B5EF4-FFF2-40B4-BE49-F238E27FC236}">
                  <a16:creationId xmlns:a16="http://schemas.microsoft.com/office/drawing/2014/main" id="{DD1E2FA7-FE94-FD4E-B566-DD67134EED92}"/>
                </a:ext>
              </a:extLst>
            </xdr:cNvPr>
            <xdr:cNvSpPr txBox="1"/>
          </xdr:nvSpPr>
          <xdr:spPr>
            <a:xfrm>
              <a:off x="5964115" y="183664"/>
              <a:ext cx="484766" cy="2825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GB" sz="1100" b="0" i="0" kern="1200">
                  <a:latin typeface="Cambria Math" panose="02040503050406030204" pitchFamily="18" charset="0"/>
                  <a:ea typeface="Cambria Math" panose="02040503050406030204" pitchFamily="18" charset="0"/>
                </a:rPr>
                <a:t>ℵ_𝐵^0</a:t>
              </a:r>
              <a:endParaRPr lang="en-GB" sz="1100" kern="1200"/>
            </a:p>
          </xdr:txBody>
        </xdr:sp>
      </mc:Fallback>
    </mc:AlternateContent>
    <xdr:clientData/>
  </xdr:oneCellAnchor>
  <xdr:twoCellAnchor>
    <xdr:from>
      <xdr:col>19</xdr:col>
      <xdr:colOff>275241</xdr:colOff>
      <xdr:row>7</xdr:row>
      <xdr:rowOff>89476</xdr:rowOff>
    </xdr:from>
    <xdr:to>
      <xdr:col>19</xdr:col>
      <xdr:colOff>746332</xdr:colOff>
      <xdr:row>7</xdr:row>
      <xdr:rowOff>354036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6" name="Object 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B00-00001A000000}"/>
                </a:ext>
              </a:extLst>
            </xdr:cNvPr>
            <xdr:cNvSpPr txBox="1"/>
          </xdr:nvSpPr>
          <xdr:spPr>
            <a:xfrm>
              <a:off x="16069423" y="2190749"/>
              <a:ext cx="471091" cy="264560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∆</m:t>
                        </m:r>
                        <m: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𝑉</m:t>
                        </m:r>
                      </m:e>
                      <m:sub>
                        <m: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𝐵</m:t>
                        </m:r>
                      </m:sub>
                      <m:sup>
                        <m: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𝑛</m:t>
                        </m:r>
                      </m:sup>
                    </m:sSubSup>
                  </m:oMath>
                </m:oMathPara>
              </a14:m>
              <a:endParaRPr lang="en-GB"/>
            </a:p>
          </xdr:txBody>
        </xdr:sp>
      </mc:Choice>
      <mc:Fallback xmlns="">
        <xdr:sp macro="" textlink="">
          <xdr:nvSpPr>
            <xdr:cNvPr id="26" name="Object 1">
              <a:extLst>
                <a:ext uri="{63B3BB69-23CF-44E3-9099-C40C66FF867C}">
                  <a14:compatExt xmlns:a14="http://schemas.microsoft.com/office/drawing/2010/main" spid="_x0000_s2049"/>
                </a:ext>
                <a:ext uri="{FF2B5EF4-FFF2-40B4-BE49-F238E27FC236}">
                  <a16:creationId xmlns:a16="http://schemas.microsoft.com/office/drawing/2014/main" id="{00000000-0008-0000-0B00-00001A000000}"/>
                </a:ext>
              </a:extLst>
            </xdr:cNvPr>
            <xdr:cNvSpPr txBox="1"/>
          </xdr:nvSpPr>
          <xdr:spPr>
            <a:xfrm>
              <a:off x="16069423" y="2190749"/>
              <a:ext cx="471091" cy="264560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:r>
                <a:rPr lang="en-GB" i="0">
                  <a:solidFill>
                    <a:srgbClr val="000000"/>
                  </a:solidFill>
                  <a:latin typeface="Cambria Math" panose="02040503050406030204" pitchFamily="18" charset="0"/>
                </a:rPr>
                <a:t>〖</a:t>
              </a:r>
              <a:r>
                <a:rPr lang="en-GB" i="0">
                  <a:solidFill>
                    <a:srgbClr val="00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en-GB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𝑉〗_𝐵^𝑛</a:t>
              </a:r>
              <a:endParaRPr lang="en-GB"/>
            </a:p>
          </xdr:txBody>
        </xdr:sp>
      </mc:Fallback>
    </mc:AlternateContent>
    <xdr:clientData/>
  </xdr:twoCellAnchor>
  <xdr:twoCellAnchor>
    <xdr:from>
      <xdr:col>18</xdr:col>
      <xdr:colOff>338973</xdr:colOff>
      <xdr:row>7</xdr:row>
      <xdr:rowOff>78899</xdr:rowOff>
    </xdr:from>
    <xdr:to>
      <xdr:col>18</xdr:col>
      <xdr:colOff>700923</xdr:colOff>
      <xdr:row>7</xdr:row>
      <xdr:rowOff>348343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7" name="Object 3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B00-00001B000000}"/>
                </a:ext>
              </a:extLst>
            </xdr:cNvPr>
            <xdr:cNvSpPr txBox="1"/>
          </xdr:nvSpPr>
          <xdr:spPr>
            <a:xfrm>
              <a:off x="15301882" y="2180172"/>
              <a:ext cx="361950" cy="269444"/>
            </a:xfrm>
            <a:prstGeom prst="rect">
              <a:avLst/>
            </a:prstGeom>
          </xdr:spPr>
          <xdr:txBody>
            <a:bodyPr vertOverflow="clip" horzOverflow="clip" wrap="square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∆</m:t>
                        </m:r>
                        <m: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𝑉</m:t>
                        </m:r>
                      </m:e>
                      <m:sub>
                        <m: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𝐴</m:t>
                        </m:r>
                      </m:sub>
                      <m:sup>
                        <m: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𝑛</m:t>
                        </m:r>
                      </m:sup>
                    </m:sSubSup>
                  </m:oMath>
                </m:oMathPara>
              </a14:m>
              <a:endParaRPr lang="en-GB"/>
            </a:p>
          </xdr:txBody>
        </xdr:sp>
      </mc:Choice>
      <mc:Fallback xmlns="">
        <xdr:sp macro="" textlink="">
          <xdr:nvSpPr>
            <xdr:cNvPr id="27" name="Object 3">
              <a:extLst>
                <a:ext uri="{63B3BB69-23CF-44E3-9099-C40C66FF867C}">
                  <a14:compatExt xmlns:a14="http://schemas.microsoft.com/office/drawing/2010/main" spid="_x0000_s2051"/>
                </a:ext>
                <a:ext uri="{FF2B5EF4-FFF2-40B4-BE49-F238E27FC236}">
                  <a16:creationId xmlns:a16="http://schemas.microsoft.com/office/drawing/2014/main" id="{00000000-0008-0000-0B00-00001B000000}"/>
                </a:ext>
              </a:extLst>
            </xdr:cNvPr>
            <xdr:cNvSpPr txBox="1"/>
          </xdr:nvSpPr>
          <xdr:spPr>
            <a:xfrm>
              <a:off x="15301882" y="2180172"/>
              <a:ext cx="361950" cy="269444"/>
            </a:xfrm>
            <a:prstGeom prst="rect">
              <a:avLst/>
            </a:prstGeom>
          </xdr:spPr>
          <xdr:txBody>
            <a:bodyPr vertOverflow="clip" horzOverflow="clip" wrap="square">
              <a:spAutoFit/>
            </a:bodyPr>
            <a:lstStyle/>
            <a:p>
              <a:pPr/>
              <a:r>
                <a:rPr lang="en-GB" i="0">
                  <a:solidFill>
                    <a:srgbClr val="000000"/>
                  </a:solidFill>
                  <a:latin typeface="Cambria Math" panose="02040503050406030204" pitchFamily="18" charset="0"/>
                </a:rPr>
                <a:t>〖</a:t>
              </a:r>
              <a:r>
                <a:rPr lang="en-GB" i="0">
                  <a:solidFill>
                    <a:srgbClr val="00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en-GB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𝑉〗_𝐴^𝑛</a:t>
              </a:r>
              <a:endParaRPr lang="en-GB"/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368884</xdr:colOff>
      <xdr:row>7</xdr:row>
      <xdr:rowOff>314657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0" name="Object 24">
              <a:extLst>
                <a:ext uri="{63B3BB69-23CF-44E3-9099-C40C66FF867C}">
                  <a14:compatExt spid="_x0000_s2072"/>
                </a:ext>
                <a:ext uri="{FF2B5EF4-FFF2-40B4-BE49-F238E27FC236}">
                  <a16:creationId xmlns:a16="http://schemas.microsoft.com/office/drawing/2014/main" id="{00000000-0008-0000-0B00-00001E000000}"/>
                </a:ext>
              </a:extLst>
            </xdr:cNvPr>
            <xdr:cNvSpPr txBox="1"/>
          </xdr:nvSpPr>
          <xdr:spPr>
            <a:xfrm>
              <a:off x="0" y="1547091"/>
              <a:ext cx="368884" cy="314657"/>
            </a:xfrm>
            <a:prstGeom prst="rect">
              <a:avLst/>
            </a:prstGeom>
          </xdr:spPr>
          <xdr:txBody>
            <a:bodyPr vertOverflow="clip" horzOverflow="clip" wrap="none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h</m:t>
                        </m:r>
                      </m:e>
                      <m:sub>
                        <m:r>
                          <a:rPr lang="en-GB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𝐴</m:t>
                        </m:r>
                      </m:sub>
                      <m:sup>
                        <m:r>
                          <a:rPr lang="en-GB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𝑛</m:t>
                        </m:r>
                      </m:sup>
                    </m:sSubSup>
                  </m:oMath>
                </m:oMathPara>
              </a14:m>
              <a:endParaRPr lang="en-GB"/>
            </a:p>
            <a:p>
              <a:endParaRPr lang="en-GB"/>
            </a:p>
          </xdr:txBody>
        </xdr:sp>
      </mc:Choice>
      <mc:Fallback xmlns="">
        <xdr:sp macro="" textlink="">
          <xdr:nvSpPr>
            <xdr:cNvPr id="30" name="Object 24">
              <a:extLst>
                <a:ext uri="{63B3BB69-23CF-44E3-9099-C40C66FF867C}">
                  <a14:compatExt xmlns:a14="http://schemas.microsoft.com/office/drawing/2010/main" spid="_x0000_s2072"/>
                </a:ext>
                <a:ext uri="{FF2B5EF4-FFF2-40B4-BE49-F238E27FC236}">
                  <a16:creationId xmlns:a16="http://schemas.microsoft.com/office/drawing/2014/main" id="{FDEB340F-3608-1341-AF2E-39B155EC351D}"/>
                </a:ext>
              </a:extLst>
            </xdr:cNvPr>
            <xdr:cNvSpPr txBox="1"/>
          </xdr:nvSpPr>
          <xdr:spPr>
            <a:xfrm>
              <a:off x="0" y="1547091"/>
              <a:ext cx="368884" cy="314657"/>
            </a:xfrm>
            <a:prstGeom prst="rect">
              <a:avLst/>
            </a:prstGeom>
          </xdr:spPr>
          <xdr:txBody>
            <a:bodyPr vertOverflow="clip" horzOverflow="clip" wrap="none">
              <a:noAutofit/>
            </a:bodyPr>
            <a:lstStyle/>
            <a:p>
              <a:pPr/>
              <a:r>
                <a:rPr lang="en-GB" b="0" i="0">
                  <a:solidFill>
                    <a:srgbClr val="00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ℎ_</a:t>
              </a:r>
              <a:r>
                <a:rPr lang="en-GB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𝐴^𝑛</a:t>
              </a:r>
              <a:endParaRPr lang="en-GB"/>
            </a:p>
            <a:p>
              <a:endParaRPr lang="en-GB"/>
            </a:p>
          </xdr:txBody>
        </xdr:sp>
      </mc:Fallback>
    </mc:AlternateContent>
    <xdr:clientData/>
  </xdr:twoCellAnchor>
  <xdr:twoCellAnchor editAs="oneCell">
    <xdr:from>
      <xdr:col>0</xdr:col>
      <xdr:colOff>788349</xdr:colOff>
      <xdr:row>7</xdr:row>
      <xdr:rowOff>24452</xdr:rowOff>
    </xdr:from>
    <xdr:to>
      <xdr:col>1</xdr:col>
      <xdr:colOff>329357</xdr:colOff>
      <xdr:row>7</xdr:row>
      <xdr:rowOff>301957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1" name="Object 24">
              <a:extLst>
                <a:ext uri="{63B3BB69-23CF-44E3-9099-C40C66FF867C}">
                  <a14:compatExt spid="_x0000_s2072"/>
                </a:ext>
                <a:ext uri="{FF2B5EF4-FFF2-40B4-BE49-F238E27FC236}">
                  <a16:creationId xmlns:a16="http://schemas.microsoft.com/office/drawing/2014/main" id="{00000000-0008-0000-0B00-00001F000000}"/>
                </a:ext>
              </a:extLst>
            </xdr:cNvPr>
            <xdr:cNvSpPr txBox="1"/>
          </xdr:nvSpPr>
          <xdr:spPr>
            <a:xfrm>
              <a:off x="788349" y="1571543"/>
              <a:ext cx="372281" cy="277505"/>
            </a:xfrm>
            <a:prstGeom prst="rect">
              <a:avLst/>
            </a:prstGeom>
          </xdr:spPr>
          <xdr:txBody>
            <a:bodyPr vertOverflow="clip" horzOverflow="clip" wrap="none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h</m:t>
                        </m:r>
                      </m:e>
                      <m:sub>
                        <m:r>
                          <a:rPr lang="en-GB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𝐵</m:t>
                        </m:r>
                      </m:sub>
                      <m:sup>
                        <m:r>
                          <a:rPr lang="en-GB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𝑛</m:t>
                        </m:r>
                      </m:sup>
                    </m:sSubSup>
                  </m:oMath>
                </m:oMathPara>
              </a14:m>
              <a:endParaRPr lang="en-GB"/>
            </a:p>
            <a:p>
              <a:endParaRPr lang="en-GB"/>
            </a:p>
          </xdr:txBody>
        </xdr:sp>
      </mc:Choice>
      <mc:Fallback xmlns="">
        <xdr:sp macro="" textlink="">
          <xdr:nvSpPr>
            <xdr:cNvPr id="31" name="Object 24">
              <a:extLst>
                <a:ext uri="{63B3BB69-23CF-44E3-9099-C40C66FF867C}">
                  <a14:compatExt xmlns:a14="http://schemas.microsoft.com/office/drawing/2010/main" spid="_x0000_s2072"/>
                </a:ext>
                <a:ext uri="{FF2B5EF4-FFF2-40B4-BE49-F238E27FC236}">
                  <a16:creationId xmlns:a16="http://schemas.microsoft.com/office/drawing/2014/main" id="{820BA861-8548-484E-9AD4-0658E94747F7}"/>
                </a:ext>
              </a:extLst>
            </xdr:cNvPr>
            <xdr:cNvSpPr txBox="1"/>
          </xdr:nvSpPr>
          <xdr:spPr>
            <a:xfrm>
              <a:off x="788349" y="1571543"/>
              <a:ext cx="372281" cy="277505"/>
            </a:xfrm>
            <a:prstGeom prst="rect">
              <a:avLst/>
            </a:prstGeom>
          </xdr:spPr>
          <xdr:txBody>
            <a:bodyPr vertOverflow="clip" horzOverflow="clip" wrap="none">
              <a:noAutofit/>
            </a:bodyPr>
            <a:lstStyle/>
            <a:p>
              <a:pPr/>
              <a:r>
                <a:rPr lang="en-GB" b="0" i="0">
                  <a:solidFill>
                    <a:srgbClr val="00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ℎ_</a:t>
              </a:r>
              <a:r>
                <a:rPr lang="en-GB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𝐵^𝑛</a:t>
              </a:r>
              <a:endParaRPr lang="en-GB"/>
            </a:p>
            <a:p>
              <a:endParaRPr lang="en-GB"/>
            </a:p>
          </xdr:txBody>
        </xdr:sp>
      </mc:Fallback>
    </mc:AlternateContent>
    <xdr:clientData/>
  </xdr:twoCellAnchor>
  <xdr:twoCellAnchor editAs="oneCell">
    <xdr:from>
      <xdr:col>0</xdr:col>
      <xdr:colOff>115454</xdr:colOff>
      <xdr:row>4</xdr:row>
      <xdr:rowOff>184727</xdr:rowOff>
    </xdr:from>
    <xdr:to>
      <xdr:col>2</xdr:col>
      <xdr:colOff>339259</xdr:colOff>
      <xdr:row>4</xdr:row>
      <xdr:rowOff>508021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6" name="Object 16">
              <a:extLst>
                <a:ext uri="{63B3BB69-23CF-44E3-9099-C40C66FF867C}">
                  <a14:compatExt spid="_x0000_s2064"/>
                </a:ext>
                <a:ext uri="{FF2B5EF4-FFF2-40B4-BE49-F238E27FC236}">
                  <a16:creationId xmlns:a16="http://schemas.microsoft.com/office/drawing/2014/main" id="{00000000-0008-0000-0B00-000024000000}"/>
                </a:ext>
              </a:extLst>
            </xdr:cNvPr>
            <xdr:cNvSpPr txBox="1"/>
          </xdr:nvSpPr>
          <xdr:spPr>
            <a:xfrm>
              <a:off x="115454" y="1200727"/>
              <a:ext cx="1886350" cy="323294"/>
            </a:xfrm>
            <a:prstGeom prst="rect">
              <a:avLst/>
            </a:prstGeom>
          </xdr:spPr>
          <xdr:txBody>
            <a:bodyPr wrap="none">
              <a:spAutoFit/>
            </a:bodyPr>
            <a:lstStyle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14:m>
                <m:oMath xmlns:m="http://schemas.openxmlformats.org/officeDocument/2006/math">
                  <m:sSubSup>
                    <m:sSubSupPr>
                      <m:ctrlPr>
                        <a:rPr lang="en-GB" sz="1400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</m:ctrlPr>
                    </m:sSubSupPr>
                    <m:e>
                      <m:r>
                        <a:rPr lang="en-GB" sz="1400" b="0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  <m:t>h</m:t>
                      </m:r>
                    </m:e>
                    <m:sub>
                      <m:r>
                        <a:rPr lang="en-GB" sz="1400" b="0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  <m:t>𝑖</m:t>
                      </m:r>
                    </m:sub>
                    <m:sup>
                      <m:r>
                        <a:rPr lang="en-GB" sz="1400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  <m:t>𝑛</m:t>
                      </m:r>
                      <m:r>
                        <a:rPr lang="en-GB" sz="1400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  <m:t>+1</m:t>
                      </m:r>
                    </m:sup>
                  </m:sSubSup>
                  <m:r>
                    <a:rPr lang="en-GB" sz="1400" i="1">
                      <a:solidFill>
                        <a:srgbClr val="000000"/>
                      </a:solidFill>
                      <a:latin typeface="Cambria Math" panose="02040503050406030204" pitchFamily="18" charset="0"/>
                    </a:rPr>
                    <m:t>=</m:t>
                  </m:r>
                  <m:sSubSup>
                    <m:sSubSupPr>
                      <m:ctrlPr>
                        <a:rPr lang="en-GB" sz="1400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</m:ctrlPr>
                    </m:sSubSupPr>
                    <m:e>
                      <m:r>
                        <a:rPr lang="en-GB" sz="1400" b="0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  <m:t>h</m:t>
                      </m:r>
                    </m:e>
                    <m:sub>
                      <m:r>
                        <a:rPr lang="en-GB" sz="1400" b="0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  <m:t>𝑖</m:t>
                      </m:r>
                    </m:sub>
                    <m:sup>
                      <m:r>
                        <a:rPr lang="en-GB" sz="1400" b="0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  <m:t>0</m:t>
                      </m:r>
                    </m:sup>
                  </m:sSubSup>
                  <m:r>
                    <a:rPr lang="en-GB" sz="1400" b="0" i="1">
                      <a:solidFill>
                        <a:srgbClr val="000000"/>
                      </a:solidFill>
                      <a:latin typeface="Cambria Math" panose="02040503050406030204" pitchFamily="18" charset="0"/>
                    </a:rPr>
                    <m:t>−</m:t>
                  </m:r>
                  <m:sSub>
                    <m:sSubPr>
                      <m:ctrlPr>
                        <a:rPr lang="en-GB" sz="1400" b="0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GB" sz="1400" b="0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  <m:t>𝑠</m:t>
                      </m:r>
                    </m:e>
                    <m:sub>
                      <m:r>
                        <a:rPr lang="en-GB" sz="1400" b="0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  <m:t>𝑖</m:t>
                      </m:r>
                    </m:sub>
                  </m:sSub>
                  <m:r>
                    <a:rPr lang="en-GB" sz="1400" b="0" i="1">
                      <a:solidFill>
                        <a:srgbClr val="000000"/>
                      </a:solidFill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∙</m:t>
                  </m:r>
                </m:oMath>
              </a14:m>
              <a:r>
                <a:rPr lang="en-GB" sz="1400"/>
                <a:t>(1-</a:t>
              </a:r>
              <a14:m>
                <m:oMath xmlns:m="http://schemas.openxmlformats.org/officeDocument/2006/math">
                  <m:sSubSup>
                    <m:sSubSupPr>
                      <m:ctrlPr>
                        <a:rPr lang="en-GB" sz="1400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</m:ctrlPr>
                    </m:sSubSupPr>
                    <m:e>
                      <m:r>
                        <a:rPr lang="en-GB" sz="1400" b="0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  <m:t>h</m:t>
                      </m:r>
                    </m:e>
                    <m:sub>
                      <m:r>
                        <a:rPr lang="en-GB" sz="1400" b="0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  <m:t>𝑖</m:t>
                      </m:r>
                    </m:sub>
                    <m:sup>
                      <m:r>
                        <a:rPr lang="en-GB" sz="1400" b="0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  <m:t>𝑛</m:t>
                      </m:r>
                    </m:sup>
                  </m:sSubSup>
                  <m:r>
                    <a:rPr lang="en-GB" sz="1400" b="0" i="1">
                      <a:solidFill>
                        <a:srgbClr val="000000"/>
                      </a:solidFill>
                      <a:latin typeface="Cambria Math" panose="02040503050406030204" pitchFamily="18" charset="0"/>
                    </a:rPr>
                    <m:t>)</m:t>
                  </m:r>
                </m:oMath>
              </a14:m>
              <a:endParaRPr lang="en-GB" sz="1400" b="0">
                <a:solidFill>
                  <a:srgbClr val="000000"/>
                </a:solidFill>
              </a:endParaRPr>
            </a:p>
          </xdr:txBody>
        </xdr:sp>
      </mc:Choice>
      <mc:Fallback xmlns="">
        <xdr:sp macro="" textlink="">
          <xdr:nvSpPr>
            <xdr:cNvPr id="36" name="Object 16">
              <a:extLst>
                <a:ext uri="{63B3BB69-23CF-44E3-9099-C40C66FF867C}">
                  <a14:compatExt xmlns:a14="http://schemas.microsoft.com/office/drawing/2010/main" spid="_x0000_s2064"/>
                </a:ext>
                <a:ext uri="{FF2B5EF4-FFF2-40B4-BE49-F238E27FC236}">
                  <a16:creationId xmlns:a16="http://schemas.microsoft.com/office/drawing/2014/main" id="{00000000-0008-0000-0B00-000024000000}"/>
                </a:ext>
              </a:extLst>
            </xdr:cNvPr>
            <xdr:cNvSpPr txBox="1"/>
          </xdr:nvSpPr>
          <xdr:spPr>
            <a:xfrm>
              <a:off x="115454" y="1200727"/>
              <a:ext cx="1886350" cy="323294"/>
            </a:xfrm>
            <a:prstGeom prst="rect">
              <a:avLst/>
            </a:prstGeom>
          </xdr:spPr>
          <xdr:txBody>
            <a:bodyPr wrap="none">
              <a:spAutoFit/>
            </a:bodyPr>
            <a:lstStyle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GB" sz="1400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ℎ_𝑖^(</a:t>
              </a:r>
              <a:r>
                <a:rPr lang="en-GB" sz="140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𝑛+1)=</a:t>
              </a:r>
              <a:r>
                <a:rPr lang="en-GB" sz="1400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ℎ_𝑖^0−𝑠_𝑖</a:t>
              </a:r>
              <a:r>
                <a:rPr lang="en-GB" sz="1400" b="0" i="0">
                  <a:solidFill>
                    <a:srgbClr val="00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∙</a:t>
              </a:r>
              <a:r>
                <a:rPr lang="en-GB" sz="1400"/>
                <a:t>(1-</a:t>
              </a:r>
              <a:r>
                <a:rPr lang="en-GB" sz="1400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ℎ_𝑖^𝑛)</a:t>
              </a:r>
              <a:endParaRPr lang="en-GB" sz="1400" b="0">
                <a:solidFill>
                  <a:srgbClr val="000000"/>
                </a:solidFill>
              </a:endParaRPr>
            </a:p>
          </xdr:txBody>
        </xdr:sp>
      </mc:Fallback>
    </mc:AlternateContent>
    <xdr:clientData/>
  </xdr:twoCellAnchor>
  <xdr:oneCellAnchor>
    <xdr:from>
      <xdr:col>4</xdr:col>
      <xdr:colOff>100526</xdr:colOff>
      <xdr:row>7</xdr:row>
      <xdr:rowOff>68212</xdr:rowOff>
    </xdr:from>
    <xdr:ext cx="582458" cy="28259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1" name="TextBox 40">
              <a:extLst>
                <a:ext uri="{FF2B5EF4-FFF2-40B4-BE49-F238E27FC236}">
                  <a16:creationId xmlns:a16="http://schemas.microsoft.com/office/drawing/2014/main" id="{00000000-0008-0000-0B00-000029000000}"/>
                </a:ext>
              </a:extLst>
            </xdr:cNvPr>
            <xdr:cNvSpPr txBox="1"/>
          </xdr:nvSpPr>
          <xdr:spPr>
            <a:xfrm>
              <a:off x="3425617" y="2169485"/>
              <a:ext cx="582458" cy="2825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ℵ</m:t>
                        </m:r>
                      </m:e>
                      <m:sub>
                        <m: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𝐴</m:t>
                        </m:r>
                      </m:sub>
                      <m:sup>
                        <m: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𝑛</m:t>
                        </m:r>
                      </m:sup>
                    </m:sSubSup>
                  </m:oMath>
                </m:oMathPara>
              </a14:m>
              <a:endParaRPr lang="en-GB" sz="1100" kern="1200"/>
            </a:p>
          </xdr:txBody>
        </xdr:sp>
      </mc:Choice>
      <mc:Fallback xmlns="">
        <xdr:sp macro="" textlink="">
          <xdr:nvSpPr>
            <xdr:cNvPr id="41" name="TextBox 40">
              <a:extLst>
                <a:ext uri="{FF2B5EF4-FFF2-40B4-BE49-F238E27FC236}">
                  <a16:creationId xmlns:a16="http://schemas.microsoft.com/office/drawing/2014/main" id="{00000000-0008-0000-0B00-000029000000}"/>
                </a:ext>
              </a:extLst>
            </xdr:cNvPr>
            <xdr:cNvSpPr txBox="1"/>
          </xdr:nvSpPr>
          <xdr:spPr>
            <a:xfrm>
              <a:off x="3425617" y="2169485"/>
              <a:ext cx="582458" cy="2825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GB" sz="1100" b="0" i="0" kern="1200">
                  <a:latin typeface="Cambria Math" panose="02040503050406030204" pitchFamily="18" charset="0"/>
                  <a:ea typeface="Cambria Math" panose="02040503050406030204" pitchFamily="18" charset="0"/>
                </a:rPr>
                <a:t>ℵ_𝐴^𝑛</a:t>
              </a:r>
              <a:endParaRPr lang="en-GB" sz="1100" kern="1200"/>
            </a:p>
          </xdr:txBody>
        </xdr:sp>
      </mc:Fallback>
    </mc:AlternateContent>
    <xdr:clientData/>
  </xdr:oneCellAnchor>
  <xdr:oneCellAnchor>
    <xdr:from>
      <xdr:col>5</xdr:col>
      <xdr:colOff>109407</xdr:colOff>
      <xdr:row>7</xdr:row>
      <xdr:rowOff>64305</xdr:rowOff>
    </xdr:from>
    <xdr:ext cx="441781" cy="28259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2" name="TextBox 41">
              <a:extLst>
                <a:ext uri="{FF2B5EF4-FFF2-40B4-BE49-F238E27FC236}">
                  <a16:creationId xmlns:a16="http://schemas.microsoft.com/office/drawing/2014/main" id="{00000000-0008-0000-0B00-00002A000000}"/>
                </a:ext>
              </a:extLst>
            </xdr:cNvPr>
            <xdr:cNvSpPr txBox="1"/>
          </xdr:nvSpPr>
          <xdr:spPr>
            <a:xfrm>
              <a:off x="4265771" y="2165578"/>
              <a:ext cx="441781" cy="2825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ℵ</m:t>
                        </m:r>
                      </m:e>
                      <m:sub>
                        <m: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𝐵</m:t>
                        </m:r>
                      </m:sub>
                      <m:sup>
                        <m: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𝑛</m:t>
                        </m:r>
                      </m:sup>
                    </m:sSubSup>
                  </m:oMath>
                </m:oMathPara>
              </a14:m>
              <a:endParaRPr lang="en-GB" sz="1100" kern="1200"/>
            </a:p>
          </xdr:txBody>
        </xdr:sp>
      </mc:Choice>
      <mc:Fallback xmlns="">
        <xdr:sp macro="" textlink="">
          <xdr:nvSpPr>
            <xdr:cNvPr id="42" name="TextBox 41">
              <a:extLst>
                <a:ext uri="{FF2B5EF4-FFF2-40B4-BE49-F238E27FC236}">
                  <a16:creationId xmlns:a16="http://schemas.microsoft.com/office/drawing/2014/main" id="{00000000-0008-0000-0B00-00002A000000}"/>
                </a:ext>
              </a:extLst>
            </xdr:cNvPr>
            <xdr:cNvSpPr txBox="1"/>
          </xdr:nvSpPr>
          <xdr:spPr>
            <a:xfrm>
              <a:off x="4265771" y="2165578"/>
              <a:ext cx="441781" cy="2825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GB" sz="1100" b="0" i="0" kern="1200">
                  <a:latin typeface="Cambria Math" panose="02040503050406030204" pitchFamily="18" charset="0"/>
                  <a:ea typeface="Cambria Math" panose="02040503050406030204" pitchFamily="18" charset="0"/>
                </a:rPr>
                <a:t>ℵ_𝐵^𝑛</a:t>
              </a:r>
              <a:endParaRPr lang="en-GB" sz="1100" kern="1200"/>
            </a:p>
          </xdr:txBody>
        </xdr:sp>
      </mc:Fallback>
    </mc:AlternateContent>
    <xdr:clientData/>
  </xdr:oneCellAnchor>
  <xdr:twoCellAnchor editAs="oneCell">
    <xdr:from>
      <xdr:col>12</xdr:col>
      <xdr:colOff>0</xdr:colOff>
      <xdr:row>1</xdr:row>
      <xdr:rowOff>18489</xdr:rowOff>
    </xdr:from>
    <xdr:to>
      <xdr:col>17</xdr:col>
      <xdr:colOff>52083</xdr:colOff>
      <xdr:row>4</xdr:row>
      <xdr:rowOff>79323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Object 16">
              <a:extLst>
                <a:ext uri="{63B3BB69-23CF-44E3-9099-C40C66FF867C}">
                  <a14:compatExt spid="_x0000_s2064"/>
                </a:ext>
                <a:ext uri="{FF2B5EF4-FFF2-40B4-BE49-F238E27FC236}">
                  <a16:creationId xmlns:a16="http://schemas.microsoft.com/office/drawing/2014/main" id="{6DA60B49-2271-7947-A0C6-DF670B55C51B}"/>
                </a:ext>
              </a:extLst>
            </xdr:cNvPr>
            <xdr:cNvSpPr txBox="1"/>
          </xdr:nvSpPr>
          <xdr:spPr>
            <a:xfrm>
              <a:off x="9975273" y="214762"/>
              <a:ext cx="4208446" cy="880561"/>
            </a:xfrm>
            <a:prstGeom prst="rect">
              <a:avLst/>
            </a:prstGeom>
          </xdr:spPr>
          <xdr:txBody>
            <a:bodyPr vertOverflow="clip" horzOverflow="clip" wrap="square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GB" sz="14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sz="14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𝛼</m:t>
                        </m:r>
                      </m:e>
                      <m:sub>
                        <m:r>
                          <a:rPr lang="en-GB" sz="1400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  <m:sup>
                        <m:r>
                          <a:rPr lang="en-GB" sz="14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𝑛</m:t>
                        </m:r>
                        <m:r>
                          <a:rPr lang="en-GB" sz="14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+1</m:t>
                        </m:r>
                      </m:sup>
                    </m:sSubSup>
                    <m:r>
                      <a:rPr lang="en-GB" sz="14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=</m:t>
                    </m:r>
                    <m:sSubSup>
                      <m:sSubSupPr>
                        <m:ctrlPr>
                          <a:rPr lang="en-GB" sz="14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sz="1400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(1−</m:t>
                        </m:r>
                        <m:r>
                          <a:rPr lang="en-GB" sz="1400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h</m:t>
                        </m:r>
                      </m:e>
                      <m:sub>
                        <m:r>
                          <a:rPr lang="en-GB" sz="1400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𝑖</m:t>
                        </m:r>
                      </m:sub>
                      <m:sup>
                        <m:r>
                          <a:rPr lang="en-GB" sz="1400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𝑛</m:t>
                        </m:r>
                      </m:sup>
                    </m:sSubSup>
                    <m:r>
                      <a:rPr lang="en-GB" sz="1400" b="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)</m:t>
                    </m:r>
                    <m:r>
                      <a:rPr lang="en-GB" sz="1400" b="0" i="1">
                        <a:solidFill>
                          <a:srgbClr val="000000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∙</m:t>
                    </m:r>
                    <m:sSup>
                      <m:sSupPr>
                        <m:ctrlPr>
                          <a:rPr lang="en-GB" sz="14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GB" sz="1400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p>
                              <m:sSupPr>
                                <m:ctrlPr>
                                  <a:rPr lang="en-GB" sz="1400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GB" sz="1400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𝜆</m:t>
                                </m:r>
                              </m:e>
                              <m:sup>
                                <m:r>
                                  <a:rPr lang="en-GB" sz="1400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  <m:r>
                                  <a:rPr lang="en-GB" sz="1400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+1</m:t>
                                </m:r>
                              </m:sup>
                            </m:sSup>
                            <m:r>
                              <a:rPr lang="en-GB" sz="1400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−</m:t>
                            </m:r>
                            <m:nary>
                              <m:naryPr>
                                <m:chr m:val="∑"/>
                                <m:ctrlPr>
                                  <a:rPr lang="en-GB" sz="1400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naryPr>
                              <m:sub>
                                <m:r>
                                  <m:rPr>
                                    <m:brk m:alnAt="23"/>
                                  </m:rPr>
                                  <a:rPr lang="en-GB" sz="1400" b="0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  <m:r>
                                  <a:rPr lang="en-GB" sz="1400" b="0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=</m:t>
                                </m:r>
                                <m:r>
                                  <a:rPr lang="en-GB" sz="1400" b="0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𝐴</m:t>
                                </m:r>
                              </m:sub>
                              <m:sup>
                                <m:r>
                                  <a:rPr lang="en-GB" sz="1400" b="0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𝑍</m:t>
                                </m:r>
                              </m:sup>
                              <m:e>
                                <m:sSubSup>
                                  <m:sSubSupPr>
                                    <m:ctrlPr>
                                      <a:rPr lang="en-GB" sz="1400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bSupPr>
                                  <m:e>
                                    <m:r>
                                      <a:rPr lang="en-GB" sz="1400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𝑉</m:t>
                                    </m:r>
                                  </m:e>
                                  <m:sub>
                                    <m:r>
                                      <a:rPr lang="en-GB" sz="1400" b="0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𝑖</m:t>
                                    </m:r>
                                  </m:sub>
                                  <m:sup>
                                    <m:r>
                                      <a:rPr lang="en-GB" sz="1400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𝑛</m:t>
                                    </m:r>
                                  </m:sup>
                                </m:sSubSup>
                              </m:e>
                            </m:nary>
                          </m:e>
                        </m:d>
                      </m:e>
                      <m:sup>
                        <m:r>
                          <a:rPr lang="en-GB" sz="1400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GB" sz="14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+</m:t>
                    </m:r>
                    <m:sSubSup>
                      <m:sSubSupPr>
                        <m:ctrlPr>
                          <a:rPr lang="en-GB" sz="14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sSubSup>
                          <m:sSubSupPr>
                            <m:ctrlPr>
                              <a:rPr lang="en-GB" sz="1400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n-GB" sz="1400" b="0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h</m:t>
                            </m:r>
                          </m:e>
                          <m:sub>
                            <m:r>
                              <a:rPr lang="en-GB" sz="1400" b="0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𝑖</m:t>
                            </m:r>
                          </m:sub>
                          <m:sup>
                            <m:r>
                              <a:rPr lang="en-GB" sz="1400" b="0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𝑛</m:t>
                            </m:r>
                          </m:sup>
                        </m:sSubSup>
                        <m:r>
                          <a:rPr lang="en-GB" sz="14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∙</m:t>
                        </m:r>
                        <m:r>
                          <a:rPr lang="en-GB" sz="14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𝛼</m:t>
                        </m:r>
                      </m:e>
                      <m:sub>
                        <m:r>
                          <a:rPr lang="en-GB" sz="1400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  <m:sup>
                        <m:r>
                          <a:rPr lang="en-GB" sz="14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𝑛</m:t>
                        </m:r>
                      </m:sup>
                    </m:sSubSup>
                  </m:oMath>
                </m:oMathPara>
              </a14:m>
              <a:endParaRPr lang="en-GB" sz="1400"/>
            </a:p>
          </xdr:txBody>
        </xdr:sp>
      </mc:Choice>
      <mc:Fallback xmlns="">
        <xdr:sp macro="" textlink="">
          <xdr:nvSpPr>
            <xdr:cNvPr id="2" name="Object 16">
              <a:extLst>
                <a:ext uri="{63B3BB69-23CF-44E3-9099-C40C66FF867C}">
                  <a14:compatExt xmlns:a14="http://schemas.microsoft.com/office/drawing/2010/main" spid="_x0000_s2064"/>
                </a:ext>
                <a:ext uri="{FF2B5EF4-FFF2-40B4-BE49-F238E27FC236}">
                  <a16:creationId xmlns:a16="http://schemas.microsoft.com/office/drawing/2014/main" id="{6DA60B49-2271-7947-A0C6-DF670B55C51B}"/>
                </a:ext>
              </a:extLst>
            </xdr:cNvPr>
            <xdr:cNvSpPr txBox="1"/>
          </xdr:nvSpPr>
          <xdr:spPr>
            <a:xfrm>
              <a:off x="9975273" y="214762"/>
              <a:ext cx="4208446" cy="880561"/>
            </a:xfrm>
            <a:prstGeom prst="rect">
              <a:avLst/>
            </a:prstGeom>
          </xdr:spPr>
          <xdr:txBody>
            <a:bodyPr vertOverflow="clip" horzOverflow="clip" wrap="square">
              <a:noAutofit/>
            </a:bodyPr>
            <a:lstStyle/>
            <a:p>
              <a:pPr/>
              <a:r>
                <a:rPr lang="en-GB" sz="140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𝛼_</a:t>
              </a:r>
              <a:r>
                <a:rPr lang="en-GB" sz="1400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𝑖^(</a:t>
              </a:r>
              <a:r>
                <a:rPr lang="en-GB" sz="140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𝑛+1)=〖</a:t>
              </a:r>
              <a:r>
                <a:rPr lang="en-GB" sz="1400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(1−</a:t>
              </a:r>
              <a:r>
                <a:rPr lang="en-GB" sz="1400" b="0" i="0">
                  <a:solidFill>
                    <a:srgbClr val="00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ℎ〗_𝑖^</a:t>
              </a:r>
              <a:r>
                <a:rPr lang="en-GB" sz="1400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𝑛)</a:t>
              </a:r>
              <a:r>
                <a:rPr lang="en-GB" sz="1400" b="0" i="0">
                  <a:solidFill>
                    <a:srgbClr val="00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∙</a:t>
              </a:r>
              <a:r>
                <a:rPr lang="en-GB" sz="1400" i="0">
                  <a:solidFill>
                    <a:srgbClr val="000000"/>
                  </a:solidFill>
                  <a:latin typeface="Cambria Math" panose="02040503050406030204" pitchFamily="18" charset="0"/>
                </a:rPr>
                <a:t>(𝜆^(𝑛+1)−∑24_(</a:t>
              </a:r>
              <a:r>
                <a:rPr lang="en-GB" sz="1400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𝑖=𝐴)^𝑍▒</a:t>
              </a:r>
              <a:r>
                <a:rPr lang="en-GB" sz="140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𝑉_</a:t>
              </a:r>
              <a:r>
                <a:rPr lang="en-GB" sz="1400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𝑖^</a:t>
              </a:r>
              <a:r>
                <a:rPr lang="en-GB" sz="140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𝑛 )^</a:t>
              </a:r>
              <a:r>
                <a:rPr lang="en-GB" sz="1400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2</a:t>
              </a:r>
              <a:r>
                <a:rPr lang="en-GB" sz="1400" i="0">
                  <a:solidFill>
                    <a:srgbClr val="000000"/>
                  </a:solidFill>
                  <a:latin typeface="Cambria Math" panose="02040503050406030204" pitchFamily="18" charset="0"/>
                </a:rPr>
                <a:t>+〖</a:t>
              </a:r>
              <a:r>
                <a:rPr lang="en-GB" sz="1400" b="0" i="0">
                  <a:solidFill>
                    <a:srgbClr val="00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ℎ_𝑖^</a:t>
              </a:r>
              <a:r>
                <a:rPr lang="en-GB" sz="1400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𝑛</a:t>
              </a:r>
              <a:r>
                <a:rPr lang="en-GB" sz="1400" i="0">
                  <a:solidFill>
                    <a:srgbClr val="00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∙</a:t>
              </a:r>
              <a:r>
                <a:rPr lang="en-GB" sz="140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𝛼〗_</a:t>
              </a:r>
              <a:r>
                <a:rPr lang="en-GB" sz="1400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𝑖^</a:t>
              </a:r>
              <a:r>
                <a:rPr lang="en-GB" sz="140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𝑛</a:t>
              </a:r>
              <a:endParaRPr lang="en-GB" sz="1400"/>
            </a:p>
          </xdr:txBody>
        </xdr:sp>
      </mc:Fallback>
    </mc:AlternateContent>
    <xdr:clientData/>
  </xdr:twoCellAnchor>
  <xdr:twoCellAnchor editAs="oneCell">
    <xdr:from>
      <xdr:col>17</xdr:col>
      <xdr:colOff>130584</xdr:colOff>
      <xdr:row>1</xdr:row>
      <xdr:rowOff>0</xdr:rowOff>
    </xdr:from>
    <xdr:to>
      <xdr:col>24</xdr:col>
      <xdr:colOff>411165</xdr:colOff>
      <xdr:row>4</xdr:row>
      <xdr:rowOff>8705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Object 16">
              <a:extLst>
                <a:ext uri="{63B3BB69-23CF-44E3-9099-C40C66FF867C}">
                  <a14:compatExt spid="_x0000_s2064"/>
                </a:ext>
                <a:ext uri="{FF2B5EF4-FFF2-40B4-BE49-F238E27FC236}">
                  <a16:creationId xmlns:a16="http://schemas.microsoft.com/office/drawing/2014/main" id="{1F371B96-206D-E14D-A806-1ED39414E36F}"/>
                </a:ext>
              </a:extLst>
            </xdr:cNvPr>
            <xdr:cNvSpPr txBox="1"/>
          </xdr:nvSpPr>
          <xdr:spPr>
            <a:xfrm>
              <a:off x="14262220" y="196273"/>
              <a:ext cx="6099490" cy="828432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GB" sz="14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sz="14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ℵ</m:t>
                        </m:r>
                      </m:e>
                      <m:sub>
                        <m:r>
                          <a:rPr lang="en-GB" sz="1400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𝑖</m:t>
                        </m:r>
                      </m:sub>
                      <m:sup>
                        <m:r>
                          <a:rPr lang="en-GB" sz="14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𝑛</m:t>
                        </m:r>
                        <m:r>
                          <a:rPr lang="en-GB" sz="14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+1</m:t>
                        </m:r>
                      </m:sup>
                    </m:sSubSup>
                    <m:r>
                      <a:rPr lang="en-GB" sz="14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en-GB" sz="14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begChr m:val="["/>
                            <m:endChr m:val="]"/>
                            <m:ctrlPr>
                              <a:rPr lang="en-GB" sz="1400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d>
                              <m:dPr>
                                <m:ctrlPr>
                                  <a:rPr lang="en-GB" sz="1400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GB" sz="1400" b="0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1−</m:t>
                                </m:r>
                                <m:sSubSup>
                                  <m:sSubSupPr>
                                    <m:ctrlPr>
                                      <a:rPr lang="en-GB" sz="1400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bSupPr>
                                  <m:e>
                                    <m:r>
                                      <a:rPr lang="en-GB" sz="1400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ℵ</m:t>
                                    </m:r>
                                  </m:e>
                                  <m:sub>
                                    <m:r>
                                      <a:rPr lang="en-GB" sz="1400" b="0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𝑖</m:t>
                                    </m:r>
                                  </m:sub>
                                  <m:sup>
                                    <m:r>
                                      <a:rPr lang="en-GB" sz="1400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𝑛</m:t>
                                    </m:r>
                                  </m:sup>
                                </m:sSubSup>
                              </m:e>
                            </m:d>
                            <m:r>
                              <a:rPr lang="en-GB" sz="1400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∙</m:t>
                            </m:r>
                            <m:d>
                              <m:dPr>
                                <m:ctrlPr>
                                  <a:rPr lang="en-GB" sz="1400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sSubSup>
                                  <m:sSubSupPr>
                                    <m:ctrlPr>
                                      <a:rPr lang="en-GB" sz="1400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bSupPr>
                                  <m:e>
                                    <m:r>
                                      <a:rPr lang="en-GB" sz="1400" b="0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𝑉</m:t>
                                    </m:r>
                                  </m:e>
                                  <m:sub>
                                    <m:r>
                                      <a:rPr lang="en-GB" sz="1400" b="0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𝐴</m:t>
                                    </m:r>
                                  </m:sub>
                                  <m:sup>
                                    <m:r>
                                      <a:rPr lang="en-GB" sz="1400" b="0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𝑛</m:t>
                                    </m:r>
                                  </m:sup>
                                </m:sSubSup>
                                <m:r>
                                  <a:rPr lang="en-GB" sz="1400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−</m:t>
                                </m:r>
                                <m:nary>
                                  <m:naryPr>
                                    <m:chr m:val="∑"/>
                                    <m:ctrlPr>
                                      <a:rPr lang="en-GB" sz="1400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naryPr>
                                  <m:sub>
                                    <m:r>
                                      <m:rPr>
                                        <m:brk m:alnAt="23"/>
                                      </m:rPr>
                                      <a:rPr lang="en-GB" sz="1400" b="0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𝑗</m:t>
                                    </m:r>
                                    <m:r>
                                      <a:rPr lang="en-GB" sz="1400" b="0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≠</m:t>
                                    </m:r>
                                    <m:r>
                                      <a:rPr lang="en-GB" sz="1400" b="0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𝑖</m:t>
                                    </m:r>
                                  </m:sub>
                                  <m:sup>
                                    <m:r>
                                      <a:rPr lang="en-GB" sz="1400" b="0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𝑍</m:t>
                                    </m:r>
                                  </m:sup>
                                  <m:e>
                                    <m:sSubSup>
                                      <m:sSubSupPr>
                                        <m:ctrlPr>
                                          <a:rPr lang="en-GB" sz="1400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SupPr>
                                      <m:e>
                                        <m:r>
                                          <a:rPr lang="en-GB" sz="1400" b="0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𝑉</m:t>
                                        </m:r>
                                      </m:e>
                                      <m:sub>
                                        <m:r>
                                          <a:rPr lang="en-GB" sz="1400" b="0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𝑗</m:t>
                                        </m:r>
                                      </m:sub>
                                      <m:sup>
                                        <m:r>
                                          <a:rPr lang="en-GB" sz="1400" b="0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𝑛</m:t>
                                        </m:r>
                                      </m:sup>
                                    </m:sSubSup>
                                  </m:e>
                                </m:nary>
                                <m:r>
                                  <a:rPr lang="en-GB" sz="1400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∙</m:t>
                                </m:r>
                                <m:sSubSup>
                                  <m:sSubSupPr>
                                    <m:ctrlPr>
                                      <a:rPr lang="en-GB" sz="1400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sSubSupPr>
                                  <m:e>
                                    <m:r>
                                      <a:rPr lang="en-GB" sz="1400" b="0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en-GB" sz="1400" b="0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𝑖</m:t>
                                    </m:r>
                                  </m:sub>
                                  <m:sup>
                                    <m:r>
                                      <a:rPr lang="en-GB" sz="1400" b="0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𝑛</m:t>
                                    </m:r>
                                  </m:sup>
                                </m:sSubSup>
                              </m:e>
                            </m:d>
                          </m:e>
                        </m:d>
                      </m:e>
                      <m:sup>
                        <m:r>
                          <a:rPr lang="en-GB" sz="1400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GB" sz="14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+</m:t>
                    </m:r>
                    <m:sSup>
                      <m:sSupPr>
                        <m:ctrlPr>
                          <a:rPr lang="en-GB" sz="14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begChr m:val="["/>
                            <m:endChr m:val="]"/>
                            <m:ctrlPr>
                              <a:rPr lang="en-GB" sz="1400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GB" sz="1400" b="0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1−</m:t>
                            </m:r>
                            <m:d>
                              <m:dPr>
                                <m:ctrlPr>
                                  <a:rPr lang="en-GB" sz="1400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sSubSup>
                                  <m:sSubSupPr>
                                    <m:ctrlPr>
                                      <a:rPr lang="en-GB" sz="1400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bSupPr>
                                  <m:e>
                                    <m:r>
                                      <a:rPr lang="en-GB" sz="1400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ℵ</m:t>
                                    </m:r>
                                  </m:e>
                                  <m:sub>
                                    <m:r>
                                      <a:rPr lang="en-GB" sz="1400" b="0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𝑖</m:t>
                                    </m:r>
                                  </m:sub>
                                  <m:sup>
                                    <m:r>
                                      <a:rPr lang="en-GB" sz="1400" b="0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0</m:t>
                                    </m:r>
                                  </m:sup>
                                </m:sSubSup>
                                <m:r>
                                  <a:rPr lang="en-GB" sz="1400" b="0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+</m:t>
                                </m:r>
                                <m:d>
                                  <m:dPr>
                                    <m:ctrlPr>
                                      <a:rPr lang="en-GB" sz="1400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r>
                                      <a:rPr lang="en-GB" sz="1400" b="0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1−</m:t>
                                    </m:r>
                                    <m:sSub>
                                      <m:sSubPr>
                                        <m:ctrlPr>
                                          <a:rPr lang="en-GB" sz="1400" b="0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GB" sz="1400" b="0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𝑠</m:t>
                                        </m:r>
                                      </m:e>
                                      <m:sub>
                                        <m:r>
                                          <a:rPr lang="en-GB" sz="1400" b="0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𝑖</m:t>
                                        </m:r>
                                      </m:sub>
                                    </m:sSub>
                                  </m:e>
                                </m:d>
                                <m:r>
                                  <a:rPr lang="en-GB" sz="1400" b="0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∙</m:t>
                                </m:r>
                                <m:d>
                                  <m:dPr>
                                    <m:ctrlPr>
                                      <a:rPr lang="en-GB" sz="1400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r>
                                      <a:rPr lang="en-GB" sz="1400" b="0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1−</m:t>
                                    </m:r>
                                    <m:sSubSup>
                                      <m:sSubSupPr>
                                        <m:ctrlPr>
                                          <a:rPr lang="en-GB" sz="1400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SupPr>
                                      <m:e>
                                        <m:r>
                                          <a:rPr lang="en-GB" sz="1400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  <a:ea typeface="Cambria Math" panose="02040503050406030204" pitchFamily="18" charset="0"/>
                                          </a:rPr>
                                          <m:t>ℵ</m:t>
                                        </m:r>
                                      </m:e>
                                      <m:sub>
                                        <m:r>
                                          <a:rPr lang="en-GB" sz="1400" b="0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𝑖</m:t>
                                        </m:r>
                                      </m:sub>
                                      <m:sup>
                                        <m:r>
                                          <a:rPr lang="en-GB" sz="1400" b="0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0</m:t>
                                        </m:r>
                                      </m:sup>
                                    </m:sSubSup>
                                  </m:e>
                                </m:d>
                              </m:e>
                            </m:d>
                          </m:e>
                        </m:d>
                      </m:e>
                      <m:sup>
                        <m:r>
                          <a:rPr lang="en-GB" sz="1400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n-GB" sz="1400"/>
            </a:p>
          </xdr:txBody>
        </xdr:sp>
      </mc:Choice>
      <mc:Fallback xmlns="">
        <xdr:sp macro="" textlink="">
          <xdr:nvSpPr>
            <xdr:cNvPr id="7" name="Object 16">
              <a:extLst>
                <a:ext uri="{63B3BB69-23CF-44E3-9099-C40C66FF867C}">
                  <a14:compatExt xmlns:a14="http://schemas.microsoft.com/office/drawing/2010/main" spid="_x0000_s2064"/>
                </a:ext>
                <a:ext uri="{FF2B5EF4-FFF2-40B4-BE49-F238E27FC236}">
                  <a16:creationId xmlns:a16="http://schemas.microsoft.com/office/drawing/2014/main" id="{1F371B96-206D-E14D-A806-1ED39414E36F}"/>
                </a:ext>
              </a:extLst>
            </xdr:cNvPr>
            <xdr:cNvSpPr txBox="1"/>
          </xdr:nvSpPr>
          <xdr:spPr>
            <a:xfrm>
              <a:off x="14262220" y="196273"/>
              <a:ext cx="6099490" cy="828432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:r>
                <a:rPr lang="en-GB" sz="1400" i="0">
                  <a:solidFill>
                    <a:srgbClr val="00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ℵ_</a:t>
              </a:r>
              <a:r>
                <a:rPr lang="en-GB" sz="1400" b="0" i="0">
                  <a:solidFill>
                    <a:srgbClr val="00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𝑖^(</a:t>
              </a:r>
              <a:r>
                <a:rPr lang="en-GB" sz="140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𝑛+1)=[(</a:t>
              </a:r>
              <a:r>
                <a:rPr lang="en-GB" sz="1400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1−</a:t>
              </a:r>
              <a:r>
                <a:rPr lang="en-GB" sz="1400" i="0">
                  <a:solidFill>
                    <a:srgbClr val="00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ℵ_</a:t>
              </a:r>
              <a:r>
                <a:rPr lang="en-GB" sz="1400" b="0" i="0">
                  <a:solidFill>
                    <a:srgbClr val="00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𝑖^</a:t>
              </a:r>
              <a:r>
                <a:rPr lang="en-GB" sz="140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𝑛 )</a:t>
              </a:r>
              <a:r>
                <a:rPr lang="en-GB" sz="1400" i="0">
                  <a:solidFill>
                    <a:srgbClr val="00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∙(</a:t>
              </a:r>
              <a:r>
                <a:rPr lang="en-GB" sz="1400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𝑉_𝐴^𝑛</a:t>
              </a:r>
              <a:r>
                <a:rPr lang="en-GB" sz="1400" i="0">
                  <a:solidFill>
                    <a:srgbClr val="000000"/>
                  </a:solidFill>
                  <a:latin typeface="Cambria Math" panose="02040503050406030204" pitchFamily="18" charset="0"/>
                </a:rPr>
                <a:t>−∑</a:t>
              </a:r>
              <a:r>
                <a:rPr lang="en-GB" sz="1400" b="0" i="0">
                  <a:solidFill>
                    <a:srgbClr val="00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_(</a:t>
              </a:r>
              <a:r>
                <a:rPr lang="en-GB" sz="1400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𝑗</a:t>
              </a:r>
              <a:r>
                <a:rPr lang="en-GB" sz="1400" b="0" i="0">
                  <a:solidFill>
                    <a:srgbClr val="00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≠𝑖)^</a:t>
              </a:r>
              <a:r>
                <a:rPr lang="en-GB" sz="1400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𝑍▒𝑉_𝑗^𝑛 </a:t>
              </a:r>
              <a:r>
                <a:rPr lang="en-GB" sz="1400" i="0">
                  <a:solidFill>
                    <a:srgbClr val="00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∙</a:t>
              </a:r>
              <a:r>
                <a:rPr lang="en-GB" sz="1400" b="0" i="0">
                  <a:solidFill>
                    <a:srgbClr val="00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𝑥_𝑖^𝑛 )]^</a:t>
              </a:r>
              <a:r>
                <a:rPr lang="en-GB" sz="1400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2</a:t>
              </a:r>
              <a:r>
                <a:rPr lang="en-GB" sz="1400" i="0">
                  <a:solidFill>
                    <a:srgbClr val="000000"/>
                  </a:solidFill>
                  <a:latin typeface="Cambria Math" panose="02040503050406030204" pitchFamily="18" charset="0"/>
                </a:rPr>
                <a:t>+[</a:t>
              </a:r>
              <a:r>
                <a:rPr lang="en-GB" sz="1400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1−(</a:t>
              </a:r>
              <a:r>
                <a:rPr lang="en-GB" sz="1400" i="0">
                  <a:solidFill>
                    <a:srgbClr val="00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ℵ_</a:t>
              </a:r>
              <a:r>
                <a:rPr lang="en-GB" sz="1400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𝑖^0+(1−𝑠_𝑖 )</a:t>
              </a:r>
              <a:r>
                <a:rPr lang="en-GB" sz="1400" b="0" i="0">
                  <a:solidFill>
                    <a:srgbClr val="00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∙(</a:t>
              </a:r>
              <a:r>
                <a:rPr lang="en-GB" sz="1400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1−</a:t>
              </a:r>
              <a:r>
                <a:rPr lang="en-GB" sz="1400" i="0">
                  <a:solidFill>
                    <a:srgbClr val="00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ℵ_</a:t>
              </a:r>
              <a:r>
                <a:rPr lang="en-GB" sz="1400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𝑖^0 ))]^2</a:t>
              </a:r>
              <a:endParaRPr lang="en-GB" sz="1400"/>
            </a:p>
          </xdr:txBody>
        </xdr:sp>
      </mc:Fallback>
    </mc:AlternateContent>
    <xdr:clientData/>
  </xdr:twoCellAnchor>
  <xdr:twoCellAnchor editAs="oneCell">
    <xdr:from>
      <xdr:col>21</xdr:col>
      <xdr:colOff>137583</xdr:colOff>
      <xdr:row>7</xdr:row>
      <xdr:rowOff>14817</xdr:rowOff>
    </xdr:from>
    <xdr:to>
      <xdr:col>21</xdr:col>
      <xdr:colOff>709083</xdr:colOff>
      <xdr:row>7</xdr:row>
      <xdr:rowOff>370428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Object 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381E04F-C80C-E44A-9D36-3AA43AF1116B}"/>
                </a:ext>
              </a:extLst>
            </xdr:cNvPr>
            <xdr:cNvSpPr txBox="1"/>
          </xdr:nvSpPr>
          <xdr:spPr>
            <a:xfrm>
              <a:off x="17841383" y="1856317"/>
              <a:ext cx="571500" cy="355611"/>
            </a:xfrm>
            <a:prstGeom prst="rect">
              <a:avLst/>
            </a:prstGeom>
          </xdr:spPr>
          <xdr:txBody>
            <a:bodyPr wrap="square">
              <a:spAutoFit/>
            </a:bodyPr>
            <a:lstStyle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GB" sz="16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sz="16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𝑉</m:t>
                        </m:r>
                      </m:e>
                      <m:sub>
                        <m:r>
                          <a:rPr lang="en-GB" sz="16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𝐵</m:t>
                        </m:r>
                      </m:sub>
                      <m:sup>
                        <m:r>
                          <a:rPr lang="en-GB" sz="16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𝑛</m:t>
                        </m:r>
                        <m:r>
                          <a:rPr lang="en-GB" sz="1600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+1</m:t>
                        </m:r>
                      </m:sup>
                    </m:sSubSup>
                  </m:oMath>
                </m:oMathPara>
              </a14:m>
              <a:endParaRPr lang="en-GB" sz="1600"/>
            </a:p>
          </xdr:txBody>
        </xdr:sp>
      </mc:Choice>
      <mc:Fallback xmlns="">
        <xdr:sp macro="" textlink="">
          <xdr:nvSpPr>
            <xdr:cNvPr id="13" name="Object 1">
              <a:extLst>
                <a:ext uri="{63B3BB69-23CF-44E3-9099-C40C66FF867C}">
                  <a14:compatExt xmlns:a14="http://schemas.microsoft.com/office/drawing/2010/main" spid="_x0000_s2049"/>
                </a:ext>
                <a:ext uri="{FF2B5EF4-FFF2-40B4-BE49-F238E27FC236}">
                  <a16:creationId xmlns:a16="http://schemas.microsoft.com/office/drawing/2014/main" id="{0381E04F-C80C-E44A-9D36-3AA43AF1116B}"/>
                </a:ext>
              </a:extLst>
            </xdr:cNvPr>
            <xdr:cNvSpPr txBox="1"/>
          </xdr:nvSpPr>
          <xdr:spPr>
            <a:xfrm>
              <a:off x="17841383" y="1856317"/>
              <a:ext cx="571500" cy="355611"/>
            </a:xfrm>
            <a:prstGeom prst="rect">
              <a:avLst/>
            </a:prstGeom>
          </xdr:spPr>
          <xdr:txBody>
            <a:bodyPr wrap="square">
              <a:spAutoFit/>
            </a:bodyPr>
            <a:lstStyle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GB" sz="160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𝑉_𝐵^(𝑛</a:t>
              </a:r>
              <a:r>
                <a:rPr lang="en-GB" sz="1600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+1)</a:t>
              </a:r>
              <a:endParaRPr lang="en-GB" sz="1600"/>
            </a:p>
          </xdr:txBody>
        </xdr:sp>
      </mc:Fallback>
    </mc:AlternateContent>
    <xdr:clientData/>
  </xdr:twoCellAnchor>
  <xdr:oneCellAnchor>
    <xdr:from>
      <xdr:col>2</xdr:col>
      <xdr:colOff>225434</xdr:colOff>
      <xdr:row>3</xdr:row>
      <xdr:rowOff>141070</xdr:rowOff>
    </xdr:from>
    <xdr:ext cx="848181" cy="28259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640E5AC2-7B25-014B-B7BE-F606F49851E1}"/>
                </a:ext>
              </a:extLst>
            </xdr:cNvPr>
            <xdr:cNvSpPr txBox="1"/>
          </xdr:nvSpPr>
          <xdr:spPr>
            <a:xfrm>
              <a:off x="1876434" y="737970"/>
              <a:ext cx="848181" cy="2825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b="0" i="1" kern="1200">
                        <a:latin typeface="Cambria Math" panose="02040503050406030204" pitchFamily="18" charset="0"/>
                      </a:rPr>
                      <m:t>0.5</m:t>
                    </m:r>
                    <m:r>
                      <a:rPr lang="en-GB" sz="1100" b="0" i="1" kern="120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≤</m:t>
                    </m:r>
                    <m:sSubSup>
                      <m:sSubSupPr>
                        <m:ctrlP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h</m:t>
                        </m:r>
                      </m:e>
                      <m:sub>
                        <m: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𝑖</m:t>
                        </m:r>
                      </m:sub>
                      <m:sup>
                        <m: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0</m:t>
                        </m:r>
                      </m:sup>
                    </m:sSubSup>
                    <m:r>
                      <a:rPr lang="en-GB" sz="1100" b="0" i="1" kern="120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≤1</m:t>
                    </m:r>
                  </m:oMath>
                </m:oMathPara>
              </a14:m>
              <a:endParaRPr lang="en-GB" sz="1100" kern="1200"/>
            </a:p>
          </xdr:txBody>
        </xdr:sp>
      </mc:Choice>
      <mc:Fallback xmlns="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640E5AC2-7B25-014B-B7BE-F606F49851E1}"/>
                </a:ext>
              </a:extLst>
            </xdr:cNvPr>
            <xdr:cNvSpPr txBox="1"/>
          </xdr:nvSpPr>
          <xdr:spPr>
            <a:xfrm>
              <a:off x="1876434" y="737970"/>
              <a:ext cx="848181" cy="2825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GB" sz="1100" b="0" i="0" kern="1200">
                  <a:latin typeface="Cambria Math" panose="02040503050406030204" pitchFamily="18" charset="0"/>
                </a:rPr>
                <a:t>0.5</a:t>
              </a:r>
              <a:r>
                <a:rPr lang="en-GB" sz="1100" b="0" i="0" kern="1200">
                  <a:latin typeface="Cambria Math" panose="02040503050406030204" pitchFamily="18" charset="0"/>
                  <a:ea typeface="Cambria Math" panose="02040503050406030204" pitchFamily="18" charset="0"/>
                </a:rPr>
                <a:t>≤ℎ_𝑖^0≤1</a:t>
              </a:r>
              <a:endParaRPr lang="en-GB" sz="1100" kern="1200"/>
            </a:p>
          </xdr:txBody>
        </xdr:sp>
      </mc:Fallback>
    </mc:AlternateContent>
    <xdr:clientData/>
  </xdr:oneCellAnchor>
  <xdr:twoCellAnchor>
    <xdr:from>
      <xdr:col>7</xdr:col>
      <xdr:colOff>177800</xdr:colOff>
      <xdr:row>7</xdr:row>
      <xdr:rowOff>122767</xdr:rowOff>
    </xdr:from>
    <xdr:to>
      <xdr:col>7</xdr:col>
      <xdr:colOff>564829</xdr:colOff>
      <xdr:row>7</xdr:row>
      <xdr:rowOff>387327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Object 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F817B4F4-D64D-4C4B-A8F0-8D1D594D6C31}"/>
                </a:ext>
              </a:extLst>
            </xdr:cNvPr>
            <xdr:cNvSpPr txBox="1"/>
          </xdr:nvSpPr>
          <xdr:spPr>
            <a:xfrm>
              <a:off x="5956300" y="1964267"/>
              <a:ext cx="387029" cy="264560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𝑉</m:t>
                        </m:r>
                      </m:e>
                      <m:sub>
                        <m: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𝐵</m:t>
                        </m:r>
                      </m:sub>
                      <m:sup>
                        <m: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𝑛</m:t>
                        </m:r>
                      </m:sup>
                    </m:sSubSup>
                  </m:oMath>
                </m:oMathPara>
              </a14:m>
              <a:endParaRPr lang="en-GB"/>
            </a:p>
          </xdr:txBody>
        </xdr:sp>
      </mc:Choice>
      <mc:Fallback xmlns="">
        <xdr:sp macro="" textlink="">
          <xdr:nvSpPr>
            <xdr:cNvPr id="15" name="Object 1">
              <a:extLst>
                <a:ext uri="{63B3BB69-23CF-44E3-9099-C40C66FF867C}">
                  <a14:compatExt xmlns:a14="http://schemas.microsoft.com/office/drawing/2010/main" spid="_x0000_s2049"/>
                </a:ext>
                <a:ext uri="{FF2B5EF4-FFF2-40B4-BE49-F238E27FC236}">
                  <a16:creationId xmlns:a16="http://schemas.microsoft.com/office/drawing/2014/main" id="{F817B4F4-D64D-4C4B-A8F0-8D1D594D6C31}"/>
                </a:ext>
              </a:extLst>
            </xdr:cNvPr>
            <xdr:cNvSpPr txBox="1"/>
          </xdr:nvSpPr>
          <xdr:spPr>
            <a:xfrm>
              <a:off x="5956300" y="1964267"/>
              <a:ext cx="387029" cy="264560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:r>
                <a:rPr lang="en-GB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𝑉_𝐵^𝑛</a:t>
              </a:r>
              <a:endParaRPr lang="en-GB"/>
            </a:p>
          </xdr:txBody>
        </xdr:sp>
      </mc:Fallback>
    </mc:AlternateContent>
    <xdr:clientData/>
  </xdr:twoCellAnchor>
  <xdr:twoCellAnchor>
    <xdr:from>
      <xdr:col>6</xdr:col>
      <xdr:colOff>173887</xdr:colOff>
      <xdr:row>7</xdr:row>
      <xdr:rowOff>139870</xdr:rowOff>
    </xdr:from>
    <xdr:to>
      <xdr:col>6</xdr:col>
      <xdr:colOff>535837</xdr:colOff>
      <xdr:row>7</xdr:row>
      <xdr:rowOff>404430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4" name="Object 3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81B41E60-E7C0-5349-8D09-5922C7DC5F91}"/>
                </a:ext>
              </a:extLst>
            </xdr:cNvPr>
            <xdr:cNvSpPr txBox="1"/>
          </xdr:nvSpPr>
          <xdr:spPr>
            <a:xfrm>
              <a:off x="5126887" y="1981370"/>
              <a:ext cx="361950" cy="264560"/>
            </a:xfrm>
            <a:prstGeom prst="rect">
              <a:avLst/>
            </a:prstGeom>
          </xdr:spPr>
          <xdr:txBody>
            <a:bodyPr vertOverflow="clip" horzOverflow="clip" wrap="square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𝑉</m:t>
                        </m:r>
                      </m:e>
                      <m:sub>
                        <m: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𝐴</m:t>
                        </m:r>
                      </m:sub>
                      <m:sup>
                        <m: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𝑛</m:t>
                        </m:r>
                      </m:sup>
                    </m:sSubSup>
                  </m:oMath>
                </m:oMathPara>
              </a14:m>
              <a:endParaRPr lang="en-GB"/>
            </a:p>
          </xdr:txBody>
        </xdr:sp>
      </mc:Choice>
      <mc:Fallback xmlns="">
        <xdr:sp macro="" textlink="">
          <xdr:nvSpPr>
            <xdr:cNvPr id="24" name="Object 3">
              <a:extLst>
                <a:ext uri="{63B3BB69-23CF-44E3-9099-C40C66FF867C}">
                  <a14:compatExt xmlns:a14="http://schemas.microsoft.com/office/drawing/2010/main" spid="_x0000_s2051"/>
                </a:ext>
                <a:ext uri="{FF2B5EF4-FFF2-40B4-BE49-F238E27FC236}">
                  <a16:creationId xmlns:a16="http://schemas.microsoft.com/office/drawing/2014/main" id="{81B41E60-E7C0-5349-8D09-5922C7DC5F91}"/>
                </a:ext>
              </a:extLst>
            </xdr:cNvPr>
            <xdr:cNvSpPr txBox="1"/>
          </xdr:nvSpPr>
          <xdr:spPr>
            <a:xfrm>
              <a:off x="5126887" y="1981370"/>
              <a:ext cx="361950" cy="264560"/>
            </a:xfrm>
            <a:prstGeom prst="rect">
              <a:avLst/>
            </a:prstGeom>
          </xdr:spPr>
          <xdr:txBody>
            <a:bodyPr vertOverflow="clip" horzOverflow="clip" wrap="square">
              <a:spAutoFit/>
            </a:bodyPr>
            <a:lstStyle/>
            <a:p>
              <a:pPr/>
              <a:r>
                <a:rPr lang="en-GB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𝑉_𝐴^𝑛</a:t>
              </a:r>
              <a:endParaRPr lang="en-GB"/>
            </a:p>
          </xdr:txBody>
        </xdr:sp>
      </mc:Fallback>
    </mc:AlternateContent>
    <xdr:clientData/>
  </xdr:twoCellAnchor>
  <xdr:twoCellAnchor editAs="oneCell">
    <xdr:from>
      <xdr:col>13</xdr:col>
      <xdr:colOff>38100</xdr:colOff>
      <xdr:row>7</xdr:row>
      <xdr:rowOff>63500</xdr:rowOff>
    </xdr:from>
    <xdr:to>
      <xdr:col>13</xdr:col>
      <xdr:colOff>724234</xdr:colOff>
      <xdr:row>7</xdr:row>
      <xdr:rowOff>330817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5" name="Object 17">
              <a:extLst>
                <a:ext uri="{63B3BB69-23CF-44E3-9099-C40C66FF867C}">
                  <a14:compatExt spid="_x0000_s2065"/>
                </a:ext>
                <a:ext uri="{FF2B5EF4-FFF2-40B4-BE49-F238E27FC236}">
                  <a16:creationId xmlns:a16="http://schemas.microsoft.com/office/drawing/2014/main" id="{40A1DE01-8C64-994B-9EA9-7D3975B490D9}"/>
                </a:ext>
              </a:extLst>
            </xdr:cNvPr>
            <xdr:cNvSpPr txBox="1"/>
          </xdr:nvSpPr>
          <xdr:spPr>
            <a:xfrm>
              <a:off x="10769600" y="1905000"/>
              <a:ext cx="686134" cy="267317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GB" i="1">
                            <a:solidFill>
                              <a:srgbClr val="0000FF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GB" i="1">
                            <a:solidFill>
                              <a:srgbClr val="0000FF"/>
                            </a:solidFill>
                            <a:latin typeface="Cambria Math" panose="02040503050406030204" pitchFamily="18" charset="0"/>
                          </a:rPr>
                          <m:t>𝜆</m:t>
                        </m:r>
                      </m:e>
                      <m:sup>
                        <m:r>
                          <a:rPr lang="en-GB" i="1">
                            <a:solidFill>
                              <a:srgbClr val="0000FF"/>
                            </a:solidFill>
                            <a:latin typeface="Cambria Math" panose="02040503050406030204" pitchFamily="18" charset="0"/>
                          </a:rPr>
                          <m:t>𝑛</m:t>
                        </m:r>
                        <m:r>
                          <a:rPr lang="en-GB" i="1">
                            <a:solidFill>
                              <a:srgbClr val="0000FF"/>
                            </a:solidFill>
                            <a:latin typeface="Cambria Math" panose="02040503050406030204" pitchFamily="18" charset="0"/>
                          </a:rPr>
                          <m:t>+1</m:t>
                        </m:r>
                      </m:sup>
                    </m:sSup>
                    <m:r>
                      <a:rPr lang="en-GB" i="1">
                        <a:solidFill>
                          <a:srgbClr val="0000FF"/>
                        </a:solidFill>
                        <a:latin typeface="Cambria Math" panose="02040503050406030204" pitchFamily="18" charset="0"/>
                      </a:rPr>
                      <m:t>⋅</m:t>
                    </m:r>
                    <m:r>
                      <a:rPr lang="en-GB" i="1">
                        <a:solidFill>
                          <a:srgbClr val="0000FF"/>
                        </a:solidFill>
                        <a:latin typeface="Cambria Math" panose="02040503050406030204" pitchFamily="18" charset="0"/>
                      </a:rPr>
                      <m:t>𝑝</m:t>
                    </m:r>
                  </m:oMath>
                </m:oMathPara>
              </a14:m>
              <a:endParaRPr lang="en-GB"/>
            </a:p>
          </xdr:txBody>
        </xdr:sp>
      </mc:Choice>
      <mc:Fallback xmlns="">
        <xdr:sp macro="" textlink="">
          <xdr:nvSpPr>
            <xdr:cNvPr id="25" name="Object 17">
              <a:extLst>
                <a:ext uri="{63B3BB69-23CF-44E3-9099-C40C66FF867C}">
                  <a14:compatExt xmlns:a14="http://schemas.microsoft.com/office/drawing/2010/main" spid="_x0000_s2065"/>
                </a:ext>
                <a:ext uri="{FF2B5EF4-FFF2-40B4-BE49-F238E27FC236}">
                  <a16:creationId xmlns:a16="http://schemas.microsoft.com/office/drawing/2014/main" id="{40A1DE01-8C64-994B-9EA9-7D3975B490D9}"/>
                </a:ext>
              </a:extLst>
            </xdr:cNvPr>
            <xdr:cNvSpPr txBox="1"/>
          </xdr:nvSpPr>
          <xdr:spPr>
            <a:xfrm>
              <a:off x="10769600" y="1905000"/>
              <a:ext cx="686134" cy="267317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:r>
                <a:rPr lang="en-GB" i="0">
                  <a:solidFill>
                    <a:srgbClr val="0000FF"/>
                  </a:solidFill>
                  <a:latin typeface="Cambria Math" panose="02040503050406030204" pitchFamily="18" charset="0"/>
                </a:rPr>
                <a:t>𝜆^(𝑛+1)⋅𝑝</a:t>
              </a:r>
              <a:endParaRPr lang="en-GB"/>
            </a:p>
          </xdr:txBody>
        </xdr:sp>
      </mc:Fallback>
    </mc:AlternateContent>
    <xdr:clientData/>
  </xdr:twoCellAnchor>
  <xdr:oneCellAnchor>
    <xdr:from>
      <xdr:col>4</xdr:col>
      <xdr:colOff>332153</xdr:colOff>
      <xdr:row>3</xdr:row>
      <xdr:rowOff>156308</xdr:rowOff>
    </xdr:from>
    <xdr:ext cx="848181" cy="28259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9" name="TextBox 28">
              <a:extLst>
                <a:ext uri="{FF2B5EF4-FFF2-40B4-BE49-F238E27FC236}">
                  <a16:creationId xmlns:a16="http://schemas.microsoft.com/office/drawing/2014/main" id="{2BEF40AB-265A-9346-BC49-32127A3AA247}"/>
                </a:ext>
              </a:extLst>
            </xdr:cNvPr>
            <xdr:cNvSpPr txBox="1"/>
          </xdr:nvSpPr>
          <xdr:spPr>
            <a:xfrm>
              <a:off x="3634153" y="753208"/>
              <a:ext cx="848181" cy="2825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b="0" i="1" kern="1200">
                        <a:latin typeface="Cambria Math" panose="02040503050406030204" pitchFamily="18" charset="0"/>
                      </a:rPr>
                      <m:t>0</m:t>
                    </m:r>
                    <m:r>
                      <a:rPr lang="en-GB" sz="1100" b="0" i="1" kern="120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&lt;</m:t>
                    </m:r>
                    <m:sSubSup>
                      <m:sSubSupPr>
                        <m:ctrlP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𝛼</m:t>
                        </m:r>
                      </m:e>
                      <m:sub>
                        <m: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𝑖</m:t>
                        </m:r>
                      </m:sub>
                      <m:sup>
                        <m: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0</m:t>
                        </m:r>
                      </m:sup>
                    </m:sSubSup>
                    <m:r>
                      <a:rPr lang="en-GB" sz="1100" b="0" i="1" kern="120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≤0.5</m:t>
                    </m:r>
                  </m:oMath>
                </m:oMathPara>
              </a14:m>
              <a:endParaRPr lang="en-GB" sz="1100" kern="1200"/>
            </a:p>
          </xdr:txBody>
        </xdr:sp>
      </mc:Choice>
      <mc:Fallback xmlns="">
        <xdr:sp macro="" textlink="">
          <xdr:nvSpPr>
            <xdr:cNvPr id="29" name="TextBox 28">
              <a:extLst>
                <a:ext uri="{FF2B5EF4-FFF2-40B4-BE49-F238E27FC236}">
                  <a16:creationId xmlns:a16="http://schemas.microsoft.com/office/drawing/2014/main" id="{2BEF40AB-265A-9346-BC49-32127A3AA247}"/>
                </a:ext>
              </a:extLst>
            </xdr:cNvPr>
            <xdr:cNvSpPr txBox="1"/>
          </xdr:nvSpPr>
          <xdr:spPr>
            <a:xfrm>
              <a:off x="3634153" y="753208"/>
              <a:ext cx="848181" cy="2825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GB" sz="1100" b="0" i="0" kern="1200">
                  <a:latin typeface="Cambria Math" panose="02040503050406030204" pitchFamily="18" charset="0"/>
                </a:rPr>
                <a:t>0</a:t>
              </a:r>
              <a:r>
                <a:rPr lang="en-GB" sz="1100" b="0" i="0" kern="1200">
                  <a:latin typeface="Cambria Math" panose="02040503050406030204" pitchFamily="18" charset="0"/>
                  <a:ea typeface="Cambria Math" panose="02040503050406030204" pitchFamily="18" charset="0"/>
                </a:rPr>
                <a:t>&lt;𝛼_𝑖^0≤0.5</a:t>
              </a:r>
              <a:endParaRPr lang="en-GB" sz="1100" kern="1200"/>
            </a:p>
          </xdr:txBody>
        </xdr:sp>
      </mc:Fallback>
    </mc:AlternateContent>
    <xdr:clientData/>
  </xdr:oneCellAnchor>
  <xdr:twoCellAnchor editAs="oneCell">
    <xdr:from>
      <xdr:col>20</xdr:col>
      <xdr:colOff>184150</xdr:colOff>
      <xdr:row>7</xdr:row>
      <xdr:rowOff>40217</xdr:rowOff>
    </xdr:from>
    <xdr:to>
      <xdr:col>20</xdr:col>
      <xdr:colOff>755650</xdr:colOff>
      <xdr:row>7</xdr:row>
      <xdr:rowOff>404676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2" name="Object 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D0AA5AB-D1AA-3F4C-9403-B50CB0B61625}"/>
                </a:ext>
              </a:extLst>
            </xdr:cNvPr>
            <xdr:cNvSpPr txBox="1"/>
          </xdr:nvSpPr>
          <xdr:spPr>
            <a:xfrm>
              <a:off x="17062450" y="1881717"/>
              <a:ext cx="571500" cy="364459"/>
            </a:xfrm>
            <a:prstGeom prst="rect">
              <a:avLst/>
            </a:prstGeom>
          </xdr:spPr>
          <xdr:txBody>
            <a:bodyPr wrap="square">
              <a:spAutoFit/>
            </a:bodyPr>
            <a:lstStyle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GB" sz="16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sz="16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𝑉</m:t>
                        </m:r>
                      </m:e>
                      <m:sub>
                        <m:r>
                          <a:rPr lang="en-GB" sz="1600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𝐴</m:t>
                        </m:r>
                      </m:sub>
                      <m:sup>
                        <m:r>
                          <a:rPr lang="en-GB" sz="16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𝑛</m:t>
                        </m:r>
                        <m:r>
                          <a:rPr lang="en-GB" sz="1600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+1</m:t>
                        </m:r>
                      </m:sup>
                    </m:sSubSup>
                  </m:oMath>
                </m:oMathPara>
              </a14:m>
              <a:endParaRPr lang="en-GB" sz="1600"/>
            </a:p>
          </xdr:txBody>
        </xdr:sp>
      </mc:Choice>
      <mc:Fallback xmlns="">
        <xdr:sp macro="" textlink="">
          <xdr:nvSpPr>
            <xdr:cNvPr id="32" name="Object 1">
              <a:extLst>
                <a:ext uri="{63B3BB69-23CF-44E3-9099-C40C66FF867C}">
                  <a14:compatExt xmlns:a14="http://schemas.microsoft.com/office/drawing/2010/main" spid="_x0000_s2049"/>
                </a:ext>
                <a:ext uri="{FF2B5EF4-FFF2-40B4-BE49-F238E27FC236}">
                  <a16:creationId xmlns:a16="http://schemas.microsoft.com/office/drawing/2014/main" id="{0D0AA5AB-D1AA-3F4C-9403-B50CB0B61625}"/>
                </a:ext>
              </a:extLst>
            </xdr:cNvPr>
            <xdr:cNvSpPr txBox="1"/>
          </xdr:nvSpPr>
          <xdr:spPr>
            <a:xfrm>
              <a:off x="17062450" y="1881717"/>
              <a:ext cx="571500" cy="364459"/>
            </a:xfrm>
            <a:prstGeom prst="rect">
              <a:avLst/>
            </a:prstGeom>
          </xdr:spPr>
          <xdr:txBody>
            <a:bodyPr wrap="square">
              <a:spAutoFit/>
            </a:bodyPr>
            <a:lstStyle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GB" sz="160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𝑉_</a:t>
              </a:r>
              <a:r>
                <a:rPr lang="en-GB" sz="1600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𝐴^(</a:t>
              </a:r>
              <a:r>
                <a:rPr lang="en-GB" sz="160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𝑛</a:t>
              </a:r>
              <a:r>
                <a:rPr lang="en-GB" sz="1600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+1)</a:t>
              </a:r>
              <a:endParaRPr lang="en-GB" sz="1600"/>
            </a:p>
          </xdr:txBody>
        </xdr:sp>
      </mc:Fallback>
    </mc:AlternateContent>
    <xdr:clientData/>
  </xdr:twoCellAnchor>
  <xdr:twoCellAnchor editAs="oneCell">
    <xdr:from>
      <xdr:col>15</xdr:col>
      <xdr:colOff>131233</xdr:colOff>
      <xdr:row>7</xdr:row>
      <xdr:rowOff>48196</xdr:rowOff>
    </xdr:from>
    <xdr:to>
      <xdr:col>15</xdr:col>
      <xdr:colOff>648298</xdr:colOff>
      <xdr:row>7</xdr:row>
      <xdr:rowOff>318655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3" name="Object 11">
              <a:extLst>
                <a:ext uri="{63B3BB69-23CF-44E3-9099-C40C66FF867C}">
                  <a14:compatExt spid="_x0000_s2059"/>
                </a:ext>
                <a:ext uri="{FF2B5EF4-FFF2-40B4-BE49-F238E27FC236}">
                  <a16:creationId xmlns:a16="http://schemas.microsoft.com/office/drawing/2014/main" id="{33C18AE4-5899-6E4E-B742-1A452EDA9E25}"/>
                </a:ext>
              </a:extLst>
            </xdr:cNvPr>
            <xdr:cNvSpPr txBox="1"/>
          </xdr:nvSpPr>
          <xdr:spPr>
            <a:xfrm>
              <a:off x="12513733" y="1889696"/>
              <a:ext cx="517065" cy="270459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𝛼</m:t>
                        </m:r>
                      </m:e>
                      <m:sub>
                        <m: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𝐵</m:t>
                        </m:r>
                      </m:sub>
                      <m:sup>
                        <m:r>
                          <a:rPr lang="en-GB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𝑛</m:t>
                        </m:r>
                        <m:r>
                          <a:rPr lang="en-GB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+1</m:t>
                        </m:r>
                      </m:sup>
                    </m:sSubSup>
                  </m:oMath>
                </m:oMathPara>
              </a14:m>
              <a:endParaRPr lang="en-GB"/>
            </a:p>
          </xdr:txBody>
        </xdr:sp>
      </mc:Choice>
      <mc:Fallback xmlns="">
        <xdr:sp macro="" textlink="">
          <xdr:nvSpPr>
            <xdr:cNvPr id="33" name="Object 11">
              <a:extLst>
                <a:ext uri="{63B3BB69-23CF-44E3-9099-C40C66FF867C}">
                  <a14:compatExt xmlns:a14="http://schemas.microsoft.com/office/drawing/2010/main" spid="_x0000_s2059"/>
                </a:ext>
                <a:ext uri="{FF2B5EF4-FFF2-40B4-BE49-F238E27FC236}">
                  <a16:creationId xmlns:a16="http://schemas.microsoft.com/office/drawing/2014/main" id="{33C18AE4-5899-6E4E-B742-1A452EDA9E25}"/>
                </a:ext>
              </a:extLst>
            </xdr:cNvPr>
            <xdr:cNvSpPr txBox="1"/>
          </xdr:nvSpPr>
          <xdr:spPr>
            <a:xfrm>
              <a:off x="12513733" y="1889696"/>
              <a:ext cx="517065" cy="270459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:r>
                <a:rPr lang="en-GB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𝛼_𝐵^(</a:t>
              </a:r>
              <a:r>
                <a:rPr lang="en-GB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𝑛+1)</a:t>
              </a:r>
              <a:endParaRPr lang="en-GB"/>
            </a:p>
          </xdr:txBody>
        </xdr:sp>
      </mc:Fallback>
    </mc:AlternateContent>
    <xdr:clientData/>
  </xdr:twoCellAnchor>
  <xdr:twoCellAnchor editAs="oneCell">
    <xdr:from>
      <xdr:col>14</xdr:col>
      <xdr:colOff>201084</xdr:colOff>
      <xdr:row>7</xdr:row>
      <xdr:rowOff>43963</xdr:rowOff>
    </xdr:from>
    <xdr:to>
      <xdr:col>14</xdr:col>
      <xdr:colOff>718149</xdr:colOff>
      <xdr:row>7</xdr:row>
      <xdr:rowOff>314806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4" name="Object 12">
              <a:extLst>
                <a:ext uri="{63B3BB69-23CF-44E3-9099-C40C66FF867C}">
                  <a14:compatExt spid="_x0000_s2060"/>
                </a:ext>
                <a:ext uri="{FF2B5EF4-FFF2-40B4-BE49-F238E27FC236}">
                  <a16:creationId xmlns:a16="http://schemas.microsoft.com/office/drawing/2014/main" id="{0A6B30B0-7E7D-5B4E-8212-F2B66818696E}"/>
                </a:ext>
              </a:extLst>
            </xdr:cNvPr>
            <xdr:cNvSpPr txBox="1"/>
          </xdr:nvSpPr>
          <xdr:spPr>
            <a:xfrm>
              <a:off x="11758084" y="1885463"/>
              <a:ext cx="517065" cy="270843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𝛼</m:t>
                        </m:r>
                      </m:e>
                      <m:sub>
                        <m: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𝐴</m:t>
                        </m:r>
                      </m:sub>
                      <m:sup>
                        <m:r>
                          <a:rPr lang="en-GB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𝑛</m:t>
                        </m:r>
                        <m:r>
                          <a:rPr lang="en-GB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+1</m:t>
                        </m:r>
                      </m:sup>
                    </m:sSubSup>
                  </m:oMath>
                </m:oMathPara>
              </a14:m>
              <a:endParaRPr lang="en-GB"/>
            </a:p>
          </xdr:txBody>
        </xdr:sp>
      </mc:Choice>
      <mc:Fallback xmlns="">
        <xdr:sp macro="" textlink="">
          <xdr:nvSpPr>
            <xdr:cNvPr id="34" name="Object 12">
              <a:extLst>
                <a:ext uri="{63B3BB69-23CF-44E3-9099-C40C66FF867C}">
                  <a14:compatExt xmlns:a14="http://schemas.microsoft.com/office/drawing/2010/main" spid="_x0000_s2060"/>
                </a:ext>
                <a:ext uri="{FF2B5EF4-FFF2-40B4-BE49-F238E27FC236}">
                  <a16:creationId xmlns:a16="http://schemas.microsoft.com/office/drawing/2014/main" id="{0A6B30B0-7E7D-5B4E-8212-F2B66818696E}"/>
                </a:ext>
              </a:extLst>
            </xdr:cNvPr>
            <xdr:cNvSpPr txBox="1"/>
          </xdr:nvSpPr>
          <xdr:spPr>
            <a:xfrm>
              <a:off x="11758084" y="1885463"/>
              <a:ext cx="517065" cy="270843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:r>
                <a:rPr lang="en-GB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𝛼_𝐴^(</a:t>
              </a:r>
              <a:r>
                <a:rPr lang="en-GB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𝑛+1)</a:t>
              </a:r>
              <a:endParaRPr lang="en-GB"/>
            </a:p>
          </xdr:txBody>
        </xdr:sp>
      </mc:Fallback>
    </mc:AlternateContent>
    <xdr:clientData/>
  </xdr:twoCellAnchor>
  <xdr:twoCellAnchor editAs="oneCell">
    <xdr:from>
      <xdr:col>3</xdr:col>
      <xdr:colOff>219283</xdr:colOff>
      <xdr:row>7</xdr:row>
      <xdr:rowOff>25400</xdr:rowOff>
    </xdr:from>
    <xdr:to>
      <xdr:col>3</xdr:col>
      <xdr:colOff>601888</xdr:colOff>
      <xdr:row>7</xdr:row>
      <xdr:rowOff>289960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9" name="Object 11">
              <a:extLst>
                <a:ext uri="{63B3BB69-23CF-44E3-9099-C40C66FF867C}">
                  <a14:compatExt spid="_x0000_s2059"/>
                </a:ext>
                <a:ext uri="{FF2B5EF4-FFF2-40B4-BE49-F238E27FC236}">
                  <a16:creationId xmlns:a16="http://schemas.microsoft.com/office/drawing/2014/main" id="{59051677-C3A7-6D41-9387-3E5802378F98}"/>
                </a:ext>
              </a:extLst>
            </xdr:cNvPr>
            <xdr:cNvSpPr txBox="1"/>
          </xdr:nvSpPr>
          <xdr:spPr>
            <a:xfrm>
              <a:off x="2695783" y="1866900"/>
              <a:ext cx="382605" cy="264560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𝛼</m:t>
                        </m:r>
                      </m:e>
                      <m:sub>
                        <m: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𝐵</m:t>
                        </m:r>
                      </m:sub>
                      <m:sup>
                        <m:r>
                          <a:rPr lang="en-GB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𝑛</m:t>
                        </m:r>
                      </m:sup>
                    </m:sSubSup>
                  </m:oMath>
                </m:oMathPara>
              </a14:m>
              <a:endParaRPr lang="en-GB"/>
            </a:p>
          </xdr:txBody>
        </xdr:sp>
      </mc:Choice>
      <mc:Fallback xmlns="">
        <xdr:sp macro="" textlink="">
          <xdr:nvSpPr>
            <xdr:cNvPr id="49" name="Object 11">
              <a:extLst>
                <a:ext uri="{63B3BB69-23CF-44E3-9099-C40C66FF867C}">
                  <a14:compatExt xmlns:a14="http://schemas.microsoft.com/office/drawing/2010/main" spid="_x0000_s2059"/>
                </a:ext>
                <a:ext uri="{FF2B5EF4-FFF2-40B4-BE49-F238E27FC236}">
                  <a16:creationId xmlns:a16="http://schemas.microsoft.com/office/drawing/2014/main" id="{59051677-C3A7-6D41-9387-3E5802378F98}"/>
                </a:ext>
              </a:extLst>
            </xdr:cNvPr>
            <xdr:cNvSpPr txBox="1"/>
          </xdr:nvSpPr>
          <xdr:spPr>
            <a:xfrm>
              <a:off x="2695783" y="1866900"/>
              <a:ext cx="382605" cy="264560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:r>
                <a:rPr lang="en-GB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𝛼_𝐵^</a:t>
              </a:r>
              <a:r>
                <a:rPr lang="en-GB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𝑛</a:t>
              </a:r>
              <a:endParaRPr lang="en-GB"/>
            </a:p>
          </xdr:txBody>
        </xdr:sp>
      </mc:Fallback>
    </mc:AlternateContent>
    <xdr:clientData/>
  </xdr:twoCellAnchor>
  <xdr:twoCellAnchor editAs="oneCell">
    <xdr:from>
      <xdr:col>2</xdr:col>
      <xdr:colOff>247614</xdr:colOff>
      <xdr:row>7</xdr:row>
      <xdr:rowOff>19537</xdr:rowOff>
    </xdr:from>
    <xdr:to>
      <xdr:col>2</xdr:col>
      <xdr:colOff>630219</xdr:colOff>
      <xdr:row>7</xdr:row>
      <xdr:rowOff>284097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0" name="Object 12">
              <a:extLst>
                <a:ext uri="{63B3BB69-23CF-44E3-9099-C40C66FF867C}">
                  <a14:compatExt spid="_x0000_s2060"/>
                </a:ext>
                <a:ext uri="{FF2B5EF4-FFF2-40B4-BE49-F238E27FC236}">
                  <a16:creationId xmlns:a16="http://schemas.microsoft.com/office/drawing/2014/main" id="{7EE2D6A5-F092-5E41-997F-BA51CD302B20}"/>
                </a:ext>
              </a:extLst>
            </xdr:cNvPr>
            <xdr:cNvSpPr txBox="1"/>
          </xdr:nvSpPr>
          <xdr:spPr>
            <a:xfrm>
              <a:off x="1898614" y="1861037"/>
              <a:ext cx="382605" cy="264560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𝛼</m:t>
                        </m:r>
                      </m:e>
                      <m:sub>
                        <m: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𝐴</m:t>
                        </m:r>
                      </m:sub>
                      <m:sup>
                        <m:r>
                          <a:rPr lang="en-GB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𝑛</m:t>
                        </m:r>
                      </m:sup>
                    </m:sSubSup>
                  </m:oMath>
                </m:oMathPara>
              </a14:m>
              <a:endParaRPr lang="en-GB"/>
            </a:p>
          </xdr:txBody>
        </xdr:sp>
      </mc:Choice>
      <mc:Fallback xmlns="">
        <xdr:sp macro="" textlink="">
          <xdr:nvSpPr>
            <xdr:cNvPr id="50" name="Object 12">
              <a:extLst>
                <a:ext uri="{63B3BB69-23CF-44E3-9099-C40C66FF867C}">
                  <a14:compatExt xmlns:a14="http://schemas.microsoft.com/office/drawing/2010/main" spid="_x0000_s2060"/>
                </a:ext>
                <a:ext uri="{FF2B5EF4-FFF2-40B4-BE49-F238E27FC236}">
                  <a16:creationId xmlns:a16="http://schemas.microsoft.com/office/drawing/2014/main" id="{7EE2D6A5-F092-5E41-997F-BA51CD302B20}"/>
                </a:ext>
              </a:extLst>
            </xdr:cNvPr>
            <xdr:cNvSpPr txBox="1"/>
          </xdr:nvSpPr>
          <xdr:spPr>
            <a:xfrm>
              <a:off x="1898614" y="1861037"/>
              <a:ext cx="382605" cy="264560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:r>
                <a:rPr lang="en-GB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𝛼_𝐴^</a:t>
              </a:r>
              <a:r>
                <a:rPr lang="en-GB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𝑛</a:t>
              </a:r>
              <a:endParaRPr lang="en-GB"/>
            </a:p>
          </xdr:txBody>
        </xdr:sp>
      </mc:Fallback>
    </mc:AlternateContent>
    <xdr:clientData/>
  </xdr:twoCellAnchor>
  <xdr:oneCellAnchor>
    <xdr:from>
      <xdr:col>6</xdr:col>
      <xdr:colOff>484553</xdr:colOff>
      <xdr:row>3</xdr:row>
      <xdr:rowOff>152401</xdr:rowOff>
    </xdr:from>
    <xdr:ext cx="848181" cy="28259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1" name="TextBox 50">
              <a:extLst>
                <a:ext uri="{FF2B5EF4-FFF2-40B4-BE49-F238E27FC236}">
                  <a16:creationId xmlns:a16="http://schemas.microsoft.com/office/drawing/2014/main" id="{4659D365-CC44-C146-9AEC-D82ACA73CDC5}"/>
                </a:ext>
              </a:extLst>
            </xdr:cNvPr>
            <xdr:cNvSpPr txBox="1"/>
          </xdr:nvSpPr>
          <xdr:spPr>
            <a:xfrm>
              <a:off x="5437553" y="749301"/>
              <a:ext cx="848181" cy="2825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b="0" i="1" kern="1200">
                        <a:latin typeface="Cambria Math" panose="02040503050406030204" pitchFamily="18" charset="0"/>
                      </a:rPr>
                      <m:t>0</m:t>
                    </m:r>
                    <m:r>
                      <a:rPr lang="en-GB" sz="1100" b="0" i="1" kern="120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&lt;</m:t>
                    </m:r>
                    <m:sSubSup>
                      <m:sSubSupPr>
                        <m:ctrlP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ℵ</m:t>
                        </m:r>
                      </m:e>
                      <m:sub>
                        <m: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𝑖</m:t>
                        </m:r>
                      </m:sub>
                      <m:sup>
                        <m: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0</m:t>
                        </m:r>
                      </m:sup>
                    </m:sSubSup>
                    <m:r>
                      <a:rPr lang="en-GB" sz="1100" b="0" i="1" kern="120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≤0.5</m:t>
                    </m:r>
                  </m:oMath>
                </m:oMathPara>
              </a14:m>
              <a:endParaRPr lang="en-GB" sz="1100" kern="1200"/>
            </a:p>
          </xdr:txBody>
        </xdr:sp>
      </mc:Choice>
      <mc:Fallback xmlns="">
        <xdr:sp macro="" textlink="">
          <xdr:nvSpPr>
            <xdr:cNvPr id="51" name="TextBox 50">
              <a:extLst>
                <a:ext uri="{FF2B5EF4-FFF2-40B4-BE49-F238E27FC236}">
                  <a16:creationId xmlns:a16="http://schemas.microsoft.com/office/drawing/2014/main" id="{4659D365-CC44-C146-9AEC-D82ACA73CDC5}"/>
                </a:ext>
              </a:extLst>
            </xdr:cNvPr>
            <xdr:cNvSpPr txBox="1"/>
          </xdr:nvSpPr>
          <xdr:spPr>
            <a:xfrm>
              <a:off x="5437553" y="749301"/>
              <a:ext cx="848181" cy="2825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GB" sz="1100" b="0" i="0" kern="1200">
                  <a:latin typeface="Cambria Math" panose="02040503050406030204" pitchFamily="18" charset="0"/>
                </a:rPr>
                <a:t>0</a:t>
              </a:r>
              <a:r>
                <a:rPr lang="en-GB" sz="1100" b="0" i="0" kern="1200">
                  <a:latin typeface="Cambria Math" panose="02040503050406030204" pitchFamily="18" charset="0"/>
                  <a:ea typeface="Cambria Math" panose="02040503050406030204" pitchFamily="18" charset="0"/>
                </a:rPr>
                <a:t>&lt;ℵ_𝑖^0≤0.5</a:t>
              </a:r>
              <a:endParaRPr lang="en-GB" sz="1100" kern="1200"/>
            </a:p>
          </xdr:txBody>
        </xdr:sp>
      </mc:Fallback>
    </mc:AlternateContent>
    <xdr:clientData/>
  </xdr:oneCellAnchor>
  <xdr:oneCellAnchor>
    <xdr:from>
      <xdr:col>16</xdr:col>
      <xdr:colOff>269099</xdr:colOff>
      <xdr:row>7</xdr:row>
      <xdr:rowOff>130017</xdr:rowOff>
    </xdr:from>
    <xdr:ext cx="582458" cy="28259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4" name="TextBox 53">
              <a:extLst>
                <a:ext uri="{FF2B5EF4-FFF2-40B4-BE49-F238E27FC236}">
                  <a16:creationId xmlns:a16="http://schemas.microsoft.com/office/drawing/2014/main" id="{FEB02514-A33F-C042-BD3B-8D9C36D7D9D0}"/>
                </a:ext>
              </a:extLst>
            </xdr:cNvPr>
            <xdr:cNvSpPr txBox="1"/>
          </xdr:nvSpPr>
          <xdr:spPr>
            <a:xfrm>
              <a:off x="13569463" y="2231290"/>
              <a:ext cx="582458" cy="2825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ℵ</m:t>
                        </m:r>
                      </m:e>
                      <m:sub>
                        <m: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𝐴</m:t>
                        </m:r>
                      </m:sub>
                      <m:sup>
                        <m: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𝑛</m:t>
                        </m:r>
                        <m: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+1</m:t>
                        </m:r>
                      </m:sup>
                    </m:sSubSup>
                  </m:oMath>
                </m:oMathPara>
              </a14:m>
              <a:endParaRPr lang="en-GB" sz="1100" kern="1200"/>
            </a:p>
          </xdr:txBody>
        </xdr:sp>
      </mc:Choice>
      <mc:Fallback xmlns="">
        <xdr:sp macro="" textlink="">
          <xdr:nvSpPr>
            <xdr:cNvPr id="54" name="TextBox 53">
              <a:extLst>
                <a:ext uri="{FF2B5EF4-FFF2-40B4-BE49-F238E27FC236}">
                  <a16:creationId xmlns:a16="http://schemas.microsoft.com/office/drawing/2014/main" id="{FEB02514-A33F-C042-BD3B-8D9C36D7D9D0}"/>
                </a:ext>
              </a:extLst>
            </xdr:cNvPr>
            <xdr:cNvSpPr txBox="1"/>
          </xdr:nvSpPr>
          <xdr:spPr>
            <a:xfrm>
              <a:off x="13569463" y="2231290"/>
              <a:ext cx="582458" cy="2825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GB" sz="1100" b="0" i="0" kern="1200">
                  <a:latin typeface="Cambria Math" panose="02040503050406030204" pitchFamily="18" charset="0"/>
                  <a:ea typeface="Cambria Math" panose="02040503050406030204" pitchFamily="18" charset="0"/>
                </a:rPr>
                <a:t>ℵ_𝐴^(𝑛+1)</a:t>
              </a:r>
              <a:endParaRPr lang="en-GB" sz="1100" kern="1200"/>
            </a:p>
          </xdr:txBody>
        </xdr:sp>
      </mc:Fallback>
    </mc:AlternateContent>
    <xdr:clientData/>
  </xdr:oneCellAnchor>
  <xdr:oneCellAnchor>
    <xdr:from>
      <xdr:col>17</xdr:col>
      <xdr:colOff>24869</xdr:colOff>
      <xdr:row>7</xdr:row>
      <xdr:rowOff>126110</xdr:rowOff>
    </xdr:from>
    <xdr:ext cx="441781" cy="28259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5" name="TextBox 54">
              <a:extLst>
                <a:ext uri="{FF2B5EF4-FFF2-40B4-BE49-F238E27FC236}">
                  <a16:creationId xmlns:a16="http://schemas.microsoft.com/office/drawing/2014/main" id="{2DCE4E30-F70F-D943-8B79-9E8BA76FCA6D}"/>
                </a:ext>
              </a:extLst>
            </xdr:cNvPr>
            <xdr:cNvSpPr txBox="1"/>
          </xdr:nvSpPr>
          <xdr:spPr>
            <a:xfrm>
              <a:off x="14156505" y="2227383"/>
              <a:ext cx="441781" cy="2825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ℵ</m:t>
                        </m:r>
                      </m:e>
                      <m:sub>
                        <m: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𝐵</m:t>
                        </m:r>
                      </m:sub>
                      <m:sup>
                        <m: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𝑛</m:t>
                        </m:r>
                        <m: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+1</m:t>
                        </m:r>
                      </m:sup>
                    </m:sSubSup>
                  </m:oMath>
                </m:oMathPara>
              </a14:m>
              <a:endParaRPr lang="en-GB" sz="1100" kern="1200"/>
            </a:p>
          </xdr:txBody>
        </xdr:sp>
      </mc:Choice>
      <mc:Fallback xmlns="">
        <xdr:sp macro="" textlink="">
          <xdr:nvSpPr>
            <xdr:cNvPr id="55" name="TextBox 54">
              <a:extLst>
                <a:ext uri="{FF2B5EF4-FFF2-40B4-BE49-F238E27FC236}">
                  <a16:creationId xmlns:a16="http://schemas.microsoft.com/office/drawing/2014/main" id="{2DCE4E30-F70F-D943-8B79-9E8BA76FCA6D}"/>
                </a:ext>
              </a:extLst>
            </xdr:cNvPr>
            <xdr:cNvSpPr txBox="1"/>
          </xdr:nvSpPr>
          <xdr:spPr>
            <a:xfrm>
              <a:off x="14156505" y="2227383"/>
              <a:ext cx="441781" cy="2825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GB" sz="1100" b="0" i="0" kern="1200">
                  <a:latin typeface="Cambria Math" panose="02040503050406030204" pitchFamily="18" charset="0"/>
                  <a:ea typeface="Cambria Math" panose="02040503050406030204" pitchFamily="18" charset="0"/>
                </a:rPr>
                <a:t>ℵ_𝐵^(𝑛+1)</a:t>
              </a:r>
              <a:endParaRPr lang="en-GB" sz="1100" kern="1200"/>
            </a:p>
          </xdr:txBody>
        </xdr:sp>
      </mc:Fallback>
    </mc:AlternateContent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37</xdr:col>
      <xdr:colOff>137583</xdr:colOff>
      <xdr:row>7</xdr:row>
      <xdr:rowOff>14817</xdr:rowOff>
    </xdr:from>
    <xdr:to>
      <xdr:col>37</xdr:col>
      <xdr:colOff>709083</xdr:colOff>
      <xdr:row>7</xdr:row>
      <xdr:rowOff>402167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Object 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C3A5D407-6DFE-D446-91EF-4DF0E93ED7EA}"/>
                </a:ext>
              </a:extLst>
            </xdr:cNvPr>
            <xdr:cNvSpPr txBox="1"/>
          </xdr:nvSpPr>
          <xdr:spPr>
            <a:xfrm>
              <a:off x="31125583" y="1856317"/>
              <a:ext cx="571500" cy="387350"/>
            </a:xfrm>
            <a:prstGeom prst="rect">
              <a:avLst/>
            </a:prstGeom>
          </xdr:spPr>
          <xdr:txBody>
            <a:bodyPr wrap="square">
              <a:noAutofit/>
            </a:bodyPr>
            <a:lstStyle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GB" sz="16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sz="16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𝑉</m:t>
                        </m:r>
                      </m:e>
                      <m:sub>
                        <m:r>
                          <a:rPr lang="en-GB" sz="16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𝐵</m:t>
                        </m:r>
                      </m:sub>
                      <m:sup>
                        <m:r>
                          <a:rPr lang="en-GB" sz="16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𝑛</m:t>
                        </m:r>
                        <m:r>
                          <a:rPr lang="en-GB" sz="1600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+1</m:t>
                        </m:r>
                      </m:sup>
                    </m:sSubSup>
                  </m:oMath>
                </m:oMathPara>
              </a14:m>
              <a:endParaRPr lang="en-GB" sz="1600"/>
            </a:p>
          </xdr:txBody>
        </xdr:sp>
      </mc:Choice>
      <mc:Fallback xmlns="">
        <xdr:sp macro="" textlink="">
          <xdr:nvSpPr>
            <xdr:cNvPr id="2" name="Object 1">
              <a:extLst>
                <a:ext uri="{63B3BB69-23CF-44E3-9099-C40C66FF867C}">
                  <a14:compatExt xmlns:a14="http://schemas.microsoft.com/office/drawing/2010/main" spid="_x0000_s2049"/>
                </a:ext>
                <a:ext uri="{FF2B5EF4-FFF2-40B4-BE49-F238E27FC236}">
                  <a16:creationId xmlns:a16="http://schemas.microsoft.com/office/drawing/2014/main" id="{C3A5D407-6DFE-D446-91EF-4DF0E93ED7EA}"/>
                </a:ext>
              </a:extLst>
            </xdr:cNvPr>
            <xdr:cNvSpPr txBox="1"/>
          </xdr:nvSpPr>
          <xdr:spPr>
            <a:xfrm>
              <a:off x="31125583" y="1856317"/>
              <a:ext cx="571500" cy="387350"/>
            </a:xfrm>
            <a:prstGeom prst="rect">
              <a:avLst/>
            </a:prstGeom>
          </xdr:spPr>
          <xdr:txBody>
            <a:bodyPr wrap="square">
              <a:noAutofit/>
            </a:bodyPr>
            <a:lstStyle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GB" sz="160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𝑉_𝐵^(𝑛</a:t>
              </a:r>
              <a:r>
                <a:rPr lang="en-GB" sz="1600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+1)</a:t>
              </a:r>
              <a:endParaRPr lang="en-GB" sz="1600"/>
            </a:p>
          </xdr:txBody>
        </xdr:sp>
      </mc:Fallback>
    </mc:AlternateContent>
    <xdr:clientData/>
  </xdr:twoCellAnchor>
  <xdr:twoCellAnchor editAs="oneCell">
    <xdr:from>
      <xdr:col>0</xdr:col>
      <xdr:colOff>392559</xdr:colOff>
      <xdr:row>3</xdr:row>
      <xdr:rowOff>135954</xdr:rowOff>
    </xdr:from>
    <xdr:to>
      <xdr:col>1</xdr:col>
      <xdr:colOff>337333</xdr:colOff>
      <xdr:row>4</xdr:row>
      <xdr:rowOff>117681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38">
              <a:extLst>
                <a:ext uri="{FF2B5EF4-FFF2-40B4-BE49-F238E27FC236}">
                  <a16:creationId xmlns:a16="http://schemas.microsoft.com/office/drawing/2014/main" id="{CFC99EDB-CC93-AC4A-ADFB-EE6E96094E5B}"/>
                </a:ext>
              </a:extLst>
            </xdr:cNvPr>
            <xdr:cNvSpPr txBox="1"/>
          </xdr:nvSpPr>
          <xdr:spPr>
            <a:xfrm>
              <a:off x="392559" y="732854"/>
              <a:ext cx="77027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b="0" i="1" kern="1200">
                        <a:latin typeface="Cambria Math" panose="02040503050406030204" pitchFamily="18" charset="0"/>
                      </a:rPr>
                      <m:t>0</m:t>
                    </m:r>
                    <m:r>
                      <a:rPr lang="en-GB" sz="1100" b="0" i="1" kern="120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&lt;</m:t>
                    </m:r>
                    <m:sSub>
                      <m:sSubPr>
                        <m:ctrlP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𝑠</m:t>
                        </m:r>
                      </m:e>
                      <m:sub>
                        <m: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n-GB" sz="1100" b="0" i="1" kern="120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≤0.5</m:t>
                    </m:r>
                  </m:oMath>
                </m:oMathPara>
              </a14:m>
              <a:endParaRPr lang="en-GB" sz="1100" kern="1200"/>
            </a:p>
          </xdr:txBody>
        </xdr:sp>
      </mc:Choice>
      <mc:Fallback xmlns="">
        <xdr:sp macro="" textlink="">
          <xdr:nvSpPr>
            <xdr:cNvPr id="3" name="TextBox 38">
              <a:extLst>
                <a:ext uri="{FF2B5EF4-FFF2-40B4-BE49-F238E27FC236}">
                  <a16:creationId xmlns:a16="http://schemas.microsoft.com/office/drawing/2014/main" id="{CFC99EDB-CC93-AC4A-ADFB-EE6E96094E5B}"/>
                </a:ext>
              </a:extLst>
            </xdr:cNvPr>
            <xdr:cNvSpPr txBox="1"/>
          </xdr:nvSpPr>
          <xdr:spPr>
            <a:xfrm>
              <a:off x="392559" y="732854"/>
              <a:ext cx="77027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GB" sz="1100" b="0" i="0" kern="1200">
                  <a:latin typeface="Cambria Math" panose="02040503050406030204" pitchFamily="18" charset="0"/>
                </a:rPr>
                <a:t>0</a:t>
              </a:r>
              <a:r>
                <a:rPr lang="en-GB" sz="1100" b="0" i="0" kern="1200">
                  <a:latin typeface="Cambria Math" panose="02040503050406030204" pitchFamily="18" charset="0"/>
                  <a:ea typeface="Cambria Math" panose="02040503050406030204" pitchFamily="18" charset="0"/>
                </a:rPr>
                <a:t>&lt;𝑠_𝑖≤0.5</a:t>
              </a:r>
              <a:endParaRPr lang="en-GB" sz="1100" kern="1200"/>
            </a:p>
          </xdr:txBody>
        </xdr:sp>
      </mc:Fallback>
    </mc:AlternateContent>
    <xdr:clientData/>
  </xdr:twoCellAnchor>
  <xdr:oneCellAnchor>
    <xdr:from>
      <xdr:col>2</xdr:col>
      <xdr:colOff>225434</xdr:colOff>
      <xdr:row>3</xdr:row>
      <xdr:rowOff>141070</xdr:rowOff>
    </xdr:from>
    <xdr:ext cx="848181" cy="28259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FB25F25D-6CC7-524D-8E17-DCF670AF7235}"/>
                </a:ext>
              </a:extLst>
            </xdr:cNvPr>
            <xdr:cNvSpPr txBox="1"/>
          </xdr:nvSpPr>
          <xdr:spPr>
            <a:xfrm>
              <a:off x="1876434" y="737970"/>
              <a:ext cx="848181" cy="2825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b="0" i="1" kern="1200">
                        <a:latin typeface="Cambria Math" panose="02040503050406030204" pitchFamily="18" charset="0"/>
                      </a:rPr>
                      <m:t>0.5</m:t>
                    </m:r>
                    <m:r>
                      <a:rPr lang="en-GB" sz="1100" b="0" i="1" kern="120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≤</m:t>
                    </m:r>
                    <m:sSubSup>
                      <m:sSubSupPr>
                        <m:ctrlP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h</m:t>
                        </m:r>
                      </m:e>
                      <m:sub>
                        <m: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𝑖</m:t>
                        </m:r>
                      </m:sub>
                      <m:sup>
                        <m: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0</m:t>
                        </m:r>
                      </m:sup>
                    </m:sSubSup>
                    <m:r>
                      <a:rPr lang="en-GB" sz="1100" b="0" i="1" kern="120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≤1</m:t>
                    </m:r>
                  </m:oMath>
                </m:oMathPara>
              </a14:m>
              <a:endParaRPr lang="en-GB" sz="1100" kern="12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FB25F25D-6CC7-524D-8E17-DCF670AF7235}"/>
                </a:ext>
              </a:extLst>
            </xdr:cNvPr>
            <xdr:cNvSpPr txBox="1"/>
          </xdr:nvSpPr>
          <xdr:spPr>
            <a:xfrm>
              <a:off x="1876434" y="737970"/>
              <a:ext cx="848181" cy="2825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GB" sz="1100" b="0" i="0" kern="1200">
                  <a:latin typeface="Cambria Math" panose="02040503050406030204" pitchFamily="18" charset="0"/>
                </a:rPr>
                <a:t>0.5</a:t>
              </a:r>
              <a:r>
                <a:rPr lang="en-GB" sz="1100" b="0" i="0" kern="1200">
                  <a:latin typeface="Cambria Math" panose="02040503050406030204" pitchFamily="18" charset="0"/>
                  <a:ea typeface="Cambria Math" panose="02040503050406030204" pitchFamily="18" charset="0"/>
                </a:rPr>
                <a:t>≤ℎ_𝑖^0≤1</a:t>
              </a:r>
              <a:endParaRPr lang="en-GB" sz="1100" kern="1200"/>
            </a:p>
          </xdr:txBody>
        </xdr:sp>
      </mc:Fallback>
    </mc:AlternateContent>
    <xdr:clientData/>
  </xdr:oneCellAnchor>
  <xdr:twoCellAnchor>
    <xdr:from>
      <xdr:col>13</xdr:col>
      <xdr:colOff>209550</xdr:colOff>
      <xdr:row>7</xdr:row>
      <xdr:rowOff>59267</xdr:rowOff>
    </xdr:from>
    <xdr:to>
      <xdr:col>13</xdr:col>
      <xdr:colOff>596579</xdr:colOff>
      <xdr:row>7</xdr:row>
      <xdr:rowOff>323827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Object 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306A975B-637F-4C41-80DD-A3EF8E561E17}"/>
                </a:ext>
              </a:extLst>
            </xdr:cNvPr>
            <xdr:cNvSpPr txBox="1"/>
          </xdr:nvSpPr>
          <xdr:spPr>
            <a:xfrm>
              <a:off x="10941050" y="1900767"/>
              <a:ext cx="387029" cy="264560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𝑉</m:t>
                        </m:r>
                      </m:e>
                      <m:sub>
                        <m: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𝐵</m:t>
                        </m:r>
                      </m:sub>
                      <m:sup>
                        <m: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𝑛</m:t>
                        </m:r>
                      </m:sup>
                    </m:sSubSup>
                  </m:oMath>
                </m:oMathPara>
              </a14:m>
              <a:endParaRPr lang="en-GB"/>
            </a:p>
          </xdr:txBody>
        </xdr:sp>
      </mc:Choice>
      <mc:Fallback xmlns="">
        <xdr:sp macro="" textlink="">
          <xdr:nvSpPr>
            <xdr:cNvPr id="5" name="Object 1">
              <a:extLst>
                <a:ext uri="{63B3BB69-23CF-44E3-9099-C40C66FF867C}">
                  <a14:compatExt xmlns:a14="http://schemas.microsoft.com/office/drawing/2010/main" spid="_x0000_s2049"/>
                </a:ext>
                <a:ext uri="{FF2B5EF4-FFF2-40B4-BE49-F238E27FC236}">
                  <a16:creationId xmlns:a16="http://schemas.microsoft.com/office/drawing/2014/main" id="{306A975B-637F-4C41-80DD-A3EF8E561E17}"/>
                </a:ext>
              </a:extLst>
            </xdr:cNvPr>
            <xdr:cNvSpPr txBox="1"/>
          </xdr:nvSpPr>
          <xdr:spPr>
            <a:xfrm>
              <a:off x="10941050" y="1900767"/>
              <a:ext cx="387029" cy="264560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:r>
                <a:rPr lang="en-GB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𝑉_𝐵^𝑛</a:t>
              </a:r>
              <a:endParaRPr lang="en-GB"/>
            </a:p>
          </xdr:txBody>
        </xdr:sp>
      </mc:Fallback>
    </mc:AlternateContent>
    <xdr:clientData/>
  </xdr:twoCellAnchor>
  <xdr:twoCellAnchor>
    <xdr:from>
      <xdr:col>12</xdr:col>
      <xdr:colOff>205637</xdr:colOff>
      <xdr:row>7</xdr:row>
      <xdr:rowOff>76370</xdr:rowOff>
    </xdr:from>
    <xdr:to>
      <xdr:col>12</xdr:col>
      <xdr:colOff>567587</xdr:colOff>
      <xdr:row>7</xdr:row>
      <xdr:rowOff>340930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Object 3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47F68CB2-7C18-F645-87CE-80B7D308F9CD}"/>
                </a:ext>
              </a:extLst>
            </xdr:cNvPr>
            <xdr:cNvSpPr txBox="1"/>
          </xdr:nvSpPr>
          <xdr:spPr>
            <a:xfrm>
              <a:off x="10111637" y="1917870"/>
              <a:ext cx="361950" cy="264560"/>
            </a:xfrm>
            <a:prstGeom prst="rect">
              <a:avLst/>
            </a:prstGeom>
          </xdr:spPr>
          <xdr:txBody>
            <a:bodyPr vertOverflow="clip" horzOverflow="clip" wrap="square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𝑉</m:t>
                        </m:r>
                      </m:e>
                      <m:sub>
                        <m: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𝐴</m:t>
                        </m:r>
                      </m:sub>
                      <m:sup>
                        <m: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𝑛</m:t>
                        </m:r>
                      </m:sup>
                    </m:sSubSup>
                  </m:oMath>
                </m:oMathPara>
              </a14:m>
              <a:endParaRPr lang="en-GB"/>
            </a:p>
          </xdr:txBody>
        </xdr:sp>
      </mc:Choice>
      <mc:Fallback xmlns="">
        <xdr:sp macro="" textlink="">
          <xdr:nvSpPr>
            <xdr:cNvPr id="6" name="Object 3">
              <a:extLst>
                <a:ext uri="{63B3BB69-23CF-44E3-9099-C40C66FF867C}">
                  <a14:compatExt xmlns:a14="http://schemas.microsoft.com/office/drawing/2010/main" spid="_x0000_s2051"/>
                </a:ext>
                <a:ext uri="{FF2B5EF4-FFF2-40B4-BE49-F238E27FC236}">
                  <a16:creationId xmlns:a16="http://schemas.microsoft.com/office/drawing/2014/main" id="{47F68CB2-7C18-F645-87CE-80B7D308F9CD}"/>
                </a:ext>
              </a:extLst>
            </xdr:cNvPr>
            <xdr:cNvSpPr txBox="1"/>
          </xdr:nvSpPr>
          <xdr:spPr>
            <a:xfrm>
              <a:off x="10111637" y="1917870"/>
              <a:ext cx="361950" cy="264560"/>
            </a:xfrm>
            <a:prstGeom prst="rect">
              <a:avLst/>
            </a:prstGeom>
          </xdr:spPr>
          <xdr:txBody>
            <a:bodyPr vertOverflow="clip" horzOverflow="clip" wrap="square">
              <a:spAutoFit/>
            </a:bodyPr>
            <a:lstStyle/>
            <a:p>
              <a:pPr/>
              <a:r>
                <a:rPr lang="en-GB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𝑉_𝐴^𝑛</a:t>
              </a:r>
              <a:endParaRPr lang="en-GB"/>
            </a:p>
          </xdr:txBody>
        </xdr:sp>
      </mc:Fallback>
    </mc:AlternateContent>
    <xdr:clientData/>
  </xdr:twoCellAnchor>
  <xdr:twoCellAnchor editAs="oneCell">
    <xdr:from>
      <xdr:col>23</xdr:col>
      <xdr:colOff>38100</xdr:colOff>
      <xdr:row>7</xdr:row>
      <xdr:rowOff>63500</xdr:rowOff>
    </xdr:from>
    <xdr:to>
      <xdr:col>23</xdr:col>
      <xdr:colOff>724234</xdr:colOff>
      <xdr:row>8</xdr:row>
      <xdr:rowOff>140317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Object 17">
              <a:extLst>
                <a:ext uri="{63B3BB69-23CF-44E3-9099-C40C66FF867C}">
                  <a14:compatExt spid="_x0000_s2065"/>
                </a:ext>
                <a:ext uri="{FF2B5EF4-FFF2-40B4-BE49-F238E27FC236}">
                  <a16:creationId xmlns:a16="http://schemas.microsoft.com/office/drawing/2014/main" id="{D72D5946-30AC-E444-BE16-DADEA638C456}"/>
                </a:ext>
              </a:extLst>
            </xdr:cNvPr>
            <xdr:cNvSpPr txBox="1"/>
          </xdr:nvSpPr>
          <xdr:spPr>
            <a:xfrm>
              <a:off x="10769600" y="1905000"/>
              <a:ext cx="686134" cy="267317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GB" i="1">
                            <a:solidFill>
                              <a:srgbClr val="0000FF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GB" i="1">
                            <a:solidFill>
                              <a:srgbClr val="0000FF"/>
                            </a:solidFill>
                            <a:latin typeface="Cambria Math" panose="02040503050406030204" pitchFamily="18" charset="0"/>
                          </a:rPr>
                          <m:t>𝜆</m:t>
                        </m:r>
                      </m:e>
                      <m:sup>
                        <m:r>
                          <a:rPr lang="en-GB" i="1">
                            <a:solidFill>
                              <a:srgbClr val="0000FF"/>
                            </a:solidFill>
                            <a:latin typeface="Cambria Math" panose="02040503050406030204" pitchFamily="18" charset="0"/>
                          </a:rPr>
                          <m:t>𝑛</m:t>
                        </m:r>
                        <m:r>
                          <a:rPr lang="en-GB" i="1">
                            <a:solidFill>
                              <a:srgbClr val="0000FF"/>
                            </a:solidFill>
                            <a:latin typeface="Cambria Math" panose="02040503050406030204" pitchFamily="18" charset="0"/>
                          </a:rPr>
                          <m:t>+1</m:t>
                        </m:r>
                      </m:sup>
                    </m:sSup>
                    <m:r>
                      <a:rPr lang="en-GB" i="1">
                        <a:solidFill>
                          <a:srgbClr val="0000FF"/>
                        </a:solidFill>
                        <a:latin typeface="Cambria Math" panose="02040503050406030204" pitchFamily="18" charset="0"/>
                      </a:rPr>
                      <m:t>⋅</m:t>
                    </m:r>
                    <m:r>
                      <a:rPr lang="en-GB" i="1">
                        <a:solidFill>
                          <a:srgbClr val="0000FF"/>
                        </a:solidFill>
                        <a:latin typeface="Cambria Math" panose="02040503050406030204" pitchFamily="18" charset="0"/>
                      </a:rPr>
                      <m:t>𝑝</m:t>
                    </m:r>
                  </m:oMath>
                </m:oMathPara>
              </a14:m>
              <a:endParaRPr lang="en-GB"/>
            </a:p>
          </xdr:txBody>
        </xdr:sp>
      </mc:Choice>
      <mc:Fallback xmlns="">
        <xdr:sp macro="" textlink="">
          <xdr:nvSpPr>
            <xdr:cNvPr id="7" name="Object 17">
              <a:extLst>
                <a:ext uri="{63B3BB69-23CF-44E3-9099-C40C66FF867C}">
                  <a14:compatExt xmlns:a14="http://schemas.microsoft.com/office/drawing/2010/main" spid="_x0000_s2065"/>
                </a:ext>
                <a:ext uri="{FF2B5EF4-FFF2-40B4-BE49-F238E27FC236}">
                  <a16:creationId xmlns:a16="http://schemas.microsoft.com/office/drawing/2014/main" id="{D72D5946-30AC-E444-BE16-DADEA638C456}"/>
                </a:ext>
              </a:extLst>
            </xdr:cNvPr>
            <xdr:cNvSpPr txBox="1"/>
          </xdr:nvSpPr>
          <xdr:spPr>
            <a:xfrm>
              <a:off x="10769600" y="1905000"/>
              <a:ext cx="686134" cy="267317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:r>
                <a:rPr lang="en-GB" i="0">
                  <a:solidFill>
                    <a:srgbClr val="0000FF"/>
                  </a:solidFill>
                  <a:latin typeface="Cambria Math" panose="02040503050406030204" pitchFamily="18" charset="0"/>
                </a:rPr>
                <a:t>𝜆^(𝑛+1)⋅𝑝</a:t>
              </a:r>
              <a:endParaRPr lang="en-GB"/>
            </a:p>
          </xdr:txBody>
        </xdr:sp>
      </mc:Fallback>
    </mc:AlternateContent>
    <xdr:clientData/>
  </xdr:twoCellAnchor>
  <xdr:twoCellAnchor editAs="oneCell">
    <xdr:from>
      <xdr:col>16</xdr:col>
      <xdr:colOff>275519</xdr:colOff>
      <xdr:row>6</xdr:row>
      <xdr:rowOff>34636</xdr:rowOff>
    </xdr:from>
    <xdr:to>
      <xdr:col>16</xdr:col>
      <xdr:colOff>873631</xdr:colOff>
      <xdr:row>7</xdr:row>
      <xdr:rowOff>381000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Object 13">
              <a:extLst>
                <a:ext uri="{63B3BB69-23CF-44E3-9099-C40C66FF867C}">
                  <a14:compatExt spid="_x0000_s2061"/>
                </a:ext>
                <a:ext uri="{FF2B5EF4-FFF2-40B4-BE49-F238E27FC236}">
                  <a16:creationId xmlns:a16="http://schemas.microsoft.com/office/drawing/2014/main" id="{B814B92D-76E4-0F44-B3EB-73F54174803C}"/>
                </a:ext>
              </a:extLst>
            </xdr:cNvPr>
            <xdr:cNvSpPr txBox="1"/>
          </xdr:nvSpPr>
          <xdr:spPr>
            <a:xfrm>
              <a:off x="13575883" y="1697181"/>
              <a:ext cx="598112" cy="542637"/>
            </a:xfrm>
            <a:prstGeom prst="rect">
              <a:avLst/>
            </a:prstGeom>
          </xdr:spPr>
          <xdr:txBody>
            <a:bodyPr vertOverflow="clip" horzOverflow="clip" wrap="none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nary>
                      <m:naryPr>
                        <m:chr m:val="∑"/>
                        <m:ctrlP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a:rPr lang="en-GB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𝐼</m:t>
                        </m:r>
                        <m:r>
                          <a:rPr lang="en-GB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=</m:t>
                        </m:r>
                        <m:r>
                          <a:rPr lang="en-GB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𝐴</m:t>
                        </m:r>
                      </m:sub>
                      <m:sup>
                        <m:r>
                          <a:rPr lang="en-GB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𝑌</m:t>
                        </m:r>
                      </m:sup>
                      <m:e>
                        <m:sSubSup>
                          <m:sSubSupPr>
                            <m:ctrlPr>
                              <a:rPr lang="en-GB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n-GB" b="0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𝑉</m:t>
                            </m:r>
                          </m:e>
                          <m:sub>
                            <m:r>
                              <a:rPr lang="en-GB" b="0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  <m:sup>
                            <m:r>
                              <a:rPr lang="en-GB" b="0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𝑛</m:t>
                            </m:r>
                          </m:sup>
                        </m:sSubSup>
                      </m:e>
                    </m:nary>
                  </m:oMath>
                </m:oMathPara>
              </a14:m>
              <a:endParaRPr lang="en-GB"/>
            </a:p>
          </xdr:txBody>
        </xdr:sp>
      </mc:Choice>
      <mc:Fallback xmlns="">
        <xdr:sp macro="" textlink="">
          <xdr:nvSpPr>
            <xdr:cNvPr id="8" name="Object 13">
              <a:extLst>
                <a:ext uri="{63B3BB69-23CF-44E3-9099-C40C66FF867C}">
                  <a14:compatExt xmlns:a14="http://schemas.microsoft.com/office/drawing/2010/main" spid="_x0000_s2061"/>
                </a:ext>
                <a:ext uri="{FF2B5EF4-FFF2-40B4-BE49-F238E27FC236}">
                  <a16:creationId xmlns:a16="http://schemas.microsoft.com/office/drawing/2014/main" id="{B814B92D-76E4-0F44-B3EB-73F54174803C}"/>
                </a:ext>
              </a:extLst>
            </xdr:cNvPr>
            <xdr:cNvSpPr txBox="1"/>
          </xdr:nvSpPr>
          <xdr:spPr>
            <a:xfrm>
              <a:off x="13575883" y="1697181"/>
              <a:ext cx="598112" cy="542637"/>
            </a:xfrm>
            <a:prstGeom prst="rect">
              <a:avLst/>
            </a:prstGeom>
          </xdr:spPr>
          <xdr:txBody>
            <a:bodyPr vertOverflow="clip" horzOverflow="clip" wrap="none">
              <a:noAutofit/>
            </a:bodyPr>
            <a:lstStyle/>
            <a:p>
              <a:pPr/>
              <a:r>
                <a:rPr lang="en-GB" i="0">
                  <a:solidFill>
                    <a:srgbClr val="000000"/>
                  </a:solidFill>
                  <a:latin typeface="Cambria Math" panose="02040503050406030204" pitchFamily="18" charset="0"/>
                </a:rPr>
                <a:t>∑16_(</a:t>
              </a:r>
              <a:r>
                <a:rPr lang="en-GB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𝐼=𝐴)^𝑌▒𝑉_𝑖^𝑛 </a:t>
              </a:r>
              <a:endParaRPr lang="en-GB"/>
            </a:p>
          </xdr:txBody>
        </xdr:sp>
      </mc:Fallback>
    </mc:AlternateContent>
    <xdr:clientData/>
  </xdr:twoCellAnchor>
  <xdr:oneCellAnchor>
    <xdr:from>
      <xdr:col>4</xdr:col>
      <xdr:colOff>332153</xdr:colOff>
      <xdr:row>3</xdr:row>
      <xdr:rowOff>156308</xdr:rowOff>
    </xdr:from>
    <xdr:ext cx="848181" cy="28259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64481683-6DF2-0E41-AAD4-A4EB88F39329}"/>
                </a:ext>
              </a:extLst>
            </xdr:cNvPr>
            <xdr:cNvSpPr txBox="1"/>
          </xdr:nvSpPr>
          <xdr:spPr>
            <a:xfrm>
              <a:off x="3634153" y="753208"/>
              <a:ext cx="848181" cy="2825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b="0" i="1" kern="1200">
                        <a:latin typeface="Cambria Math" panose="02040503050406030204" pitchFamily="18" charset="0"/>
                      </a:rPr>
                      <m:t>0</m:t>
                    </m:r>
                    <m:r>
                      <a:rPr lang="en-GB" sz="1100" b="0" i="1" kern="120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&lt;</m:t>
                    </m:r>
                    <m:sSubSup>
                      <m:sSubSupPr>
                        <m:ctrlP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𝛼</m:t>
                        </m:r>
                      </m:e>
                      <m:sub>
                        <m: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𝑖</m:t>
                        </m:r>
                      </m:sub>
                      <m:sup>
                        <m: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0</m:t>
                        </m:r>
                      </m:sup>
                    </m:sSubSup>
                    <m:r>
                      <a:rPr lang="en-GB" sz="1100" b="0" i="1" kern="120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≤0.5</m:t>
                    </m:r>
                  </m:oMath>
                </m:oMathPara>
              </a14:m>
              <a:endParaRPr lang="en-GB" sz="1100" kern="1200"/>
            </a:p>
          </xdr:txBody>
        </xdr:sp>
      </mc:Choice>
      <mc:Fallback xmlns="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64481683-6DF2-0E41-AAD4-A4EB88F39329}"/>
                </a:ext>
              </a:extLst>
            </xdr:cNvPr>
            <xdr:cNvSpPr txBox="1"/>
          </xdr:nvSpPr>
          <xdr:spPr>
            <a:xfrm>
              <a:off x="3634153" y="753208"/>
              <a:ext cx="848181" cy="2825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GB" sz="1100" b="0" i="0" kern="1200">
                  <a:latin typeface="Cambria Math" panose="02040503050406030204" pitchFamily="18" charset="0"/>
                </a:rPr>
                <a:t>0</a:t>
              </a:r>
              <a:r>
                <a:rPr lang="en-GB" sz="1100" b="0" i="0" kern="1200">
                  <a:latin typeface="Cambria Math" panose="02040503050406030204" pitchFamily="18" charset="0"/>
                  <a:ea typeface="Cambria Math" panose="02040503050406030204" pitchFamily="18" charset="0"/>
                </a:rPr>
                <a:t>&lt;𝛼_𝑖^0≤0.5</a:t>
              </a:r>
              <a:endParaRPr lang="en-GB" sz="1100" kern="1200"/>
            </a:p>
          </xdr:txBody>
        </xdr:sp>
      </mc:Fallback>
    </mc:AlternateContent>
    <xdr:clientData/>
  </xdr:oneCellAnchor>
  <xdr:twoCellAnchor editAs="oneCell">
    <xdr:from>
      <xdr:col>17</xdr:col>
      <xdr:colOff>353895</xdr:colOff>
      <xdr:row>0</xdr:row>
      <xdr:rowOff>162330</xdr:rowOff>
    </xdr:from>
    <xdr:to>
      <xdr:col>17</xdr:col>
      <xdr:colOff>646972</xdr:colOff>
      <xdr:row>2</xdr:row>
      <xdr:rowOff>659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Object 22">
              <a:extLst>
                <a:ext uri="{63B3BB69-23CF-44E3-9099-C40C66FF867C}">
                  <a14:compatExt spid="_x0000_s2070"/>
                </a:ext>
                <a:ext uri="{FF2B5EF4-FFF2-40B4-BE49-F238E27FC236}">
                  <a16:creationId xmlns:a16="http://schemas.microsoft.com/office/drawing/2014/main" id="{913EE10E-A786-984A-A8CF-D977860B47ED}"/>
                </a:ext>
              </a:extLst>
            </xdr:cNvPr>
            <xdr:cNvSpPr txBox="1"/>
          </xdr:nvSpPr>
          <xdr:spPr>
            <a:xfrm>
              <a:off x="14648557" y="162330"/>
              <a:ext cx="293077" cy="244156"/>
            </a:xfrm>
            <a:prstGeom prst="rect">
              <a:avLst/>
            </a:prstGeom>
          </xdr:spPr>
          <xdr:txBody>
            <a:bodyPr vertOverflow="clip" horzOverflow="clip" wrap="none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GB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𝜆</m:t>
                    </m:r>
                  </m:oMath>
                </m:oMathPara>
              </a14:m>
              <a:endParaRPr lang="en-GB"/>
            </a:p>
          </xdr:txBody>
        </xdr:sp>
      </mc:Choice>
      <mc:Fallback xmlns="">
        <xdr:sp macro="" textlink="">
          <xdr:nvSpPr>
            <xdr:cNvPr id="10" name="Object 22">
              <a:extLst>
                <a:ext uri="{63B3BB69-23CF-44E3-9099-C40C66FF867C}">
                  <a14:compatExt xmlns:a14="http://schemas.microsoft.com/office/drawing/2010/main" spid="_x0000_s2070"/>
                </a:ext>
                <a:ext uri="{FF2B5EF4-FFF2-40B4-BE49-F238E27FC236}">
                  <a16:creationId xmlns:a16="http://schemas.microsoft.com/office/drawing/2014/main" id="{913EE10E-A786-984A-A8CF-D977860B47ED}"/>
                </a:ext>
              </a:extLst>
            </xdr:cNvPr>
            <xdr:cNvSpPr txBox="1"/>
          </xdr:nvSpPr>
          <xdr:spPr>
            <a:xfrm>
              <a:off x="14648557" y="162330"/>
              <a:ext cx="293077" cy="244156"/>
            </a:xfrm>
            <a:prstGeom prst="rect">
              <a:avLst/>
            </a:prstGeom>
          </xdr:spPr>
          <xdr:txBody>
            <a:bodyPr vertOverflow="clip" horzOverflow="clip" wrap="none">
              <a:noAutofit/>
            </a:bodyPr>
            <a:lstStyle/>
            <a:p>
              <a:pPr/>
              <a:r>
                <a:rPr lang="en-GB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𝜆</a:t>
              </a:r>
              <a:endParaRPr lang="en-GB"/>
            </a:p>
          </xdr:txBody>
        </xdr:sp>
      </mc:Fallback>
    </mc:AlternateContent>
    <xdr:clientData/>
  </xdr:twoCellAnchor>
  <xdr:twoCellAnchor editAs="oneCell">
    <xdr:from>
      <xdr:col>36</xdr:col>
      <xdr:colOff>184150</xdr:colOff>
      <xdr:row>7</xdr:row>
      <xdr:rowOff>40217</xdr:rowOff>
    </xdr:from>
    <xdr:to>
      <xdr:col>36</xdr:col>
      <xdr:colOff>755650</xdr:colOff>
      <xdr:row>7</xdr:row>
      <xdr:rowOff>409222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Object 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829562A2-302A-0D40-B0EF-F5A6DD7A9C41}"/>
                </a:ext>
              </a:extLst>
            </xdr:cNvPr>
            <xdr:cNvSpPr txBox="1"/>
          </xdr:nvSpPr>
          <xdr:spPr>
            <a:xfrm>
              <a:off x="30346650" y="1881717"/>
              <a:ext cx="571500" cy="369005"/>
            </a:xfrm>
            <a:prstGeom prst="rect">
              <a:avLst/>
            </a:prstGeom>
          </xdr:spPr>
          <xdr:txBody>
            <a:bodyPr wrap="square">
              <a:noAutofit/>
            </a:bodyPr>
            <a:lstStyle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GB" sz="16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sz="16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𝑉</m:t>
                        </m:r>
                      </m:e>
                      <m:sub>
                        <m:r>
                          <a:rPr lang="en-GB" sz="1600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𝐴</m:t>
                        </m:r>
                      </m:sub>
                      <m:sup>
                        <m:r>
                          <a:rPr lang="en-GB" sz="16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𝑛</m:t>
                        </m:r>
                        <m:r>
                          <a:rPr lang="en-GB" sz="1600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+1</m:t>
                        </m:r>
                      </m:sup>
                    </m:sSubSup>
                  </m:oMath>
                </m:oMathPara>
              </a14:m>
              <a:endParaRPr lang="en-GB" sz="1600"/>
            </a:p>
          </xdr:txBody>
        </xdr:sp>
      </mc:Choice>
      <mc:Fallback xmlns="">
        <xdr:sp macro="" textlink="">
          <xdr:nvSpPr>
            <xdr:cNvPr id="11" name="Object 1">
              <a:extLst>
                <a:ext uri="{63B3BB69-23CF-44E3-9099-C40C66FF867C}">
                  <a14:compatExt xmlns:a14="http://schemas.microsoft.com/office/drawing/2010/main" spid="_x0000_s2049"/>
                </a:ext>
                <a:ext uri="{FF2B5EF4-FFF2-40B4-BE49-F238E27FC236}">
                  <a16:creationId xmlns:a16="http://schemas.microsoft.com/office/drawing/2014/main" id="{829562A2-302A-0D40-B0EF-F5A6DD7A9C41}"/>
                </a:ext>
              </a:extLst>
            </xdr:cNvPr>
            <xdr:cNvSpPr txBox="1"/>
          </xdr:nvSpPr>
          <xdr:spPr>
            <a:xfrm>
              <a:off x="30346650" y="1881717"/>
              <a:ext cx="571500" cy="369005"/>
            </a:xfrm>
            <a:prstGeom prst="rect">
              <a:avLst/>
            </a:prstGeom>
          </xdr:spPr>
          <xdr:txBody>
            <a:bodyPr wrap="square">
              <a:noAutofit/>
            </a:bodyPr>
            <a:lstStyle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GB" sz="160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𝑉_</a:t>
              </a:r>
              <a:r>
                <a:rPr lang="en-GB" sz="1600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𝐴^(</a:t>
              </a:r>
              <a:r>
                <a:rPr lang="en-GB" sz="160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𝑛</a:t>
              </a:r>
              <a:r>
                <a:rPr lang="en-GB" sz="1600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+1)</a:t>
              </a:r>
              <a:endParaRPr lang="en-GB" sz="1600"/>
            </a:p>
          </xdr:txBody>
        </xdr:sp>
      </mc:Fallback>
    </mc:AlternateContent>
    <xdr:clientData/>
  </xdr:twoCellAnchor>
  <xdr:twoCellAnchor editAs="oneCell">
    <xdr:from>
      <xdr:col>25</xdr:col>
      <xdr:colOff>131233</xdr:colOff>
      <xdr:row>7</xdr:row>
      <xdr:rowOff>48196</xdr:rowOff>
    </xdr:from>
    <xdr:to>
      <xdr:col>26</xdr:col>
      <xdr:colOff>112076</xdr:colOff>
      <xdr:row>7</xdr:row>
      <xdr:rowOff>331611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Object 11">
              <a:extLst>
                <a:ext uri="{63B3BB69-23CF-44E3-9099-C40C66FF867C}">
                  <a14:compatExt spid="_x0000_s2059"/>
                </a:ext>
                <a:ext uri="{FF2B5EF4-FFF2-40B4-BE49-F238E27FC236}">
                  <a16:creationId xmlns:a16="http://schemas.microsoft.com/office/drawing/2014/main" id="{83863EC2-5470-BF44-90D0-2418B48F0F2A}"/>
                </a:ext>
              </a:extLst>
            </xdr:cNvPr>
            <xdr:cNvSpPr txBox="1"/>
          </xdr:nvSpPr>
          <xdr:spPr>
            <a:xfrm>
              <a:off x="21135622" y="1889696"/>
              <a:ext cx="517065" cy="283415"/>
            </a:xfrm>
            <a:prstGeom prst="rect">
              <a:avLst/>
            </a:prstGeom>
          </xdr:spPr>
          <xdr:txBody>
            <a:bodyPr vertOverflow="clip" horzOverflow="clip" wrap="none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𝛼</m:t>
                        </m:r>
                      </m:e>
                      <m:sub>
                        <m: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𝐵</m:t>
                        </m:r>
                      </m:sub>
                      <m:sup>
                        <m:r>
                          <a:rPr lang="en-GB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𝑛</m:t>
                        </m:r>
                        <m:r>
                          <a:rPr lang="en-GB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+1</m:t>
                        </m:r>
                      </m:sup>
                    </m:sSubSup>
                  </m:oMath>
                </m:oMathPara>
              </a14:m>
              <a:endParaRPr lang="en-GB"/>
            </a:p>
          </xdr:txBody>
        </xdr:sp>
      </mc:Choice>
      <mc:Fallback xmlns="">
        <xdr:sp macro="" textlink="">
          <xdr:nvSpPr>
            <xdr:cNvPr id="12" name="Object 11">
              <a:extLst>
                <a:ext uri="{63B3BB69-23CF-44E3-9099-C40C66FF867C}">
                  <a14:compatExt xmlns:a14="http://schemas.microsoft.com/office/drawing/2010/main" spid="_x0000_s2059"/>
                </a:ext>
                <a:ext uri="{FF2B5EF4-FFF2-40B4-BE49-F238E27FC236}">
                  <a16:creationId xmlns:a16="http://schemas.microsoft.com/office/drawing/2014/main" id="{83863EC2-5470-BF44-90D0-2418B48F0F2A}"/>
                </a:ext>
              </a:extLst>
            </xdr:cNvPr>
            <xdr:cNvSpPr txBox="1"/>
          </xdr:nvSpPr>
          <xdr:spPr>
            <a:xfrm>
              <a:off x="21135622" y="1889696"/>
              <a:ext cx="517065" cy="283415"/>
            </a:xfrm>
            <a:prstGeom prst="rect">
              <a:avLst/>
            </a:prstGeom>
          </xdr:spPr>
          <xdr:txBody>
            <a:bodyPr vertOverflow="clip" horzOverflow="clip" wrap="none">
              <a:noAutofit/>
            </a:bodyPr>
            <a:lstStyle/>
            <a:p>
              <a:pPr/>
              <a:r>
                <a:rPr lang="en-GB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𝛼_𝐵^(</a:t>
              </a:r>
              <a:r>
                <a:rPr lang="en-GB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𝑛+1)</a:t>
              </a:r>
              <a:endParaRPr lang="en-GB"/>
            </a:p>
          </xdr:txBody>
        </xdr:sp>
      </mc:Fallback>
    </mc:AlternateContent>
    <xdr:clientData/>
  </xdr:twoCellAnchor>
  <xdr:twoCellAnchor editAs="oneCell">
    <xdr:from>
      <xdr:col>24</xdr:col>
      <xdr:colOff>201084</xdr:colOff>
      <xdr:row>7</xdr:row>
      <xdr:rowOff>43963</xdr:rowOff>
    </xdr:from>
    <xdr:to>
      <xdr:col>24</xdr:col>
      <xdr:colOff>718149</xdr:colOff>
      <xdr:row>7</xdr:row>
      <xdr:rowOff>327591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Object 12">
              <a:extLst>
                <a:ext uri="{63B3BB69-23CF-44E3-9099-C40C66FF867C}">
                  <a14:compatExt spid="_x0000_s2060"/>
                </a:ext>
                <a:ext uri="{FF2B5EF4-FFF2-40B4-BE49-F238E27FC236}">
                  <a16:creationId xmlns:a16="http://schemas.microsoft.com/office/drawing/2014/main" id="{CA7E73F3-2C33-FE4C-882E-F69BA7202E3A}"/>
                </a:ext>
              </a:extLst>
            </xdr:cNvPr>
            <xdr:cNvSpPr txBox="1"/>
          </xdr:nvSpPr>
          <xdr:spPr>
            <a:xfrm>
              <a:off x="20379973" y="1885463"/>
              <a:ext cx="517065" cy="283628"/>
            </a:xfrm>
            <a:prstGeom prst="rect">
              <a:avLst/>
            </a:prstGeom>
          </xdr:spPr>
          <xdr:txBody>
            <a:bodyPr vertOverflow="clip" horzOverflow="clip" wrap="none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𝛼</m:t>
                        </m:r>
                      </m:e>
                      <m:sub>
                        <m: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𝐴</m:t>
                        </m:r>
                      </m:sub>
                      <m:sup>
                        <m:r>
                          <a:rPr lang="en-GB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𝑛</m:t>
                        </m:r>
                        <m:r>
                          <a:rPr lang="en-GB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+1</m:t>
                        </m:r>
                      </m:sup>
                    </m:sSubSup>
                  </m:oMath>
                </m:oMathPara>
              </a14:m>
              <a:endParaRPr lang="en-GB"/>
            </a:p>
          </xdr:txBody>
        </xdr:sp>
      </mc:Choice>
      <mc:Fallback xmlns="">
        <xdr:sp macro="" textlink="">
          <xdr:nvSpPr>
            <xdr:cNvPr id="13" name="Object 12">
              <a:extLst>
                <a:ext uri="{63B3BB69-23CF-44E3-9099-C40C66FF867C}">
                  <a14:compatExt xmlns:a14="http://schemas.microsoft.com/office/drawing/2010/main" spid="_x0000_s2060"/>
                </a:ext>
                <a:ext uri="{FF2B5EF4-FFF2-40B4-BE49-F238E27FC236}">
                  <a16:creationId xmlns:a16="http://schemas.microsoft.com/office/drawing/2014/main" id="{CA7E73F3-2C33-FE4C-882E-F69BA7202E3A}"/>
                </a:ext>
              </a:extLst>
            </xdr:cNvPr>
            <xdr:cNvSpPr txBox="1"/>
          </xdr:nvSpPr>
          <xdr:spPr>
            <a:xfrm>
              <a:off x="20379973" y="1885463"/>
              <a:ext cx="517065" cy="283628"/>
            </a:xfrm>
            <a:prstGeom prst="rect">
              <a:avLst/>
            </a:prstGeom>
          </xdr:spPr>
          <xdr:txBody>
            <a:bodyPr vertOverflow="clip" horzOverflow="clip" wrap="none">
              <a:noAutofit/>
            </a:bodyPr>
            <a:lstStyle/>
            <a:p>
              <a:pPr/>
              <a:r>
                <a:rPr lang="en-GB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𝛼_𝐴^(</a:t>
              </a:r>
              <a:r>
                <a:rPr lang="en-GB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𝑛+1)</a:t>
              </a:r>
              <a:endParaRPr lang="en-GB"/>
            </a:p>
          </xdr:txBody>
        </xdr:sp>
      </mc:Fallback>
    </mc:AlternateContent>
    <xdr:clientData/>
  </xdr:twoCellAnchor>
  <xdr:twoCellAnchor>
    <xdr:from>
      <xdr:col>33</xdr:col>
      <xdr:colOff>197555</xdr:colOff>
      <xdr:row>7</xdr:row>
      <xdr:rowOff>68659</xdr:rowOff>
    </xdr:from>
    <xdr:to>
      <xdr:col>33</xdr:col>
      <xdr:colOff>668646</xdr:colOff>
      <xdr:row>7</xdr:row>
      <xdr:rowOff>333219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Object 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E4FBDABD-0B1D-3245-B594-6895F339EE60}"/>
                </a:ext>
              </a:extLst>
            </xdr:cNvPr>
            <xdr:cNvSpPr txBox="1"/>
          </xdr:nvSpPr>
          <xdr:spPr>
            <a:xfrm>
              <a:off x="27883555" y="1910159"/>
              <a:ext cx="471091" cy="264560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∆</m:t>
                        </m:r>
                        <m: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𝑉</m:t>
                        </m:r>
                      </m:e>
                      <m:sub>
                        <m: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𝐵</m:t>
                        </m:r>
                      </m:sub>
                      <m:sup>
                        <m: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𝑛</m:t>
                        </m:r>
                      </m:sup>
                    </m:sSubSup>
                  </m:oMath>
                </m:oMathPara>
              </a14:m>
              <a:endParaRPr lang="en-GB"/>
            </a:p>
          </xdr:txBody>
        </xdr:sp>
      </mc:Choice>
      <mc:Fallback xmlns="">
        <xdr:sp macro="" textlink="">
          <xdr:nvSpPr>
            <xdr:cNvPr id="14" name="Object 1">
              <a:extLst>
                <a:ext uri="{63B3BB69-23CF-44E3-9099-C40C66FF867C}">
                  <a14:compatExt xmlns:a14="http://schemas.microsoft.com/office/drawing/2010/main" spid="_x0000_s2049"/>
                </a:ext>
                <a:ext uri="{FF2B5EF4-FFF2-40B4-BE49-F238E27FC236}">
                  <a16:creationId xmlns:a16="http://schemas.microsoft.com/office/drawing/2014/main" id="{E4FBDABD-0B1D-3245-B594-6895F339EE60}"/>
                </a:ext>
              </a:extLst>
            </xdr:cNvPr>
            <xdr:cNvSpPr txBox="1"/>
          </xdr:nvSpPr>
          <xdr:spPr>
            <a:xfrm>
              <a:off x="27883555" y="1910159"/>
              <a:ext cx="471091" cy="264560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:r>
                <a:rPr lang="en-GB" i="0">
                  <a:solidFill>
                    <a:srgbClr val="000000"/>
                  </a:solidFill>
                  <a:latin typeface="Cambria Math" panose="02040503050406030204" pitchFamily="18" charset="0"/>
                </a:rPr>
                <a:t>〖</a:t>
              </a:r>
              <a:r>
                <a:rPr lang="en-GB" i="0">
                  <a:solidFill>
                    <a:srgbClr val="00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en-GB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𝑉〗_𝐵^𝑛</a:t>
              </a:r>
              <a:endParaRPr lang="en-GB"/>
            </a:p>
          </xdr:txBody>
        </xdr:sp>
      </mc:Fallback>
    </mc:AlternateContent>
    <xdr:clientData/>
  </xdr:twoCellAnchor>
  <xdr:twoCellAnchor>
    <xdr:from>
      <xdr:col>32</xdr:col>
      <xdr:colOff>225121</xdr:colOff>
      <xdr:row>7</xdr:row>
      <xdr:rowOff>43971</xdr:rowOff>
    </xdr:from>
    <xdr:to>
      <xdr:col>32</xdr:col>
      <xdr:colOff>587071</xdr:colOff>
      <xdr:row>7</xdr:row>
      <xdr:rowOff>313415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Object 3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C9D30BB6-8A76-DE41-AAA4-6B12AAA8B1BF}"/>
                </a:ext>
              </a:extLst>
            </xdr:cNvPr>
            <xdr:cNvSpPr txBox="1"/>
          </xdr:nvSpPr>
          <xdr:spPr>
            <a:xfrm>
              <a:off x="27085621" y="1885471"/>
              <a:ext cx="361950" cy="269444"/>
            </a:xfrm>
            <a:prstGeom prst="rect">
              <a:avLst/>
            </a:prstGeom>
          </xdr:spPr>
          <xdr:txBody>
            <a:bodyPr vertOverflow="clip" horzOverflow="clip" wrap="square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∆</m:t>
                        </m:r>
                        <m: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𝑉</m:t>
                        </m:r>
                      </m:e>
                      <m:sub>
                        <m: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𝐴</m:t>
                        </m:r>
                      </m:sub>
                      <m:sup>
                        <m: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𝑛</m:t>
                        </m:r>
                      </m:sup>
                    </m:sSubSup>
                  </m:oMath>
                </m:oMathPara>
              </a14:m>
              <a:endParaRPr lang="en-GB"/>
            </a:p>
          </xdr:txBody>
        </xdr:sp>
      </mc:Choice>
      <mc:Fallback xmlns="">
        <xdr:sp macro="" textlink="">
          <xdr:nvSpPr>
            <xdr:cNvPr id="15" name="Object 3">
              <a:extLst>
                <a:ext uri="{63B3BB69-23CF-44E3-9099-C40C66FF867C}">
                  <a14:compatExt xmlns:a14="http://schemas.microsoft.com/office/drawing/2010/main" spid="_x0000_s2051"/>
                </a:ext>
                <a:ext uri="{FF2B5EF4-FFF2-40B4-BE49-F238E27FC236}">
                  <a16:creationId xmlns:a16="http://schemas.microsoft.com/office/drawing/2014/main" id="{C9D30BB6-8A76-DE41-AAA4-6B12AAA8B1BF}"/>
                </a:ext>
              </a:extLst>
            </xdr:cNvPr>
            <xdr:cNvSpPr txBox="1"/>
          </xdr:nvSpPr>
          <xdr:spPr>
            <a:xfrm>
              <a:off x="27085621" y="1885471"/>
              <a:ext cx="361950" cy="269444"/>
            </a:xfrm>
            <a:prstGeom prst="rect">
              <a:avLst/>
            </a:prstGeom>
          </xdr:spPr>
          <xdr:txBody>
            <a:bodyPr vertOverflow="clip" horzOverflow="clip" wrap="square">
              <a:spAutoFit/>
            </a:bodyPr>
            <a:lstStyle/>
            <a:p>
              <a:pPr/>
              <a:r>
                <a:rPr lang="en-GB" i="0">
                  <a:solidFill>
                    <a:srgbClr val="000000"/>
                  </a:solidFill>
                  <a:latin typeface="Cambria Math" panose="02040503050406030204" pitchFamily="18" charset="0"/>
                </a:rPr>
                <a:t>〖</a:t>
              </a:r>
              <a:r>
                <a:rPr lang="en-GB" i="0">
                  <a:solidFill>
                    <a:srgbClr val="00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en-GB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𝑉〗_𝐴^𝑛</a:t>
              </a:r>
              <a:endParaRPr lang="en-GB"/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7</xdr:row>
      <xdr:rowOff>15544</xdr:rowOff>
    </xdr:from>
    <xdr:to>
      <xdr:col>0</xdr:col>
      <xdr:colOff>368884</xdr:colOff>
      <xdr:row>7</xdr:row>
      <xdr:rowOff>268112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Object 24">
              <a:extLst>
                <a:ext uri="{63B3BB69-23CF-44E3-9099-C40C66FF867C}">
                  <a14:compatExt spid="_x0000_s2072"/>
                </a:ext>
                <a:ext uri="{FF2B5EF4-FFF2-40B4-BE49-F238E27FC236}">
                  <a16:creationId xmlns:a16="http://schemas.microsoft.com/office/drawing/2014/main" id="{B082E5F5-CC58-394A-9160-68C7086AA4A5}"/>
                </a:ext>
              </a:extLst>
            </xdr:cNvPr>
            <xdr:cNvSpPr txBox="1"/>
          </xdr:nvSpPr>
          <xdr:spPr>
            <a:xfrm>
              <a:off x="0" y="1878211"/>
              <a:ext cx="368884" cy="252568"/>
            </a:xfrm>
            <a:prstGeom prst="rect">
              <a:avLst/>
            </a:prstGeom>
          </xdr:spPr>
          <xdr:txBody>
            <a:bodyPr vertOverflow="clip" horzOverflow="clip" wrap="none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h</m:t>
                        </m:r>
                      </m:e>
                      <m:sub>
                        <m:r>
                          <a:rPr lang="en-GB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𝐴</m:t>
                        </m:r>
                      </m:sub>
                      <m:sup>
                        <m:r>
                          <a:rPr lang="en-GB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𝑛</m:t>
                        </m:r>
                      </m:sup>
                    </m:sSubSup>
                  </m:oMath>
                </m:oMathPara>
              </a14:m>
              <a:endParaRPr lang="en-GB"/>
            </a:p>
            <a:p>
              <a:endParaRPr lang="en-GB"/>
            </a:p>
          </xdr:txBody>
        </xdr:sp>
      </mc:Choice>
      <mc:Fallback xmlns="">
        <xdr:sp macro="" textlink="">
          <xdr:nvSpPr>
            <xdr:cNvPr id="16" name="Object 24">
              <a:extLst>
                <a:ext uri="{63B3BB69-23CF-44E3-9099-C40C66FF867C}">
                  <a14:compatExt xmlns:a14="http://schemas.microsoft.com/office/drawing/2010/main" spid="_x0000_s2072"/>
                </a:ext>
                <a:ext uri="{FF2B5EF4-FFF2-40B4-BE49-F238E27FC236}">
                  <a16:creationId xmlns:a16="http://schemas.microsoft.com/office/drawing/2014/main" id="{B082E5F5-CC58-394A-9160-68C7086AA4A5}"/>
                </a:ext>
              </a:extLst>
            </xdr:cNvPr>
            <xdr:cNvSpPr txBox="1"/>
          </xdr:nvSpPr>
          <xdr:spPr>
            <a:xfrm>
              <a:off x="0" y="1878211"/>
              <a:ext cx="368884" cy="252568"/>
            </a:xfrm>
            <a:prstGeom prst="rect">
              <a:avLst/>
            </a:prstGeom>
          </xdr:spPr>
          <xdr:txBody>
            <a:bodyPr vertOverflow="clip" horzOverflow="clip" wrap="none">
              <a:noAutofit/>
            </a:bodyPr>
            <a:lstStyle/>
            <a:p>
              <a:pPr/>
              <a:r>
                <a:rPr lang="en-GB" b="0" i="0">
                  <a:solidFill>
                    <a:srgbClr val="00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ℎ_</a:t>
              </a:r>
              <a:r>
                <a:rPr lang="en-GB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𝐴^𝑛</a:t>
              </a:r>
              <a:endParaRPr lang="en-GB"/>
            </a:p>
            <a:p>
              <a:endParaRPr lang="en-GB"/>
            </a:p>
          </xdr:txBody>
        </xdr:sp>
      </mc:Fallback>
    </mc:AlternateContent>
    <xdr:clientData/>
  </xdr:twoCellAnchor>
  <xdr:twoCellAnchor editAs="oneCell">
    <xdr:from>
      <xdr:col>0</xdr:col>
      <xdr:colOff>788349</xdr:colOff>
      <xdr:row>7</xdr:row>
      <xdr:rowOff>39995</xdr:rowOff>
    </xdr:from>
    <xdr:to>
      <xdr:col>1</xdr:col>
      <xdr:colOff>330245</xdr:colOff>
      <xdr:row>7</xdr:row>
      <xdr:rowOff>338666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Object 24">
              <a:extLst>
                <a:ext uri="{63B3BB69-23CF-44E3-9099-C40C66FF867C}">
                  <a14:compatExt spid="_x0000_s2072"/>
                </a:ext>
                <a:ext uri="{FF2B5EF4-FFF2-40B4-BE49-F238E27FC236}">
                  <a16:creationId xmlns:a16="http://schemas.microsoft.com/office/drawing/2014/main" id="{655B7739-59D1-5248-B576-998B731C13AC}"/>
                </a:ext>
              </a:extLst>
            </xdr:cNvPr>
            <xdr:cNvSpPr txBox="1"/>
          </xdr:nvSpPr>
          <xdr:spPr>
            <a:xfrm>
              <a:off x="788349" y="1902662"/>
              <a:ext cx="374452" cy="298671"/>
            </a:xfrm>
            <a:prstGeom prst="rect">
              <a:avLst/>
            </a:prstGeom>
          </xdr:spPr>
          <xdr:txBody>
            <a:bodyPr vertOverflow="clip" horzOverflow="clip" wrap="none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h</m:t>
                        </m:r>
                      </m:e>
                      <m:sub>
                        <m:r>
                          <a:rPr lang="en-GB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𝐵</m:t>
                        </m:r>
                      </m:sub>
                      <m:sup>
                        <m:r>
                          <a:rPr lang="en-GB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𝑛</m:t>
                        </m:r>
                      </m:sup>
                    </m:sSubSup>
                  </m:oMath>
                </m:oMathPara>
              </a14:m>
              <a:endParaRPr lang="en-GB"/>
            </a:p>
            <a:p>
              <a:endParaRPr lang="en-GB"/>
            </a:p>
          </xdr:txBody>
        </xdr:sp>
      </mc:Choice>
      <mc:Fallback xmlns="">
        <xdr:sp macro="" textlink="">
          <xdr:nvSpPr>
            <xdr:cNvPr id="17" name="Object 24">
              <a:extLst>
                <a:ext uri="{63B3BB69-23CF-44E3-9099-C40C66FF867C}">
                  <a14:compatExt xmlns:a14="http://schemas.microsoft.com/office/drawing/2010/main" spid="_x0000_s2072"/>
                </a:ext>
                <a:ext uri="{FF2B5EF4-FFF2-40B4-BE49-F238E27FC236}">
                  <a16:creationId xmlns:a16="http://schemas.microsoft.com/office/drawing/2014/main" id="{655B7739-59D1-5248-B576-998B731C13AC}"/>
                </a:ext>
              </a:extLst>
            </xdr:cNvPr>
            <xdr:cNvSpPr txBox="1"/>
          </xdr:nvSpPr>
          <xdr:spPr>
            <a:xfrm>
              <a:off x="788349" y="1902662"/>
              <a:ext cx="374452" cy="298671"/>
            </a:xfrm>
            <a:prstGeom prst="rect">
              <a:avLst/>
            </a:prstGeom>
          </xdr:spPr>
          <xdr:txBody>
            <a:bodyPr vertOverflow="clip" horzOverflow="clip" wrap="none">
              <a:noAutofit/>
            </a:bodyPr>
            <a:lstStyle/>
            <a:p>
              <a:pPr/>
              <a:r>
                <a:rPr lang="en-GB" b="0" i="0">
                  <a:solidFill>
                    <a:srgbClr val="00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ℎ_</a:t>
              </a:r>
              <a:r>
                <a:rPr lang="en-GB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𝐵^𝑛</a:t>
              </a:r>
              <a:endParaRPr lang="en-GB"/>
            </a:p>
            <a:p>
              <a:endParaRPr lang="en-GB"/>
            </a:p>
          </xdr:txBody>
        </xdr:sp>
      </mc:Fallback>
    </mc:AlternateContent>
    <xdr:clientData/>
  </xdr:twoCellAnchor>
  <xdr:twoCellAnchor editAs="oneCell">
    <xdr:from>
      <xdr:col>5</xdr:col>
      <xdr:colOff>219283</xdr:colOff>
      <xdr:row>7</xdr:row>
      <xdr:rowOff>25400</xdr:rowOff>
    </xdr:from>
    <xdr:to>
      <xdr:col>5</xdr:col>
      <xdr:colOff>601888</xdr:colOff>
      <xdr:row>8</xdr:row>
      <xdr:rowOff>99460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Object 11">
              <a:extLst>
                <a:ext uri="{63B3BB69-23CF-44E3-9099-C40C66FF867C}">
                  <a14:compatExt spid="_x0000_s2059"/>
                </a:ext>
                <a:ext uri="{FF2B5EF4-FFF2-40B4-BE49-F238E27FC236}">
                  <a16:creationId xmlns:a16="http://schemas.microsoft.com/office/drawing/2014/main" id="{227EC371-75D7-D945-92EF-EBE7A75AE2A2}"/>
                </a:ext>
              </a:extLst>
            </xdr:cNvPr>
            <xdr:cNvSpPr txBox="1"/>
          </xdr:nvSpPr>
          <xdr:spPr>
            <a:xfrm>
              <a:off x="2695783" y="1866900"/>
              <a:ext cx="382605" cy="264560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𝛼</m:t>
                        </m:r>
                      </m:e>
                      <m:sub>
                        <m: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𝐵</m:t>
                        </m:r>
                      </m:sub>
                      <m:sup>
                        <m:r>
                          <a:rPr lang="en-GB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𝑛</m:t>
                        </m:r>
                      </m:sup>
                    </m:sSubSup>
                  </m:oMath>
                </m:oMathPara>
              </a14:m>
              <a:endParaRPr lang="en-GB"/>
            </a:p>
          </xdr:txBody>
        </xdr:sp>
      </mc:Choice>
      <mc:Fallback xmlns="">
        <xdr:sp macro="" textlink="">
          <xdr:nvSpPr>
            <xdr:cNvPr id="18" name="Object 11">
              <a:extLst>
                <a:ext uri="{63B3BB69-23CF-44E3-9099-C40C66FF867C}">
                  <a14:compatExt xmlns:a14="http://schemas.microsoft.com/office/drawing/2010/main" spid="_x0000_s2059"/>
                </a:ext>
                <a:ext uri="{FF2B5EF4-FFF2-40B4-BE49-F238E27FC236}">
                  <a16:creationId xmlns:a16="http://schemas.microsoft.com/office/drawing/2014/main" id="{227EC371-75D7-D945-92EF-EBE7A75AE2A2}"/>
                </a:ext>
              </a:extLst>
            </xdr:cNvPr>
            <xdr:cNvSpPr txBox="1"/>
          </xdr:nvSpPr>
          <xdr:spPr>
            <a:xfrm>
              <a:off x="2695783" y="1866900"/>
              <a:ext cx="382605" cy="264560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:r>
                <a:rPr lang="en-GB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𝛼_𝐵^</a:t>
              </a:r>
              <a:r>
                <a:rPr lang="en-GB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𝑛</a:t>
              </a:r>
              <a:endParaRPr lang="en-GB"/>
            </a:p>
          </xdr:txBody>
        </xdr:sp>
      </mc:Fallback>
    </mc:AlternateContent>
    <xdr:clientData/>
  </xdr:twoCellAnchor>
  <xdr:twoCellAnchor editAs="oneCell">
    <xdr:from>
      <xdr:col>4</xdr:col>
      <xdr:colOff>247614</xdr:colOff>
      <xdr:row>7</xdr:row>
      <xdr:rowOff>19537</xdr:rowOff>
    </xdr:from>
    <xdr:to>
      <xdr:col>4</xdr:col>
      <xdr:colOff>630219</xdr:colOff>
      <xdr:row>8</xdr:row>
      <xdr:rowOff>93597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Object 12">
              <a:extLst>
                <a:ext uri="{63B3BB69-23CF-44E3-9099-C40C66FF867C}">
                  <a14:compatExt spid="_x0000_s2060"/>
                </a:ext>
                <a:ext uri="{FF2B5EF4-FFF2-40B4-BE49-F238E27FC236}">
                  <a16:creationId xmlns:a16="http://schemas.microsoft.com/office/drawing/2014/main" id="{D5F0081B-9050-BA43-AD8B-A2B2C5EEB494}"/>
                </a:ext>
              </a:extLst>
            </xdr:cNvPr>
            <xdr:cNvSpPr txBox="1"/>
          </xdr:nvSpPr>
          <xdr:spPr>
            <a:xfrm>
              <a:off x="1898614" y="1861037"/>
              <a:ext cx="382605" cy="264560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𝛼</m:t>
                        </m:r>
                      </m:e>
                      <m:sub>
                        <m: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𝐴</m:t>
                        </m:r>
                      </m:sub>
                      <m:sup>
                        <m:r>
                          <a:rPr lang="en-GB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𝑛</m:t>
                        </m:r>
                      </m:sup>
                    </m:sSubSup>
                  </m:oMath>
                </m:oMathPara>
              </a14:m>
              <a:endParaRPr lang="en-GB"/>
            </a:p>
          </xdr:txBody>
        </xdr:sp>
      </mc:Choice>
      <mc:Fallback xmlns="">
        <xdr:sp macro="" textlink="">
          <xdr:nvSpPr>
            <xdr:cNvPr id="19" name="Object 12">
              <a:extLst>
                <a:ext uri="{63B3BB69-23CF-44E3-9099-C40C66FF867C}">
                  <a14:compatExt xmlns:a14="http://schemas.microsoft.com/office/drawing/2010/main" spid="_x0000_s2060"/>
                </a:ext>
                <a:ext uri="{FF2B5EF4-FFF2-40B4-BE49-F238E27FC236}">
                  <a16:creationId xmlns:a16="http://schemas.microsoft.com/office/drawing/2014/main" id="{D5F0081B-9050-BA43-AD8B-A2B2C5EEB494}"/>
                </a:ext>
              </a:extLst>
            </xdr:cNvPr>
            <xdr:cNvSpPr txBox="1"/>
          </xdr:nvSpPr>
          <xdr:spPr>
            <a:xfrm>
              <a:off x="1898614" y="1861037"/>
              <a:ext cx="382605" cy="264560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:r>
                <a:rPr lang="en-GB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𝛼_𝐴^</a:t>
              </a:r>
              <a:r>
                <a:rPr lang="en-GB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𝑛</a:t>
              </a:r>
              <a:endParaRPr lang="en-GB"/>
            </a:p>
          </xdr:txBody>
        </xdr:sp>
      </mc:Fallback>
    </mc:AlternateContent>
    <xdr:clientData/>
  </xdr:twoCellAnchor>
  <xdr:twoCellAnchor editAs="oneCell">
    <xdr:from>
      <xdr:col>4</xdr:col>
      <xdr:colOff>241301</xdr:colOff>
      <xdr:row>0</xdr:row>
      <xdr:rowOff>175846</xdr:rowOff>
    </xdr:from>
    <xdr:to>
      <xdr:col>4</xdr:col>
      <xdr:colOff>596901</xdr:colOff>
      <xdr:row>2</xdr:row>
      <xdr:rowOff>105595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" name="Object 24">
              <a:extLst>
                <a:ext uri="{63B3BB69-23CF-44E3-9099-C40C66FF867C}">
                  <a14:compatExt spid="_x0000_s2072"/>
                </a:ext>
                <a:ext uri="{FF2B5EF4-FFF2-40B4-BE49-F238E27FC236}">
                  <a16:creationId xmlns:a16="http://schemas.microsoft.com/office/drawing/2014/main" id="{A2A36104-FB42-DF43-A109-0171F888CAE8}"/>
                </a:ext>
              </a:extLst>
            </xdr:cNvPr>
            <xdr:cNvSpPr txBox="1"/>
          </xdr:nvSpPr>
          <xdr:spPr>
            <a:xfrm>
              <a:off x="3543301" y="175846"/>
              <a:ext cx="355600" cy="336149"/>
            </a:xfrm>
            <a:prstGeom prst="rect">
              <a:avLst/>
            </a:prstGeom>
          </xdr:spPr>
          <xdr:txBody>
            <a:bodyPr vertOverflow="clip" horzOverflow="clip" wrap="none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h</m:t>
                        </m:r>
                      </m:e>
                      <m:sub>
                        <m:r>
                          <a:rPr lang="en-GB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𝐴</m:t>
                        </m:r>
                      </m:sub>
                      <m:sup>
                        <m:r>
                          <a:rPr lang="en-GB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0</m:t>
                        </m:r>
                      </m:sup>
                    </m:sSubSup>
                  </m:oMath>
                </m:oMathPara>
              </a14:m>
              <a:endParaRPr lang="en-GB"/>
            </a:p>
            <a:p>
              <a:endParaRPr lang="en-GB"/>
            </a:p>
          </xdr:txBody>
        </xdr:sp>
      </mc:Choice>
      <mc:Fallback xmlns="">
        <xdr:sp macro="" textlink="">
          <xdr:nvSpPr>
            <xdr:cNvPr id="20" name="Object 24">
              <a:extLst>
                <a:ext uri="{63B3BB69-23CF-44E3-9099-C40C66FF867C}">
                  <a14:compatExt xmlns:a14="http://schemas.microsoft.com/office/drawing/2010/main" spid="_x0000_s2072"/>
                </a:ext>
                <a:ext uri="{FF2B5EF4-FFF2-40B4-BE49-F238E27FC236}">
                  <a16:creationId xmlns:a16="http://schemas.microsoft.com/office/drawing/2014/main" id="{A2A36104-FB42-DF43-A109-0171F888CAE8}"/>
                </a:ext>
              </a:extLst>
            </xdr:cNvPr>
            <xdr:cNvSpPr txBox="1"/>
          </xdr:nvSpPr>
          <xdr:spPr>
            <a:xfrm>
              <a:off x="3543301" y="175846"/>
              <a:ext cx="355600" cy="336149"/>
            </a:xfrm>
            <a:prstGeom prst="rect">
              <a:avLst/>
            </a:prstGeom>
          </xdr:spPr>
          <xdr:txBody>
            <a:bodyPr vertOverflow="clip" horzOverflow="clip" wrap="none">
              <a:noAutofit/>
            </a:bodyPr>
            <a:lstStyle/>
            <a:p>
              <a:pPr/>
              <a:r>
                <a:rPr lang="en-GB" b="0" i="0">
                  <a:solidFill>
                    <a:srgbClr val="00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ℎ_</a:t>
              </a:r>
              <a:r>
                <a:rPr lang="en-GB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𝐴^0</a:t>
              </a:r>
              <a:endParaRPr lang="en-GB"/>
            </a:p>
            <a:p>
              <a:endParaRPr lang="en-GB"/>
            </a:p>
          </xdr:txBody>
        </xdr:sp>
      </mc:Fallback>
    </mc:AlternateContent>
    <xdr:clientData/>
  </xdr:twoCellAnchor>
  <xdr:twoCellAnchor editAs="oneCell">
    <xdr:from>
      <xdr:col>5</xdr:col>
      <xdr:colOff>440564</xdr:colOff>
      <xdr:row>0</xdr:row>
      <xdr:rowOff>161221</xdr:rowOff>
    </xdr:from>
    <xdr:to>
      <xdr:col>5</xdr:col>
      <xdr:colOff>812845</xdr:colOff>
      <xdr:row>2</xdr:row>
      <xdr:rowOff>53818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" name="Object 24">
              <a:extLst>
                <a:ext uri="{63B3BB69-23CF-44E3-9099-C40C66FF867C}">
                  <a14:compatExt spid="_x0000_s2072"/>
                </a:ext>
                <a:ext uri="{FF2B5EF4-FFF2-40B4-BE49-F238E27FC236}">
                  <a16:creationId xmlns:a16="http://schemas.microsoft.com/office/drawing/2014/main" id="{53F542E9-5A63-654E-B650-72C342EFF23C}"/>
                </a:ext>
              </a:extLst>
            </xdr:cNvPr>
            <xdr:cNvSpPr txBox="1"/>
          </xdr:nvSpPr>
          <xdr:spPr>
            <a:xfrm>
              <a:off x="4568064" y="161221"/>
              <a:ext cx="372281" cy="298997"/>
            </a:xfrm>
            <a:prstGeom prst="rect">
              <a:avLst/>
            </a:prstGeom>
          </xdr:spPr>
          <xdr:txBody>
            <a:bodyPr vertOverflow="clip" horzOverflow="clip" wrap="none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h</m:t>
                        </m:r>
                      </m:e>
                      <m:sub>
                        <m:r>
                          <a:rPr lang="en-GB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𝐵</m:t>
                        </m:r>
                      </m:sub>
                      <m:sup>
                        <m:r>
                          <a:rPr lang="en-GB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0</m:t>
                        </m:r>
                      </m:sup>
                    </m:sSubSup>
                  </m:oMath>
                </m:oMathPara>
              </a14:m>
              <a:endParaRPr lang="en-GB"/>
            </a:p>
            <a:p>
              <a:endParaRPr lang="en-GB"/>
            </a:p>
          </xdr:txBody>
        </xdr:sp>
      </mc:Choice>
      <mc:Fallback xmlns="">
        <xdr:sp macro="" textlink="">
          <xdr:nvSpPr>
            <xdr:cNvPr id="21" name="Object 24">
              <a:extLst>
                <a:ext uri="{63B3BB69-23CF-44E3-9099-C40C66FF867C}">
                  <a14:compatExt xmlns:a14="http://schemas.microsoft.com/office/drawing/2010/main" spid="_x0000_s2072"/>
                </a:ext>
                <a:ext uri="{FF2B5EF4-FFF2-40B4-BE49-F238E27FC236}">
                  <a16:creationId xmlns:a16="http://schemas.microsoft.com/office/drawing/2014/main" id="{53F542E9-5A63-654E-B650-72C342EFF23C}"/>
                </a:ext>
              </a:extLst>
            </xdr:cNvPr>
            <xdr:cNvSpPr txBox="1"/>
          </xdr:nvSpPr>
          <xdr:spPr>
            <a:xfrm>
              <a:off x="4568064" y="161221"/>
              <a:ext cx="372281" cy="298997"/>
            </a:xfrm>
            <a:prstGeom prst="rect">
              <a:avLst/>
            </a:prstGeom>
          </xdr:spPr>
          <xdr:txBody>
            <a:bodyPr vertOverflow="clip" horzOverflow="clip" wrap="none">
              <a:noAutofit/>
            </a:bodyPr>
            <a:lstStyle/>
            <a:p>
              <a:pPr/>
              <a:r>
                <a:rPr lang="en-GB" b="0" i="0">
                  <a:solidFill>
                    <a:srgbClr val="00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ℎ_</a:t>
              </a:r>
              <a:r>
                <a:rPr lang="en-GB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𝐵^0</a:t>
              </a:r>
              <a:endParaRPr lang="en-GB"/>
            </a:p>
            <a:p>
              <a:endParaRPr lang="en-GB"/>
            </a:p>
          </xdr:txBody>
        </xdr:sp>
      </mc:Fallback>
    </mc:AlternateContent>
    <xdr:clientData/>
  </xdr:twoCellAnchor>
  <xdr:oneCellAnchor>
    <xdr:from>
      <xdr:col>6</xdr:col>
      <xdr:colOff>484553</xdr:colOff>
      <xdr:row>3</xdr:row>
      <xdr:rowOff>152401</xdr:rowOff>
    </xdr:from>
    <xdr:ext cx="848181" cy="28259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" name="TextBox 21">
              <a:extLst>
                <a:ext uri="{FF2B5EF4-FFF2-40B4-BE49-F238E27FC236}">
                  <a16:creationId xmlns:a16="http://schemas.microsoft.com/office/drawing/2014/main" id="{4C5030A3-7560-EA4B-A42D-71ED567B62AE}"/>
                </a:ext>
              </a:extLst>
            </xdr:cNvPr>
            <xdr:cNvSpPr txBox="1"/>
          </xdr:nvSpPr>
          <xdr:spPr>
            <a:xfrm>
              <a:off x="5437553" y="749301"/>
              <a:ext cx="848181" cy="2825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b="0" i="1" kern="1200">
                        <a:latin typeface="Cambria Math" panose="02040503050406030204" pitchFamily="18" charset="0"/>
                      </a:rPr>
                      <m:t>0</m:t>
                    </m:r>
                    <m:r>
                      <a:rPr lang="en-GB" sz="1100" b="0" i="1" kern="120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&lt;</m:t>
                    </m:r>
                    <m:sSubSup>
                      <m:sSubSupPr>
                        <m:ctrlP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ℵ</m:t>
                        </m:r>
                      </m:e>
                      <m:sub>
                        <m: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𝑖</m:t>
                        </m:r>
                      </m:sub>
                      <m:sup>
                        <m: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0</m:t>
                        </m:r>
                      </m:sup>
                    </m:sSubSup>
                    <m:r>
                      <a:rPr lang="en-GB" sz="1100" b="0" i="1" kern="120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≤0.5</m:t>
                    </m:r>
                  </m:oMath>
                </m:oMathPara>
              </a14:m>
              <a:endParaRPr lang="en-GB" sz="1100" kern="1200"/>
            </a:p>
          </xdr:txBody>
        </xdr:sp>
      </mc:Choice>
      <mc:Fallback xmlns="">
        <xdr:sp macro="" textlink="">
          <xdr:nvSpPr>
            <xdr:cNvPr id="22" name="TextBox 21">
              <a:extLst>
                <a:ext uri="{FF2B5EF4-FFF2-40B4-BE49-F238E27FC236}">
                  <a16:creationId xmlns:a16="http://schemas.microsoft.com/office/drawing/2014/main" id="{4C5030A3-7560-EA4B-A42D-71ED567B62AE}"/>
                </a:ext>
              </a:extLst>
            </xdr:cNvPr>
            <xdr:cNvSpPr txBox="1"/>
          </xdr:nvSpPr>
          <xdr:spPr>
            <a:xfrm>
              <a:off x="5437553" y="749301"/>
              <a:ext cx="848181" cy="2825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GB" sz="1100" b="0" i="0" kern="1200">
                  <a:latin typeface="Cambria Math" panose="02040503050406030204" pitchFamily="18" charset="0"/>
                </a:rPr>
                <a:t>0</a:t>
              </a:r>
              <a:r>
                <a:rPr lang="en-GB" sz="1100" b="0" i="0" kern="1200">
                  <a:latin typeface="Cambria Math" panose="02040503050406030204" pitchFamily="18" charset="0"/>
                  <a:ea typeface="Cambria Math" panose="02040503050406030204" pitchFamily="18" charset="0"/>
                </a:rPr>
                <a:t>&lt;ℵ_𝑖^0≤0.5</a:t>
              </a:r>
              <a:endParaRPr lang="en-GB" sz="1100" kern="1200"/>
            </a:p>
          </xdr:txBody>
        </xdr:sp>
      </mc:Fallback>
    </mc:AlternateContent>
    <xdr:clientData/>
  </xdr:oneCellAnchor>
  <xdr:oneCellAnchor>
    <xdr:from>
      <xdr:col>12</xdr:col>
      <xdr:colOff>119188</xdr:colOff>
      <xdr:row>0</xdr:row>
      <xdr:rowOff>187570</xdr:rowOff>
    </xdr:from>
    <xdr:ext cx="506046" cy="21296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" name="TextBox 22">
              <a:extLst>
                <a:ext uri="{FF2B5EF4-FFF2-40B4-BE49-F238E27FC236}">
                  <a16:creationId xmlns:a16="http://schemas.microsoft.com/office/drawing/2014/main" id="{C111764F-F61A-9145-BAF5-BDCB164E4966}"/>
                </a:ext>
              </a:extLst>
            </xdr:cNvPr>
            <xdr:cNvSpPr txBox="1"/>
          </xdr:nvSpPr>
          <xdr:spPr>
            <a:xfrm>
              <a:off x="10083803" y="187570"/>
              <a:ext cx="506046" cy="21296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ℵ</m:t>
                        </m:r>
                      </m:e>
                      <m:sub>
                        <m: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𝐴</m:t>
                        </m:r>
                      </m:sub>
                      <m:sup>
                        <m: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0</m:t>
                        </m:r>
                      </m:sup>
                    </m:sSubSup>
                  </m:oMath>
                </m:oMathPara>
              </a14:m>
              <a:endParaRPr lang="en-GB" sz="1100" kern="1200"/>
            </a:p>
          </xdr:txBody>
        </xdr:sp>
      </mc:Choice>
      <mc:Fallback xmlns="">
        <xdr:sp macro="" textlink="">
          <xdr:nvSpPr>
            <xdr:cNvPr id="23" name="TextBox 22">
              <a:extLst>
                <a:ext uri="{FF2B5EF4-FFF2-40B4-BE49-F238E27FC236}">
                  <a16:creationId xmlns:a16="http://schemas.microsoft.com/office/drawing/2014/main" id="{C111764F-F61A-9145-BAF5-BDCB164E4966}"/>
                </a:ext>
              </a:extLst>
            </xdr:cNvPr>
            <xdr:cNvSpPr txBox="1"/>
          </xdr:nvSpPr>
          <xdr:spPr>
            <a:xfrm>
              <a:off x="10083803" y="187570"/>
              <a:ext cx="506046" cy="21296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GB" sz="1100" b="0" i="0" kern="1200">
                  <a:latin typeface="Cambria Math" panose="02040503050406030204" pitchFamily="18" charset="0"/>
                  <a:ea typeface="Cambria Math" panose="02040503050406030204" pitchFamily="18" charset="0"/>
                </a:rPr>
                <a:t>ℵ_𝐴^0</a:t>
              </a:r>
              <a:endParaRPr lang="en-GB" sz="1100" kern="1200"/>
            </a:p>
          </xdr:txBody>
        </xdr:sp>
      </mc:Fallback>
    </mc:AlternateContent>
    <xdr:clientData/>
  </xdr:oneCellAnchor>
  <xdr:oneCellAnchor>
    <xdr:from>
      <xdr:col>13</xdr:col>
      <xdr:colOff>166078</xdr:colOff>
      <xdr:row>0</xdr:row>
      <xdr:rowOff>193433</xdr:rowOff>
    </xdr:from>
    <xdr:ext cx="484766" cy="19053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4" name="TextBox 23">
              <a:extLst>
                <a:ext uri="{FF2B5EF4-FFF2-40B4-BE49-F238E27FC236}">
                  <a16:creationId xmlns:a16="http://schemas.microsoft.com/office/drawing/2014/main" id="{D5EC924A-55F7-2C49-9AA4-B8478FA40436}"/>
                </a:ext>
              </a:extLst>
            </xdr:cNvPr>
            <xdr:cNvSpPr txBox="1"/>
          </xdr:nvSpPr>
          <xdr:spPr>
            <a:xfrm>
              <a:off x="10961078" y="193433"/>
              <a:ext cx="484766" cy="1905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ℵ</m:t>
                        </m:r>
                      </m:e>
                      <m:sub>
                        <m: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𝐵</m:t>
                        </m:r>
                      </m:sub>
                      <m:sup>
                        <m: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0</m:t>
                        </m:r>
                      </m:sup>
                    </m:sSubSup>
                  </m:oMath>
                </m:oMathPara>
              </a14:m>
              <a:endParaRPr lang="en-GB" sz="1100" kern="1200"/>
            </a:p>
          </xdr:txBody>
        </xdr:sp>
      </mc:Choice>
      <mc:Fallback xmlns="">
        <xdr:sp macro="" textlink="">
          <xdr:nvSpPr>
            <xdr:cNvPr id="24" name="TextBox 23">
              <a:extLst>
                <a:ext uri="{FF2B5EF4-FFF2-40B4-BE49-F238E27FC236}">
                  <a16:creationId xmlns:a16="http://schemas.microsoft.com/office/drawing/2014/main" id="{D5EC924A-55F7-2C49-9AA4-B8478FA40436}"/>
                </a:ext>
              </a:extLst>
            </xdr:cNvPr>
            <xdr:cNvSpPr txBox="1"/>
          </xdr:nvSpPr>
          <xdr:spPr>
            <a:xfrm>
              <a:off x="10961078" y="193433"/>
              <a:ext cx="484766" cy="1905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GB" sz="1100" b="0" i="0" kern="1200">
                  <a:latin typeface="Cambria Math" panose="02040503050406030204" pitchFamily="18" charset="0"/>
                  <a:ea typeface="Cambria Math" panose="02040503050406030204" pitchFamily="18" charset="0"/>
                </a:rPr>
                <a:t>ℵ_𝐵^0</a:t>
              </a:r>
              <a:endParaRPr lang="en-GB" sz="1100" kern="1200"/>
            </a:p>
          </xdr:txBody>
        </xdr:sp>
      </mc:Fallback>
    </mc:AlternateContent>
    <xdr:clientData/>
  </xdr:oneCellAnchor>
  <xdr:oneCellAnchor>
    <xdr:from>
      <xdr:col>8</xdr:col>
      <xdr:colOff>234462</xdr:colOff>
      <xdr:row>7</xdr:row>
      <xdr:rowOff>95739</xdr:rowOff>
    </xdr:from>
    <xdr:ext cx="582458" cy="28259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5" name="TextBox 24">
              <a:extLst>
                <a:ext uri="{FF2B5EF4-FFF2-40B4-BE49-F238E27FC236}">
                  <a16:creationId xmlns:a16="http://schemas.microsoft.com/office/drawing/2014/main" id="{3FE6F3E8-6C22-914E-8552-CB250B72B31E}"/>
                </a:ext>
              </a:extLst>
            </xdr:cNvPr>
            <xdr:cNvSpPr txBox="1"/>
          </xdr:nvSpPr>
          <xdr:spPr>
            <a:xfrm>
              <a:off x="3536462" y="1937239"/>
              <a:ext cx="582458" cy="2825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ℵ</m:t>
                        </m:r>
                      </m:e>
                      <m:sub>
                        <m: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𝐴</m:t>
                        </m:r>
                      </m:sub>
                      <m:sup>
                        <m: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𝑛</m:t>
                        </m:r>
                      </m:sup>
                    </m:sSubSup>
                  </m:oMath>
                </m:oMathPara>
              </a14:m>
              <a:endParaRPr lang="en-GB" sz="1100" kern="1200"/>
            </a:p>
          </xdr:txBody>
        </xdr:sp>
      </mc:Choice>
      <mc:Fallback xmlns="">
        <xdr:sp macro="" textlink="">
          <xdr:nvSpPr>
            <xdr:cNvPr id="25" name="TextBox 24">
              <a:extLst>
                <a:ext uri="{FF2B5EF4-FFF2-40B4-BE49-F238E27FC236}">
                  <a16:creationId xmlns:a16="http://schemas.microsoft.com/office/drawing/2014/main" id="{3FE6F3E8-6C22-914E-8552-CB250B72B31E}"/>
                </a:ext>
              </a:extLst>
            </xdr:cNvPr>
            <xdr:cNvSpPr txBox="1"/>
          </xdr:nvSpPr>
          <xdr:spPr>
            <a:xfrm>
              <a:off x="3536462" y="1937239"/>
              <a:ext cx="582458" cy="2825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GB" sz="1100" b="0" i="0" kern="1200">
                  <a:latin typeface="Cambria Math" panose="02040503050406030204" pitchFamily="18" charset="0"/>
                  <a:ea typeface="Cambria Math" panose="02040503050406030204" pitchFamily="18" charset="0"/>
                </a:rPr>
                <a:t>ℵ_𝐴^𝑛</a:t>
              </a:r>
              <a:endParaRPr lang="en-GB" sz="1100" kern="1200"/>
            </a:p>
          </xdr:txBody>
        </xdr:sp>
      </mc:Fallback>
    </mc:AlternateContent>
    <xdr:clientData/>
  </xdr:oneCellAnchor>
  <xdr:oneCellAnchor>
    <xdr:from>
      <xdr:col>9</xdr:col>
      <xdr:colOff>244231</xdr:colOff>
      <xdr:row>7</xdr:row>
      <xdr:rowOff>91832</xdr:rowOff>
    </xdr:from>
    <xdr:ext cx="441781" cy="28259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6" name="TextBox 25">
              <a:extLst>
                <a:ext uri="{FF2B5EF4-FFF2-40B4-BE49-F238E27FC236}">
                  <a16:creationId xmlns:a16="http://schemas.microsoft.com/office/drawing/2014/main" id="{4A43E255-B60A-A94B-88A7-BC213A60238F}"/>
                </a:ext>
              </a:extLst>
            </xdr:cNvPr>
            <xdr:cNvSpPr txBox="1"/>
          </xdr:nvSpPr>
          <xdr:spPr>
            <a:xfrm>
              <a:off x="4371731" y="1933332"/>
              <a:ext cx="441781" cy="2825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ℵ</m:t>
                        </m:r>
                      </m:e>
                      <m:sub>
                        <m: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𝐵</m:t>
                        </m:r>
                      </m:sub>
                      <m:sup>
                        <m: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𝑛</m:t>
                        </m:r>
                      </m:sup>
                    </m:sSubSup>
                  </m:oMath>
                </m:oMathPara>
              </a14:m>
              <a:endParaRPr lang="en-GB" sz="1100" kern="1200"/>
            </a:p>
          </xdr:txBody>
        </xdr:sp>
      </mc:Choice>
      <mc:Fallback xmlns="">
        <xdr:sp macro="" textlink="">
          <xdr:nvSpPr>
            <xdr:cNvPr id="26" name="TextBox 25">
              <a:extLst>
                <a:ext uri="{FF2B5EF4-FFF2-40B4-BE49-F238E27FC236}">
                  <a16:creationId xmlns:a16="http://schemas.microsoft.com/office/drawing/2014/main" id="{4A43E255-B60A-A94B-88A7-BC213A60238F}"/>
                </a:ext>
              </a:extLst>
            </xdr:cNvPr>
            <xdr:cNvSpPr txBox="1"/>
          </xdr:nvSpPr>
          <xdr:spPr>
            <a:xfrm>
              <a:off x="4371731" y="1933332"/>
              <a:ext cx="441781" cy="2825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GB" sz="1100" b="0" i="0" kern="1200">
                  <a:latin typeface="Cambria Math" panose="02040503050406030204" pitchFamily="18" charset="0"/>
                  <a:ea typeface="Cambria Math" panose="02040503050406030204" pitchFamily="18" charset="0"/>
                </a:rPr>
                <a:t>ℵ_𝐵^𝑛</a:t>
              </a:r>
              <a:endParaRPr lang="en-GB" sz="1100" kern="1200"/>
            </a:p>
          </xdr:txBody>
        </xdr:sp>
      </mc:Fallback>
    </mc:AlternateContent>
    <xdr:clientData/>
  </xdr:oneCellAnchor>
  <xdr:oneCellAnchor>
    <xdr:from>
      <xdr:col>28</xdr:col>
      <xdr:colOff>382628</xdr:colOff>
      <xdr:row>7</xdr:row>
      <xdr:rowOff>100514</xdr:rowOff>
    </xdr:from>
    <xdr:ext cx="582458" cy="28259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7" name="TextBox 26">
              <a:extLst>
                <a:ext uri="{FF2B5EF4-FFF2-40B4-BE49-F238E27FC236}">
                  <a16:creationId xmlns:a16="http://schemas.microsoft.com/office/drawing/2014/main" id="{261A4786-16FF-384C-9AB9-614F1EDE6148}"/>
                </a:ext>
              </a:extLst>
            </xdr:cNvPr>
            <xdr:cNvSpPr txBox="1"/>
          </xdr:nvSpPr>
          <xdr:spPr>
            <a:xfrm>
              <a:off x="23941128" y="1942014"/>
              <a:ext cx="582458" cy="2825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ℵ</m:t>
                        </m:r>
                      </m:e>
                      <m:sub>
                        <m: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𝐴</m:t>
                        </m:r>
                      </m:sub>
                      <m:sup>
                        <m: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𝑛</m:t>
                        </m:r>
                        <m: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+1</m:t>
                        </m:r>
                      </m:sup>
                    </m:sSubSup>
                  </m:oMath>
                </m:oMathPara>
              </a14:m>
              <a:endParaRPr lang="en-GB" sz="1100" kern="1200"/>
            </a:p>
          </xdr:txBody>
        </xdr:sp>
      </mc:Choice>
      <mc:Fallback xmlns="">
        <xdr:sp macro="" textlink="">
          <xdr:nvSpPr>
            <xdr:cNvPr id="27" name="TextBox 26">
              <a:extLst>
                <a:ext uri="{FF2B5EF4-FFF2-40B4-BE49-F238E27FC236}">
                  <a16:creationId xmlns:a16="http://schemas.microsoft.com/office/drawing/2014/main" id="{261A4786-16FF-384C-9AB9-614F1EDE6148}"/>
                </a:ext>
              </a:extLst>
            </xdr:cNvPr>
            <xdr:cNvSpPr txBox="1"/>
          </xdr:nvSpPr>
          <xdr:spPr>
            <a:xfrm>
              <a:off x="23941128" y="1942014"/>
              <a:ext cx="582458" cy="2825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GB" sz="1100" b="0" i="0" kern="1200">
                  <a:latin typeface="Cambria Math" panose="02040503050406030204" pitchFamily="18" charset="0"/>
                  <a:ea typeface="Cambria Math" panose="02040503050406030204" pitchFamily="18" charset="0"/>
                </a:rPr>
                <a:t>ℵ_𝐴^(𝑛+1)</a:t>
              </a:r>
              <a:endParaRPr lang="en-GB" sz="1100" kern="1200"/>
            </a:p>
          </xdr:txBody>
        </xdr:sp>
      </mc:Fallback>
    </mc:AlternateContent>
    <xdr:clientData/>
  </xdr:oneCellAnchor>
  <xdr:oneCellAnchor>
    <xdr:from>
      <xdr:col>29</xdr:col>
      <xdr:colOff>138398</xdr:colOff>
      <xdr:row>7</xdr:row>
      <xdr:rowOff>96607</xdr:rowOff>
    </xdr:from>
    <xdr:ext cx="441781" cy="28259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8" name="TextBox 27">
              <a:extLst>
                <a:ext uri="{FF2B5EF4-FFF2-40B4-BE49-F238E27FC236}">
                  <a16:creationId xmlns:a16="http://schemas.microsoft.com/office/drawing/2014/main" id="{DFA36E0B-0340-B749-98AB-50D7468C758F}"/>
                </a:ext>
              </a:extLst>
            </xdr:cNvPr>
            <xdr:cNvSpPr txBox="1"/>
          </xdr:nvSpPr>
          <xdr:spPr>
            <a:xfrm>
              <a:off x="24522398" y="1938107"/>
              <a:ext cx="441781" cy="2825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ℵ</m:t>
                        </m:r>
                      </m:e>
                      <m:sub>
                        <m: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𝐵</m:t>
                        </m:r>
                      </m:sub>
                      <m:sup>
                        <m: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𝑛</m:t>
                        </m:r>
                        <m: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+1</m:t>
                        </m:r>
                      </m:sup>
                    </m:sSubSup>
                  </m:oMath>
                </m:oMathPara>
              </a14:m>
              <a:endParaRPr lang="en-GB" sz="1100" kern="1200"/>
            </a:p>
          </xdr:txBody>
        </xdr:sp>
      </mc:Choice>
      <mc:Fallback xmlns="">
        <xdr:sp macro="" textlink="">
          <xdr:nvSpPr>
            <xdr:cNvPr id="28" name="TextBox 27">
              <a:extLst>
                <a:ext uri="{FF2B5EF4-FFF2-40B4-BE49-F238E27FC236}">
                  <a16:creationId xmlns:a16="http://schemas.microsoft.com/office/drawing/2014/main" id="{DFA36E0B-0340-B749-98AB-50D7468C758F}"/>
                </a:ext>
              </a:extLst>
            </xdr:cNvPr>
            <xdr:cNvSpPr txBox="1"/>
          </xdr:nvSpPr>
          <xdr:spPr>
            <a:xfrm>
              <a:off x="24522398" y="1938107"/>
              <a:ext cx="441781" cy="2825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GB" sz="1100" b="0" i="0" kern="1200">
                  <a:latin typeface="Cambria Math" panose="02040503050406030204" pitchFamily="18" charset="0"/>
                  <a:ea typeface="Cambria Math" panose="02040503050406030204" pitchFamily="18" charset="0"/>
                </a:rPr>
                <a:t>ℵ_𝐵^(𝑛+1)</a:t>
              </a:r>
              <a:endParaRPr lang="en-GB" sz="1100" kern="1200"/>
            </a:p>
          </xdr:txBody>
        </xdr:sp>
      </mc:Fallback>
    </mc:AlternateContent>
    <xdr:clientData/>
  </xdr:oneCellAnchor>
  <xdr:twoCellAnchor editAs="oneCell">
    <xdr:from>
      <xdr:col>23</xdr:col>
      <xdr:colOff>207135</xdr:colOff>
      <xdr:row>1</xdr:row>
      <xdr:rowOff>477</xdr:rowOff>
    </xdr:from>
    <xdr:to>
      <xdr:col>28</xdr:col>
      <xdr:colOff>219015</xdr:colOff>
      <xdr:row>4</xdr:row>
      <xdr:rowOff>207819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9" name="Object 16">
              <a:extLst>
                <a:ext uri="{63B3BB69-23CF-44E3-9099-C40C66FF867C}">
                  <a14:compatExt spid="_x0000_s2064"/>
                </a:ext>
                <a:ext uri="{FF2B5EF4-FFF2-40B4-BE49-F238E27FC236}">
                  <a16:creationId xmlns:a16="http://schemas.microsoft.com/office/drawing/2014/main" id="{5A8665CB-799C-844C-A757-927173318465}"/>
                </a:ext>
              </a:extLst>
            </xdr:cNvPr>
            <xdr:cNvSpPr txBox="1"/>
          </xdr:nvSpPr>
          <xdr:spPr>
            <a:xfrm>
              <a:off x="19684317" y="196750"/>
              <a:ext cx="4225971" cy="1003978"/>
            </a:xfrm>
            <a:prstGeom prst="rect">
              <a:avLst/>
            </a:prstGeom>
          </xdr:spPr>
          <xdr:txBody>
            <a:bodyPr vertOverflow="clip" horzOverflow="clip" wrap="square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GB" sz="14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sz="14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𝛼</m:t>
                        </m:r>
                      </m:e>
                      <m:sub>
                        <m:r>
                          <a:rPr lang="en-GB" sz="1400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  <m:sup>
                        <m:r>
                          <a:rPr lang="en-GB" sz="14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𝑛</m:t>
                        </m:r>
                        <m:r>
                          <a:rPr lang="en-GB" sz="14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+1</m:t>
                        </m:r>
                      </m:sup>
                    </m:sSubSup>
                    <m:r>
                      <a:rPr lang="en-GB" sz="14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=</m:t>
                    </m:r>
                    <m:sSubSup>
                      <m:sSubSupPr>
                        <m:ctrlPr>
                          <a:rPr lang="en-GB" sz="14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sz="1400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(1−</m:t>
                        </m:r>
                        <m:r>
                          <a:rPr lang="en-GB" sz="1400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h</m:t>
                        </m:r>
                      </m:e>
                      <m:sub>
                        <m:r>
                          <a:rPr lang="en-GB" sz="1400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𝑖</m:t>
                        </m:r>
                      </m:sub>
                      <m:sup>
                        <m:r>
                          <a:rPr lang="en-GB" sz="1400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𝑛</m:t>
                        </m:r>
                      </m:sup>
                    </m:sSubSup>
                    <m:r>
                      <a:rPr lang="en-GB" sz="1400" b="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)</m:t>
                    </m:r>
                    <m:r>
                      <a:rPr lang="en-GB" sz="1400" b="0" i="1">
                        <a:solidFill>
                          <a:srgbClr val="000000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∙</m:t>
                    </m:r>
                    <m:sSup>
                      <m:sSupPr>
                        <m:ctrlPr>
                          <a:rPr lang="en-GB" sz="14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GB" sz="1400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p>
                              <m:sSupPr>
                                <m:ctrlPr>
                                  <a:rPr lang="en-GB" sz="1400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GB" sz="1400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𝜆</m:t>
                                </m:r>
                              </m:e>
                              <m:sup>
                                <m:r>
                                  <a:rPr lang="en-GB" sz="1400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  <m:r>
                                  <a:rPr lang="en-GB" sz="1400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+1</m:t>
                                </m:r>
                              </m:sup>
                            </m:sSup>
                            <m:r>
                              <a:rPr lang="en-GB" sz="1400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−</m:t>
                            </m:r>
                            <m:nary>
                              <m:naryPr>
                                <m:chr m:val="∑"/>
                                <m:ctrlPr>
                                  <a:rPr lang="en-GB" sz="1400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naryPr>
                              <m:sub>
                                <m:r>
                                  <m:rPr>
                                    <m:brk m:alnAt="23"/>
                                  </m:rPr>
                                  <a:rPr lang="en-GB" sz="1400" b="0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  <m:r>
                                  <a:rPr lang="en-GB" sz="1400" b="0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=</m:t>
                                </m:r>
                                <m:r>
                                  <a:rPr lang="en-GB" sz="1400" b="0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𝐴</m:t>
                                </m:r>
                              </m:sub>
                              <m:sup>
                                <m:r>
                                  <a:rPr lang="en-GB" sz="1400" b="0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𝑍</m:t>
                                </m:r>
                              </m:sup>
                              <m:e>
                                <m:sSubSup>
                                  <m:sSubSupPr>
                                    <m:ctrlPr>
                                      <a:rPr lang="en-GB" sz="1400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bSupPr>
                                  <m:e>
                                    <m:r>
                                      <a:rPr lang="en-GB" sz="1400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𝑉</m:t>
                                    </m:r>
                                  </m:e>
                                  <m:sub>
                                    <m:r>
                                      <a:rPr lang="en-GB" sz="1400" b="0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𝑖</m:t>
                                    </m:r>
                                  </m:sub>
                                  <m:sup>
                                    <m:r>
                                      <a:rPr lang="en-GB" sz="1400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𝑛</m:t>
                                    </m:r>
                                  </m:sup>
                                </m:sSubSup>
                              </m:e>
                            </m:nary>
                          </m:e>
                        </m:d>
                      </m:e>
                      <m:sup>
                        <m:r>
                          <a:rPr lang="en-GB" sz="1400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GB" sz="14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+</m:t>
                    </m:r>
                    <m:sSubSup>
                      <m:sSubSupPr>
                        <m:ctrlPr>
                          <a:rPr lang="en-GB" sz="14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sSubSup>
                          <m:sSubSupPr>
                            <m:ctrlPr>
                              <a:rPr lang="en-GB" sz="1400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n-GB" sz="1400" b="0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h</m:t>
                            </m:r>
                          </m:e>
                          <m:sub>
                            <m:r>
                              <a:rPr lang="en-GB" sz="1400" b="0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𝑖</m:t>
                            </m:r>
                          </m:sub>
                          <m:sup>
                            <m:r>
                              <a:rPr lang="en-GB" sz="1400" b="0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𝑛</m:t>
                            </m:r>
                          </m:sup>
                        </m:sSubSup>
                        <m:r>
                          <a:rPr lang="en-GB" sz="14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∙</m:t>
                        </m:r>
                        <m:r>
                          <a:rPr lang="en-GB" sz="14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𝛼</m:t>
                        </m:r>
                      </m:e>
                      <m:sub>
                        <m:r>
                          <a:rPr lang="en-GB" sz="1400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  <m:sup>
                        <m:r>
                          <a:rPr lang="en-GB" sz="14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𝑛</m:t>
                        </m:r>
                      </m:sup>
                    </m:sSubSup>
                  </m:oMath>
                </m:oMathPara>
              </a14:m>
              <a:endParaRPr lang="en-GB" sz="1400"/>
            </a:p>
          </xdr:txBody>
        </xdr:sp>
      </mc:Choice>
      <mc:Fallback xmlns="">
        <xdr:sp macro="" textlink="">
          <xdr:nvSpPr>
            <xdr:cNvPr id="29" name="Object 16">
              <a:extLst>
                <a:ext uri="{63B3BB69-23CF-44E3-9099-C40C66FF867C}">
                  <a14:compatExt xmlns:a14="http://schemas.microsoft.com/office/drawing/2010/main" spid="_x0000_s2064"/>
                </a:ext>
                <a:ext uri="{FF2B5EF4-FFF2-40B4-BE49-F238E27FC236}">
                  <a16:creationId xmlns:a16="http://schemas.microsoft.com/office/drawing/2014/main" id="{5A8665CB-799C-844C-A757-927173318465}"/>
                </a:ext>
              </a:extLst>
            </xdr:cNvPr>
            <xdr:cNvSpPr txBox="1"/>
          </xdr:nvSpPr>
          <xdr:spPr>
            <a:xfrm>
              <a:off x="19684317" y="196750"/>
              <a:ext cx="4225971" cy="1003978"/>
            </a:xfrm>
            <a:prstGeom prst="rect">
              <a:avLst/>
            </a:prstGeom>
          </xdr:spPr>
          <xdr:txBody>
            <a:bodyPr vertOverflow="clip" horzOverflow="clip" wrap="square">
              <a:noAutofit/>
            </a:bodyPr>
            <a:lstStyle/>
            <a:p>
              <a:pPr/>
              <a:r>
                <a:rPr lang="en-GB" sz="140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𝛼_</a:t>
              </a:r>
              <a:r>
                <a:rPr lang="en-GB" sz="1400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𝑖^(</a:t>
              </a:r>
              <a:r>
                <a:rPr lang="en-GB" sz="140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𝑛+1)=〖</a:t>
              </a:r>
              <a:r>
                <a:rPr lang="en-GB" sz="1400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(1−</a:t>
              </a:r>
              <a:r>
                <a:rPr lang="en-GB" sz="1400" b="0" i="0">
                  <a:solidFill>
                    <a:srgbClr val="00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ℎ〗_𝑖^</a:t>
              </a:r>
              <a:r>
                <a:rPr lang="en-GB" sz="1400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𝑛)</a:t>
              </a:r>
              <a:r>
                <a:rPr lang="en-GB" sz="1400" b="0" i="0">
                  <a:solidFill>
                    <a:srgbClr val="00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∙</a:t>
              </a:r>
              <a:r>
                <a:rPr lang="en-GB" sz="1400" i="0">
                  <a:solidFill>
                    <a:srgbClr val="000000"/>
                  </a:solidFill>
                  <a:latin typeface="Cambria Math" panose="02040503050406030204" pitchFamily="18" charset="0"/>
                </a:rPr>
                <a:t>(𝜆^(𝑛+1)−∑24_(</a:t>
              </a:r>
              <a:r>
                <a:rPr lang="en-GB" sz="1400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𝑖=𝐴)^𝑍▒</a:t>
              </a:r>
              <a:r>
                <a:rPr lang="en-GB" sz="140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𝑉_</a:t>
              </a:r>
              <a:r>
                <a:rPr lang="en-GB" sz="1400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𝑖^</a:t>
              </a:r>
              <a:r>
                <a:rPr lang="en-GB" sz="140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𝑛 )^</a:t>
              </a:r>
              <a:r>
                <a:rPr lang="en-GB" sz="1400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2</a:t>
              </a:r>
              <a:r>
                <a:rPr lang="en-GB" sz="1400" i="0">
                  <a:solidFill>
                    <a:srgbClr val="000000"/>
                  </a:solidFill>
                  <a:latin typeface="Cambria Math" panose="02040503050406030204" pitchFamily="18" charset="0"/>
                </a:rPr>
                <a:t>+〖</a:t>
              </a:r>
              <a:r>
                <a:rPr lang="en-GB" sz="1400" b="0" i="0">
                  <a:solidFill>
                    <a:srgbClr val="00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ℎ_𝑖^</a:t>
              </a:r>
              <a:r>
                <a:rPr lang="en-GB" sz="1400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𝑛</a:t>
              </a:r>
              <a:r>
                <a:rPr lang="en-GB" sz="1400" i="0">
                  <a:solidFill>
                    <a:srgbClr val="00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∙</a:t>
              </a:r>
              <a:r>
                <a:rPr lang="en-GB" sz="140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𝛼〗_</a:t>
              </a:r>
              <a:r>
                <a:rPr lang="en-GB" sz="1400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𝑖^</a:t>
              </a:r>
              <a:r>
                <a:rPr lang="en-GB" sz="140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𝑛</a:t>
              </a:r>
              <a:endParaRPr lang="en-GB" sz="1400"/>
            </a:p>
          </xdr:txBody>
        </xdr:sp>
      </mc:Fallback>
    </mc:AlternateContent>
    <xdr:clientData/>
  </xdr:twoCellAnchor>
  <xdr:twoCellAnchor editAs="oneCell">
    <xdr:from>
      <xdr:col>28</xdr:col>
      <xdr:colOff>327395</xdr:colOff>
      <xdr:row>1</xdr:row>
      <xdr:rowOff>1</xdr:rowOff>
    </xdr:from>
    <xdr:to>
      <xdr:col>35</xdr:col>
      <xdr:colOff>632003</xdr:colOff>
      <xdr:row>4</xdr:row>
      <xdr:rowOff>219365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0" name="Object 16">
              <a:extLst>
                <a:ext uri="{63B3BB69-23CF-44E3-9099-C40C66FF867C}">
                  <a14:compatExt spid="_x0000_s2064"/>
                </a:ext>
                <a:ext uri="{FF2B5EF4-FFF2-40B4-BE49-F238E27FC236}">
                  <a16:creationId xmlns:a16="http://schemas.microsoft.com/office/drawing/2014/main" id="{948274BC-3812-BF4F-82EB-012332E5E42A}"/>
                </a:ext>
              </a:extLst>
            </xdr:cNvPr>
            <xdr:cNvSpPr txBox="1"/>
          </xdr:nvSpPr>
          <xdr:spPr>
            <a:xfrm>
              <a:off x="24018668" y="196274"/>
              <a:ext cx="6123517" cy="1016000"/>
            </a:xfrm>
            <a:prstGeom prst="rect">
              <a:avLst/>
            </a:prstGeom>
          </xdr:spPr>
          <xdr:txBody>
            <a:bodyPr vertOverflow="clip" horzOverflow="clip" wrap="none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GB" sz="14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sz="14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ℵ</m:t>
                        </m:r>
                      </m:e>
                      <m:sub>
                        <m:r>
                          <a:rPr lang="en-GB" sz="1400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𝑖</m:t>
                        </m:r>
                      </m:sub>
                      <m:sup>
                        <m:r>
                          <a:rPr lang="en-GB" sz="14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𝑛</m:t>
                        </m:r>
                        <m:r>
                          <a:rPr lang="en-GB" sz="14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+1</m:t>
                        </m:r>
                      </m:sup>
                    </m:sSubSup>
                    <m:r>
                      <a:rPr lang="en-GB" sz="14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en-GB" sz="14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begChr m:val="["/>
                            <m:endChr m:val="]"/>
                            <m:ctrlPr>
                              <a:rPr lang="en-GB" sz="1400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d>
                              <m:dPr>
                                <m:ctrlPr>
                                  <a:rPr lang="en-GB" sz="1400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GB" sz="1400" b="0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1−</m:t>
                                </m:r>
                                <m:sSubSup>
                                  <m:sSubSupPr>
                                    <m:ctrlPr>
                                      <a:rPr lang="en-GB" sz="1400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bSupPr>
                                  <m:e>
                                    <m:r>
                                      <a:rPr lang="en-GB" sz="1400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ℵ</m:t>
                                    </m:r>
                                  </m:e>
                                  <m:sub>
                                    <m:r>
                                      <a:rPr lang="en-GB" sz="1400" b="0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𝑖</m:t>
                                    </m:r>
                                  </m:sub>
                                  <m:sup>
                                    <m:r>
                                      <a:rPr lang="en-GB" sz="1400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𝑛</m:t>
                                    </m:r>
                                  </m:sup>
                                </m:sSubSup>
                              </m:e>
                            </m:d>
                            <m:r>
                              <a:rPr lang="en-GB" sz="1400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∙</m:t>
                            </m:r>
                            <m:d>
                              <m:dPr>
                                <m:ctrlPr>
                                  <a:rPr lang="en-GB" sz="1400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sSubSup>
                                  <m:sSubSupPr>
                                    <m:ctrlPr>
                                      <a:rPr lang="en-GB" sz="1400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bSupPr>
                                  <m:e>
                                    <m:r>
                                      <a:rPr lang="en-GB" sz="1400" b="0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𝑉</m:t>
                                    </m:r>
                                  </m:e>
                                  <m:sub>
                                    <m:r>
                                      <a:rPr lang="en-GB" sz="1400" b="0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𝐴</m:t>
                                    </m:r>
                                  </m:sub>
                                  <m:sup>
                                    <m:r>
                                      <a:rPr lang="en-GB" sz="1400" b="0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𝑛</m:t>
                                    </m:r>
                                  </m:sup>
                                </m:sSubSup>
                                <m:r>
                                  <a:rPr lang="en-GB" sz="1400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−</m:t>
                                </m:r>
                                <m:nary>
                                  <m:naryPr>
                                    <m:chr m:val="∑"/>
                                    <m:ctrlPr>
                                      <a:rPr lang="en-GB" sz="1400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naryPr>
                                  <m:sub>
                                    <m:r>
                                      <m:rPr>
                                        <m:brk m:alnAt="23"/>
                                      </m:rPr>
                                      <a:rPr lang="en-GB" sz="1400" b="0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𝑗</m:t>
                                    </m:r>
                                    <m:r>
                                      <a:rPr lang="en-GB" sz="1400" b="0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≠</m:t>
                                    </m:r>
                                    <m:r>
                                      <a:rPr lang="en-GB" sz="1400" b="0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𝑖</m:t>
                                    </m:r>
                                  </m:sub>
                                  <m:sup>
                                    <m:r>
                                      <a:rPr lang="en-GB" sz="1400" b="0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𝑍</m:t>
                                    </m:r>
                                  </m:sup>
                                  <m:e>
                                    <m:sSubSup>
                                      <m:sSubSupPr>
                                        <m:ctrlPr>
                                          <a:rPr lang="en-GB" sz="1400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SupPr>
                                      <m:e>
                                        <m:r>
                                          <a:rPr lang="en-GB" sz="1400" b="0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𝑉</m:t>
                                        </m:r>
                                      </m:e>
                                      <m:sub>
                                        <m:r>
                                          <a:rPr lang="en-GB" sz="1400" b="0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𝑗</m:t>
                                        </m:r>
                                      </m:sub>
                                      <m:sup>
                                        <m:r>
                                          <a:rPr lang="en-GB" sz="1400" b="0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𝑛</m:t>
                                        </m:r>
                                      </m:sup>
                                    </m:sSubSup>
                                  </m:e>
                                </m:nary>
                                <m:r>
                                  <a:rPr lang="en-GB" sz="1400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∙</m:t>
                                </m:r>
                                <m:sSubSup>
                                  <m:sSubSupPr>
                                    <m:ctrlPr>
                                      <a:rPr lang="en-GB" sz="1400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sSubSupPr>
                                  <m:e>
                                    <m:r>
                                      <a:rPr lang="en-GB" sz="1400" b="0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en-GB" sz="1400" b="0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𝑖</m:t>
                                    </m:r>
                                  </m:sub>
                                  <m:sup>
                                    <m:r>
                                      <a:rPr lang="en-GB" sz="1400" b="0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𝑛</m:t>
                                    </m:r>
                                  </m:sup>
                                </m:sSubSup>
                              </m:e>
                            </m:d>
                          </m:e>
                        </m:d>
                      </m:e>
                      <m:sup>
                        <m:r>
                          <a:rPr lang="en-GB" sz="1400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GB" sz="14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+</m:t>
                    </m:r>
                    <m:sSup>
                      <m:sSupPr>
                        <m:ctrlPr>
                          <a:rPr lang="en-GB" sz="14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begChr m:val="["/>
                            <m:endChr m:val="]"/>
                            <m:ctrlPr>
                              <a:rPr lang="en-GB" sz="1400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GB" sz="1400" b="0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1−</m:t>
                            </m:r>
                            <m:d>
                              <m:dPr>
                                <m:ctrlPr>
                                  <a:rPr lang="en-GB" sz="1400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sSubSup>
                                  <m:sSubSupPr>
                                    <m:ctrlPr>
                                      <a:rPr lang="en-GB" sz="1400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bSupPr>
                                  <m:e>
                                    <m:r>
                                      <a:rPr lang="en-GB" sz="1400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ℵ</m:t>
                                    </m:r>
                                  </m:e>
                                  <m:sub>
                                    <m:r>
                                      <a:rPr lang="en-GB" sz="1400" b="0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𝑖</m:t>
                                    </m:r>
                                  </m:sub>
                                  <m:sup>
                                    <m:r>
                                      <a:rPr lang="en-GB" sz="1400" b="0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0</m:t>
                                    </m:r>
                                  </m:sup>
                                </m:sSubSup>
                                <m:r>
                                  <a:rPr lang="en-GB" sz="1400" b="0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+</m:t>
                                </m:r>
                                <m:d>
                                  <m:dPr>
                                    <m:ctrlPr>
                                      <a:rPr lang="en-GB" sz="1400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r>
                                      <a:rPr lang="en-GB" sz="1400" b="0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1−</m:t>
                                    </m:r>
                                    <m:sSub>
                                      <m:sSubPr>
                                        <m:ctrlPr>
                                          <a:rPr lang="en-GB" sz="1400" b="0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GB" sz="1400" b="0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𝑠</m:t>
                                        </m:r>
                                      </m:e>
                                      <m:sub>
                                        <m:r>
                                          <a:rPr lang="en-GB" sz="1400" b="0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𝑖</m:t>
                                        </m:r>
                                      </m:sub>
                                    </m:sSub>
                                  </m:e>
                                </m:d>
                                <m:r>
                                  <a:rPr lang="en-GB" sz="1400" b="0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∙</m:t>
                                </m:r>
                                <m:d>
                                  <m:dPr>
                                    <m:ctrlPr>
                                      <a:rPr lang="en-GB" sz="1400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r>
                                      <a:rPr lang="en-GB" sz="1400" b="0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1−</m:t>
                                    </m:r>
                                    <m:sSubSup>
                                      <m:sSubSupPr>
                                        <m:ctrlPr>
                                          <a:rPr lang="en-GB" sz="1400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SupPr>
                                      <m:e>
                                        <m:r>
                                          <a:rPr lang="en-GB" sz="1400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  <a:ea typeface="Cambria Math" panose="02040503050406030204" pitchFamily="18" charset="0"/>
                                          </a:rPr>
                                          <m:t>ℵ</m:t>
                                        </m:r>
                                      </m:e>
                                      <m:sub>
                                        <m:r>
                                          <a:rPr lang="en-GB" sz="1400" b="0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𝑖</m:t>
                                        </m:r>
                                      </m:sub>
                                      <m:sup>
                                        <m:r>
                                          <a:rPr lang="en-GB" sz="1400" b="0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0</m:t>
                                        </m:r>
                                      </m:sup>
                                    </m:sSubSup>
                                  </m:e>
                                </m:d>
                              </m:e>
                            </m:d>
                          </m:e>
                        </m:d>
                      </m:e>
                      <m:sup>
                        <m:r>
                          <a:rPr lang="en-GB" sz="1400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n-GB" sz="1400"/>
            </a:p>
          </xdr:txBody>
        </xdr:sp>
      </mc:Choice>
      <mc:Fallback xmlns="">
        <xdr:sp macro="" textlink="">
          <xdr:nvSpPr>
            <xdr:cNvPr id="30" name="Object 16">
              <a:extLst>
                <a:ext uri="{63B3BB69-23CF-44E3-9099-C40C66FF867C}">
                  <a14:compatExt xmlns:a14="http://schemas.microsoft.com/office/drawing/2010/main" spid="_x0000_s2064"/>
                </a:ext>
                <a:ext uri="{FF2B5EF4-FFF2-40B4-BE49-F238E27FC236}">
                  <a16:creationId xmlns:a16="http://schemas.microsoft.com/office/drawing/2014/main" id="{948274BC-3812-BF4F-82EB-012332E5E42A}"/>
                </a:ext>
              </a:extLst>
            </xdr:cNvPr>
            <xdr:cNvSpPr txBox="1"/>
          </xdr:nvSpPr>
          <xdr:spPr>
            <a:xfrm>
              <a:off x="24018668" y="196274"/>
              <a:ext cx="6123517" cy="1016000"/>
            </a:xfrm>
            <a:prstGeom prst="rect">
              <a:avLst/>
            </a:prstGeom>
          </xdr:spPr>
          <xdr:txBody>
            <a:bodyPr vertOverflow="clip" horzOverflow="clip" wrap="none">
              <a:noAutofit/>
            </a:bodyPr>
            <a:lstStyle/>
            <a:p>
              <a:pPr/>
              <a:r>
                <a:rPr lang="en-GB" sz="1400" i="0">
                  <a:solidFill>
                    <a:srgbClr val="00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ℵ_</a:t>
              </a:r>
              <a:r>
                <a:rPr lang="en-GB" sz="1400" b="0" i="0">
                  <a:solidFill>
                    <a:srgbClr val="00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𝑖^(</a:t>
              </a:r>
              <a:r>
                <a:rPr lang="en-GB" sz="140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𝑛+1)=[(</a:t>
              </a:r>
              <a:r>
                <a:rPr lang="en-GB" sz="1400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1−</a:t>
              </a:r>
              <a:r>
                <a:rPr lang="en-GB" sz="1400" i="0">
                  <a:solidFill>
                    <a:srgbClr val="00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ℵ_</a:t>
              </a:r>
              <a:r>
                <a:rPr lang="en-GB" sz="1400" b="0" i="0">
                  <a:solidFill>
                    <a:srgbClr val="00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𝑖^</a:t>
              </a:r>
              <a:r>
                <a:rPr lang="en-GB" sz="140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𝑛 )</a:t>
              </a:r>
              <a:r>
                <a:rPr lang="en-GB" sz="1400" i="0">
                  <a:solidFill>
                    <a:srgbClr val="00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∙(</a:t>
              </a:r>
              <a:r>
                <a:rPr lang="en-GB" sz="1400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𝑉_𝐴^𝑛</a:t>
              </a:r>
              <a:r>
                <a:rPr lang="en-GB" sz="1400" i="0">
                  <a:solidFill>
                    <a:srgbClr val="000000"/>
                  </a:solidFill>
                  <a:latin typeface="Cambria Math" panose="02040503050406030204" pitchFamily="18" charset="0"/>
                </a:rPr>
                <a:t>−∑</a:t>
              </a:r>
              <a:r>
                <a:rPr lang="en-GB" sz="1400" b="0" i="0">
                  <a:solidFill>
                    <a:srgbClr val="00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_(</a:t>
              </a:r>
              <a:r>
                <a:rPr lang="en-GB" sz="1400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𝑗</a:t>
              </a:r>
              <a:r>
                <a:rPr lang="en-GB" sz="1400" b="0" i="0">
                  <a:solidFill>
                    <a:srgbClr val="00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≠𝑖)^</a:t>
              </a:r>
              <a:r>
                <a:rPr lang="en-GB" sz="1400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𝑍▒𝑉_𝑗^𝑛 </a:t>
              </a:r>
              <a:r>
                <a:rPr lang="en-GB" sz="1400" i="0">
                  <a:solidFill>
                    <a:srgbClr val="00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∙</a:t>
              </a:r>
              <a:r>
                <a:rPr lang="en-GB" sz="1400" b="0" i="0">
                  <a:solidFill>
                    <a:srgbClr val="00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𝑥_𝑖^𝑛 )]^</a:t>
              </a:r>
              <a:r>
                <a:rPr lang="en-GB" sz="1400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2</a:t>
              </a:r>
              <a:r>
                <a:rPr lang="en-GB" sz="1400" i="0">
                  <a:solidFill>
                    <a:srgbClr val="000000"/>
                  </a:solidFill>
                  <a:latin typeface="Cambria Math" panose="02040503050406030204" pitchFamily="18" charset="0"/>
                </a:rPr>
                <a:t>+[</a:t>
              </a:r>
              <a:r>
                <a:rPr lang="en-GB" sz="1400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1−(</a:t>
              </a:r>
              <a:r>
                <a:rPr lang="en-GB" sz="1400" i="0">
                  <a:solidFill>
                    <a:srgbClr val="00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ℵ_</a:t>
              </a:r>
              <a:r>
                <a:rPr lang="en-GB" sz="1400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𝑖^0+(1−𝑠_𝑖 )</a:t>
              </a:r>
              <a:r>
                <a:rPr lang="en-GB" sz="1400" b="0" i="0">
                  <a:solidFill>
                    <a:srgbClr val="00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∙(</a:t>
              </a:r>
              <a:r>
                <a:rPr lang="en-GB" sz="1400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1−</a:t>
              </a:r>
              <a:r>
                <a:rPr lang="en-GB" sz="1400" i="0">
                  <a:solidFill>
                    <a:srgbClr val="00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ℵ_</a:t>
              </a:r>
              <a:r>
                <a:rPr lang="en-GB" sz="1400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𝑖^0 ))]^2</a:t>
              </a:r>
              <a:endParaRPr lang="en-GB" sz="1400"/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4</xdr:row>
      <xdr:rowOff>0</xdr:rowOff>
    </xdr:from>
    <xdr:to>
      <xdr:col>2</xdr:col>
      <xdr:colOff>230814</xdr:colOff>
      <xdr:row>5</xdr:row>
      <xdr:rowOff>132794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1" name="Object 16">
              <a:extLst>
                <a:ext uri="{63B3BB69-23CF-44E3-9099-C40C66FF867C}">
                  <a14:compatExt spid="_x0000_s2064"/>
                </a:ext>
                <a:ext uri="{FF2B5EF4-FFF2-40B4-BE49-F238E27FC236}">
                  <a16:creationId xmlns:a16="http://schemas.microsoft.com/office/drawing/2014/main" id="{9D9CBA5E-0DBF-4246-8AF6-31FAB7A9A532}"/>
                </a:ext>
              </a:extLst>
            </xdr:cNvPr>
            <xdr:cNvSpPr txBox="1"/>
          </xdr:nvSpPr>
          <xdr:spPr>
            <a:xfrm>
              <a:off x="0" y="977900"/>
              <a:ext cx="1881814" cy="323294"/>
            </a:xfrm>
            <a:prstGeom prst="rect">
              <a:avLst/>
            </a:prstGeom>
          </xdr:spPr>
          <xdr:txBody>
            <a:bodyPr wrap="none">
              <a:spAutoFit/>
            </a:bodyPr>
            <a:lstStyle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14:m>
                <m:oMath xmlns:m="http://schemas.openxmlformats.org/officeDocument/2006/math">
                  <m:sSubSup>
                    <m:sSubSupPr>
                      <m:ctrlPr>
                        <a:rPr lang="en-GB" sz="1400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</m:ctrlPr>
                    </m:sSubSupPr>
                    <m:e>
                      <m:r>
                        <a:rPr lang="en-GB" sz="1400" b="0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  <m:t>h</m:t>
                      </m:r>
                    </m:e>
                    <m:sub>
                      <m:r>
                        <a:rPr lang="en-GB" sz="1400" b="0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  <m:t>𝑖</m:t>
                      </m:r>
                    </m:sub>
                    <m:sup>
                      <m:r>
                        <a:rPr lang="en-GB" sz="1400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  <m:t>𝑛</m:t>
                      </m:r>
                      <m:r>
                        <a:rPr lang="en-GB" sz="1400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  <m:t>+1</m:t>
                      </m:r>
                    </m:sup>
                  </m:sSubSup>
                  <m:r>
                    <a:rPr lang="en-GB" sz="1400" i="1">
                      <a:solidFill>
                        <a:srgbClr val="000000"/>
                      </a:solidFill>
                      <a:latin typeface="Cambria Math" panose="02040503050406030204" pitchFamily="18" charset="0"/>
                    </a:rPr>
                    <m:t>=</m:t>
                  </m:r>
                  <m:sSubSup>
                    <m:sSubSupPr>
                      <m:ctrlPr>
                        <a:rPr lang="en-GB" sz="1400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</m:ctrlPr>
                    </m:sSubSupPr>
                    <m:e>
                      <m:r>
                        <a:rPr lang="en-GB" sz="1400" b="0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  <m:t>h</m:t>
                      </m:r>
                    </m:e>
                    <m:sub>
                      <m:r>
                        <a:rPr lang="en-GB" sz="1400" b="0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  <m:t>𝑖</m:t>
                      </m:r>
                    </m:sub>
                    <m:sup>
                      <m:r>
                        <a:rPr lang="en-GB" sz="1400" b="0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  <m:t>0</m:t>
                      </m:r>
                    </m:sup>
                  </m:sSubSup>
                  <m:r>
                    <a:rPr lang="en-GB" sz="1400" b="0" i="1">
                      <a:solidFill>
                        <a:srgbClr val="000000"/>
                      </a:solidFill>
                      <a:latin typeface="Cambria Math" panose="02040503050406030204" pitchFamily="18" charset="0"/>
                    </a:rPr>
                    <m:t>−</m:t>
                  </m:r>
                  <m:sSub>
                    <m:sSubPr>
                      <m:ctrlPr>
                        <a:rPr lang="en-GB" sz="1400" b="0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GB" sz="1400" b="0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  <m:t>𝑠</m:t>
                      </m:r>
                    </m:e>
                    <m:sub>
                      <m:r>
                        <a:rPr lang="en-GB" sz="1400" b="0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  <m:t>𝑖</m:t>
                      </m:r>
                    </m:sub>
                  </m:sSub>
                  <m:r>
                    <a:rPr lang="en-GB" sz="1400" b="0" i="1">
                      <a:solidFill>
                        <a:srgbClr val="000000"/>
                      </a:solidFill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∙</m:t>
                  </m:r>
                </m:oMath>
              </a14:m>
              <a:r>
                <a:rPr lang="en-GB" sz="1400"/>
                <a:t>(1-</a:t>
              </a:r>
              <a14:m>
                <m:oMath xmlns:m="http://schemas.openxmlformats.org/officeDocument/2006/math">
                  <m:sSubSup>
                    <m:sSubSupPr>
                      <m:ctrlPr>
                        <a:rPr lang="en-GB" sz="1400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</m:ctrlPr>
                    </m:sSubSupPr>
                    <m:e>
                      <m:r>
                        <a:rPr lang="en-GB" sz="1400" b="0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  <m:t>h</m:t>
                      </m:r>
                    </m:e>
                    <m:sub>
                      <m:r>
                        <a:rPr lang="en-GB" sz="1400" b="0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  <m:t>𝑖</m:t>
                      </m:r>
                    </m:sub>
                    <m:sup>
                      <m:r>
                        <a:rPr lang="en-GB" sz="1400" b="0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  <m:t>𝑛</m:t>
                      </m:r>
                    </m:sup>
                  </m:sSubSup>
                  <m:r>
                    <a:rPr lang="en-GB" sz="1400" b="0" i="1">
                      <a:solidFill>
                        <a:srgbClr val="000000"/>
                      </a:solidFill>
                      <a:latin typeface="Cambria Math" panose="02040503050406030204" pitchFamily="18" charset="0"/>
                    </a:rPr>
                    <m:t>)</m:t>
                  </m:r>
                </m:oMath>
              </a14:m>
              <a:endParaRPr lang="en-GB" sz="1400" b="0">
                <a:solidFill>
                  <a:srgbClr val="000000"/>
                </a:solidFill>
              </a:endParaRPr>
            </a:p>
          </xdr:txBody>
        </xdr:sp>
      </mc:Choice>
      <mc:Fallback xmlns="">
        <xdr:sp macro="" textlink="">
          <xdr:nvSpPr>
            <xdr:cNvPr id="31" name="Object 16">
              <a:extLst>
                <a:ext uri="{63B3BB69-23CF-44E3-9099-C40C66FF867C}">
                  <a14:compatExt xmlns:a14="http://schemas.microsoft.com/office/drawing/2010/main" spid="_x0000_s2064"/>
                </a:ext>
                <a:ext uri="{FF2B5EF4-FFF2-40B4-BE49-F238E27FC236}">
                  <a16:creationId xmlns:a16="http://schemas.microsoft.com/office/drawing/2014/main" id="{9D9CBA5E-0DBF-4246-8AF6-31FAB7A9A532}"/>
                </a:ext>
              </a:extLst>
            </xdr:cNvPr>
            <xdr:cNvSpPr txBox="1"/>
          </xdr:nvSpPr>
          <xdr:spPr>
            <a:xfrm>
              <a:off x="0" y="977900"/>
              <a:ext cx="1881814" cy="323294"/>
            </a:xfrm>
            <a:prstGeom prst="rect">
              <a:avLst/>
            </a:prstGeom>
          </xdr:spPr>
          <xdr:txBody>
            <a:bodyPr wrap="none">
              <a:spAutoFit/>
            </a:bodyPr>
            <a:lstStyle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GB" sz="1400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ℎ_𝑖^(</a:t>
              </a:r>
              <a:r>
                <a:rPr lang="en-GB" sz="140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𝑛+1)=</a:t>
              </a:r>
              <a:r>
                <a:rPr lang="en-GB" sz="1400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ℎ_𝑖^0−𝑠_𝑖</a:t>
              </a:r>
              <a:r>
                <a:rPr lang="en-GB" sz="1400" b="0" i="0">
                  <a:solidFill>
                    <a:srgbClr val="00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∙</a:t>
              </a:r>
              <a:r>
                <a:rPr lang="en-GB" sz="1400"/>
                <a:t>(1-</a:t>
              </a:r>
              <a:r>
                <a:rPr lang="en-GB" sz="1400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ℎ_𝑖^𝑛)</a:t>
              </a:r>
              <a:endParaRPr lang="en-GB" sz="1400" b="0">
                <a:solidFill>
                  <a:srgbClr val="000000"/>
                </a:solidFill>
              </a:endParaRPr>
            </a:p>
          </xdr:txBody>
        </xdr:sp>
      </mc:Fallback>
    </mc:AlternateContent>
    <xdr:clientData/>
  </xdr:twoCellAnchor>
  <xdr:twoCellAnchor editAs="oneCell">
    <xdr:from>
      <xdr:col>7</xdr:col>
      <xdr:colOff>237421</xdr:colOff>
      <xdr:row>1</xdr:row>
      <xdr:rowOff>34163</xdr:rowOff>
    </xdr:from>
    <xdr:to>
      <xdr:col>7</xdr:col>
      <xdr:colOff>606305</xdr:colOff>
      <xdr:row>2</xdr:row>
      <xdr:rowOff>52519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2" name="Object 24">
              <a:extLst>
                <a:ext uri="{63B3BB69-23CF-44E3-9099-C40C66FF867C}">
                  <a14:compatExt spid="_x0000_s2072"/>
                </a:ext>
                <a:ext uri="{FF2B5EF4-FFF2-40B4-BE49-F238E27FC236}">
                  <a16:creationId xmlns:a16="http://schemas.microsoft.com/office/drawing/2014/main" id="{6B4C109B-4FAB-6D4C-8A2D-1527F708CE15}"/>
                </a:ext>
              </a:extLst>
            </xdr:cNvPr>
            <xdr:cNvSpPr txBox="1"/>
          </xdr:nvSpPr>
          <xdr:spPr>
            <a:xfrm>
              <a:off x="6019263" y="225140"/>
              <a:ext cx="368884" cy="233206"/>
            </a:xfrm>
            <a:prstGeom prst="rect">
              <a:avLst/>
            </a:prstGeom>
          </xdr:spPr>
          <xdr:txBody>
            <a:bodyPr vertOverflow="clip" horzOverflow="clip" wrap="none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h</m:t>
                        </m:r>
                      </m:e>
                      <m:sub>
                        <m:r>
                          <a:rPr lang="en-GB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𝑌</m:t>
                        </m:r>
                      </m:sub>
                      <m:sup>
                        <m:r>
                          <a:rPr lang="en-GB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0</m:t>
                        </m:r>
                      </m:sup>
                    </m:sSubSup>
                  </m:oMath>
                </m:oMathPara>
              </a14:m>
              <a:endParaRPr lang="en-GB"/>
            </a:p>
            <a:p>
              <a:endParaRPr lang="en-GB"/>
            </a:p>
          </xdr:txBody>
        </xdr:sp>
      </mc:Choice>
      <mc:Fallback xmlns="">
        <xdr:sp macro="" textlink="">
          <xdr:nvSpPr>
            <xdr:cNvPr id="32" name="Object 24">
              <a:extLst>
                <a:ext uri="{63B3BB69-23CF-44E3-9099-C40C66FF867C}">
                  <a14:compatExt xmlns:a14="http://schemas.microsoft.com/office/drawing/2010/main" spid="_x0000_s2072"/>
                </a:ext>
                <a:ext uri="{FF2B5EF4-FFF2-40B4-BE49-F238E27FC236}">
                  <a16:creationId xmlns:a16="http://schemas.microsoft.com/office/drawing/2014/main" id="{6B4C109B-4FAB-6D4C-8A2D-1527F708CE15}"/>
                </a:ext>
              </a:extLst>
            </xdr:cNvPr>
            <xdr:cNvSpPr txBox="1"/>
          </xdr:nvSpPr>
          <xdr:spPr>
            <a:xfrm>
              <a:off x="6019263" y="225140"/>
              <a:ext cx="368884" cy="233206"/>
            </a:xfrm>
            <a:prstGeom prst="rect">
              <a:avLst/>
            </a:prstGeom>
          </xdr:spPr>
          <xdr:txBody>
            <a:bodyPr vertOverflow="clip" horzOverflow="clip" wrap="none">
              <a:noAutofit/>
            </a:bodyPr>
            <a:lstStyle/>
            <a:p>
              <a:pPr/>
              <a:r>
                <a:rPr lang="en-GB" b="0" i="0">
                  <a:solidFill>
                    <a:srgbClr val="00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ℎ_</a:t>
              </a:r>
              <a:r>
                <a:rPr lang="en-GB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𝑌^0</a:t>
              </a:r>
              <a:endParaRPr lang="en-GB"/>
            </a:p>
            <a:p>
              <a:endParaRPr lang="en-GB"/>
            </a:p>
          </xdr:txBody>
        </xdr:sp>
      </mc:Fallback>
    </mc:AlternateContent>
    <xdr:clientData/>
  </xdr:twoCellAnchor>
  <xdr:twoCellAnchor editAs="oneCell">
    <xdr:from>
      <xdr:col>6</xdr:col>
      <xdr:colOff>341923</xdr:colOff>
      <xdr:row>1</xdr:row>
      <xdr:rowOff>19538</xdr:rowOff>
    </xdr:from>
    <xdr:to>
      <xdr:col>6</xdr:col>
      <xdr:colOff>714204</xdr:colOff>
      <xdr:row>2</xdr:row>
      <xdr:rowOff>47744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3" name="Object 24">
              <a:extLst>
                <a:ext uri="{63B3BB69-23CF-44E3-9099-C40C66FF867C}">
                  <a14:compatExt spid="_x0000_s2072"/>
                </a:ext>
                <a:ext uri="{FF2B5EF4-FFF2-40B4-BE49-F238E27FC236}">
                  <a16:creationId xmlns:a16="http://schemas.microsoft.com/office/drawing/2014/main" id="{1B9C5522-7255-CE43-8CF0-316EA965A560}"/>
                </a:ext>
              </a:extLst>
            </xdr:cNvPr>
            <xdr:cNvSpPr txBox="1"/>
          </xdr:nvSpPr>
          <xdr:spPr>
            <a:xfrm>
              <a:off x="5297788" y="210515"/>
              <a:ext cx="372281" cy="243056"/>
            </a:xfrm>
            <a:prstGeom prst="rect">
              <a:avLst/>
            </a:prstGeom>
          </xdr:spPr>
          <xdr:txBody>
            <a:bodyPr vertOverflow="clip" horzOverflow="clip" wrap="none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h</m:t>
                        </m:r>
                      </m:e>
                      <m:sub>
                        <m:r>
                          <a:rPr lang="en-GB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𝑋</m:t>
                        </m:r>
                      </m:sub>
                      <m:sup>
                        <m:r>
                          <a:rPr lang="en-GB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0</m:t>
                        </m:r>
                      </m:sup>
                    </m:sSubSup>
                  </m:oMath>
                </m:oMathPara>
              </a14:m>
              <a:endParaRPr lang="en-GB"/>
            </a:p>
            <a:p>
              <a:endParaRPr lang="en-GB"/>
            </a:p>
          </xdr:txBody>
        </xdr:sp>
      </mc:Choice>
      <mc:Fallback xmlns="">
        <xdr:sp macro="" textlink="">
          <xdr:nvSpPr>
            <xdr:cNvPr id="33" name="Object 24">
              <a:extLst>
                <a:ext uri="{63B3BB69-23CF-44E3-9099-C40C66FF867C}">
                  <a14:compatExt xmlns:a14="http://schemas.microsoft.com/office/drawing/2010/main" spid="_x0000_s2072"/>
                </a:ext>
                <a:ext uri="{FF2B5EF4-FFF2-40B4-BE49-F238E27FC236}">
                  <a16:creationId xmlns:a16="http://schemas.microsoft.com/office/drawing/2014/main" id="{1B9C5522-7255-CE43-8CF0-316EA965A560}"/>
                </a:ext>
              </a:extLst>
            </xdr:cNvPr>
            <xdr:cNvSpPr txBox="1"/>
          </xdr:nvSpPr>
          <xdr:spPr>
            <a:xfrm>
              <a:off x="5297788" y="210515"/>
              <a:ext cx="372281" cy="243056"/>
            </a:xfrm>
            <a:prstGeom prst="rect">
              <a:avLst/>
            </a:prstGeom>
          </xdr:spPr>
          <xdr:txBody>
            <a:bodyPr vertOverflow="clip" horzOverflow="clip" wrap="none">
              <a:noAutofit/>
            </a:bodyPr>
            <a:lstStyle/>
            <a:p>
              <a:pPr/>
              <a:r>
                <a:rPr lang="en-GB" b="0" i="0">
                  <a:solidFill>
                    <a:srgbClr val="00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ℎ_𝑋^</a:t>
              </a:r>
              <a:r>
                <a:rPr lang="en-GB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0</a:t>
              </a:r>
              <a:endParaRPr lang="en-GB"/>
            </a:p>
            <a:p>
              <a:endParaRPr lang="en-GB"/>
            </a:p>
          </xdr:txBody>
        </xdr:sp>
      </mc:Fallback>
    </mc:AlternateContent>
    <xdr:clientData/>
  </xdr:twoCellAnchor>
  <xdr:oneCellAnchor>
    <xdr:from>
      <xdr:col>15</xdr:col>
      <xdr:colOff>254001</xdr:colOff>
      <xdr:row>1</xdr:row>
      <xdr:rowOff>7820</xdr:rowOff>
    </xdr:from>
    <xdr:ext cx="484766" cy="19053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4" name="TextBox 33">
              <a:extLst>
                <a:ext uri="{FF2B5EF4-FFF2-40B4-BE49-F238E27FC236}">
                  <a16:creationId xmlns:a16="http://schemas.microsoft.com/office/drawing/2014/main" id="{525B8C16-8866-8647-9454-1FC331B999E7}"/>
                </a:ext>
              </a:extLst>
            </xdr:cNvPr>
            <xdr:cNvSpPr txBox="1"/>
          </xdr:nvSpPr>
          <xdr:spPr>
            <a:xfrm>
              <a:off x="12709770" y="203205"/>
              <a:ext cx="484766" cy="1905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ℵ</m:t>
                        </m:r>
                      </m:e>
                      <m:sub>
                        <m: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𝑌</m:t>
                        </m:r>
                      </m:sub>
                      <m:sup>
                        <m: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0</m:t>
                        </m:r>
                      </m:sup>
                    </m:sSubSup>
                  </m:oMath>
                </m:oMathPara>
              </a14:m>
              <a:endParaRPr lang="en-GB" sz="1100" kern="1200"/>
            </a:p>
          </xdr:txBody>
        </xdr:sp>
      </mc:Choice>
      <mc:Fallback xmlns="">
        <xdr:sp macro="" textlink="">
          <xdr:nvSpPr>
            <xdr:cNvPr id="34" name="TextBox 33">
              <a:extLst>
                <a:ext uri="{FF2B5EF4-FFF2-40B4-BE49-F238E27FC236}">
                  <a16:creationId xmlns:a16="http://schemas.microsoft.com/office/drawing/2014/main" id="{525B8C16-8866-8647-9454-1FC331B999E7}"/>
                </a:ext>
              </a:extLst>
            </xdr:cNvPr>
            <xdr:cNvSpPr txBox="1"/>
          </xdr:nvSpPr>
          <xdr:spPr>
            <a:xfrm>
              <a:off x="12709770" y="203205"/>
              <a:ext cx="484766" cy="1905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GB" sz="1100" b="0" i="0" kern="1200">
                  <a:latin typeface="Cambria Math" panose="02040503050406030204" pitchFamily="18" charset="0"/>
                  <a:ea typeface="Cambria Math" panose="02040503050406030204" pitchFamily="18" charset="0"/>
                </a:rPr>
                <a:t>ℵ_𝑌^0</a:t>
              </a:r>
              <a:endParaRPr lang="en-GB" sz="1100" kern="1200"/>
            </a:p>
          </xdr:txBody>
        </xdr:sp>
      </mc:Fallback>
    </mc:AlternateContent>
    <xdr:clientData/>
  </xdr:oneCellAnchor>
  <xdr:oneCellAnchor>
    <xdr:from>
      <xdr:col>14</xdr:col>
      <xdr:colOff>332154</xdr:colOff>
      <xdr:row>1</xdr:row>
      <xdr:rowOff>17589</xdr:rowOff>
    </xdr:from>
    <xdr:ext cx="484766" cy="19053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5" name="TextBox 34">
              <a:extLst>
                <a:ext uri="{FF2B5EF4-FFF2-40B4-BE49-F238E27FC236}">
                  <a16:creationId xmlns:a16="http://schemas.microsoft.com/office/drawing/2014/main" id="{7410ADF5-1B64-744B-9B84-3DB2FCE454AE}"/>
                </a:ext>
              </a:extLst>
            </xdr:cNvPr>
            <xdr:cNvSpPr txBox="1"/>
          </xdr:nvSpPr>
          <xdr:spPr>
            <a:xfrm>
              <a:off x="11957539" y="212974"/>
              <a:ext cx="484766" cy="1905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ℵ</m:t>
                        </m:r>
                      </m:e>
                      <m:sub>
                        <m: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𝑋</m:t>
                        </m:r>
                      </m:sub>
                      <m:sup>
                        <m: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0</m:t>
                        </m:r>
                      </m:sup>
                    </m:sSubSup>
                  </m:oMath>
                </m:oMathPara>
              </a14:m>
              <a:endParaRPr lang="en-GB" sz="1100" kern="1200"/>
            </a:p>
          </xdr:txBody>
        </xdr:sp>
      </mc:Choice>
      <mc:Fallback xmlns="">
        <xdr:sp macro="" textlink="">
          <xdr:nvSpPr>
            <xdr:cNvPr id="35" name="TextBox 34">
              <a:extLst>
                <a:ext uri="{FF2B5EF4-FFF2-40B4-BE49-F238E27FC236}">
                  <a16:creationId xmlns:a16="http://schemas.microsoft.com/office/drawing/2014/main" id="{7410ADF5-1B64-744B-9B84-3DB2FCE454AE}"/>
                </a:ext>
              </a:extLst>
            </xdr:cNvPr>
            <xdr:cNvSpPr txBox="1"/>
          </xdr:nvSpPr>
          <xdr:spPr>
            <a:xfrm>
              <a:off x="11957539" y="212974"/>
              <a:ext cx="484766" cy="1905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GB" sz="1100" b="0" i="0" kern="1200">
                  <a:latin typeface="Cambria Math" panose="02040503050406030204" pitchFamily="18" charset="0"/>
                  <a:ea typeface="Cambria Math" panose="02040503050406030204" pitchFamily="18" charset="0"/>
                </a:rPr>
                <a:t>ℵ_𝑋^0</a:t>
              </a:r>
              <a:endParaRPr lang="en-GB" sz="1100" kern="1200"/>
            </a:p>
          </xdr:txBody>
        </xdr:sp>
      </mc:Fallback>
    </mc:AlternateContent>
    <xdr:clientData/>
  </xdr:oneCellAnchor>
  <xdr:twoCellAnchor editAs="oneCell">
    <xdr:from>
      <xdr:col>16</xdr:col>
      <xdr:colOff>420356</xdr:colOff>
      <xdr:row>0</xdr:row>
      <xdr:rowOff>152399</xdr:rowOff>
    </xdr:from>
    <xdr:to>
      <xdr:col>16</xdr:col>
      <xdr:colOff>713433</xdr:colOff>
      <xdr:row>1</xdr:row>
      <xdr:rowOff>205578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6" name="Object 22">
              <a:extLst>
                <a:ext uri="{63B3BB69-23CF-44E3-9099-C40C66FF867C}">
                  <a14:compatExt spid="_x0000_s2070"/>
                </a:ext>
                <a:ext uri="{FF2B5EF4-FFF2-40B4-BE49-F238E27FC236}">
                  <a16:creationId xmlns:a16="http://schemas.microsoft.com/office/drawing/2014/main" id="{FB8FA768-8A80-AC4F-83C6-2329EB50482F}"/>
                </a:ext>
              </a:extLst>
            </xdr:cNvPr>
            <xdr:cNvSpPr txBox="1"/>
          </xdr:nvSpPr>
          <xdr:spPr>
            <a:xfrm>
              <a:off x="13635995" y="152399"/>
              <a:ext cx="293077" cy="244156"/>
            </a:xfrm>
            <a:prstGeom prst="rect">
              <a:avLst/>
            </a:prstGeom>
          </xdr:spPr>
          <xdr:txBody>
            <a:bodyPr vertOverflow="clip" horzOverflow="clip" wrap="none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GB" i="1">
                        <a:solidFill>
                          <a:srgbClr val="000000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𝛾</m:t>
                    </m:r>
                  </m:oMath>
                </m:oMathPara>
              </a14:m>
              <a:endParaRPr lang="en-GB"/>
            </a:p>
          </xdr:txBody>
        </xdr:sp>
      </mc:Choice>
      <mc:Fallback xmlns="">
        <xdr:sp macro="" textlink="">
          <xdr:nvSpPr>
            <xdr:cNvPr id="36" name="Object 22">
              <a:extLst>
                <a:ext uri="{63B3BB69-23CF-44E3-9099-C40C66FF867C}">
                  <a14:compatExt xmlns:a14="http://schemas.microsoft.com/office/drawing/2010/main" spid="_x0000_s2070"/>
                </a:ext>
                <a:ext uri="{FF2B5EF4-FFF2-40B4-BE49-F238E27FC236}">
                  <a16:creationId xmlns:a16="http://schemas.microsoft.com/office/drawing/2014/main" id="{FB8FA768-8A80-AC4F-83C6-2329EB50482F}"/>
                </a:ext>
              </a:extLst>
            </xdr:cNvPr>
            <xdr:cNvSpPr txBox="1"/>
          </xdr:nvSpPr>
          <xdr:spPr>
            <a:xfrm>
              <a:off x="13635995" y="152399"/>
              <a:ext cx="293077" cy="244156"/>
            </a:xfrm>
            <a:prstGeom prst="rect">
              <a:avLst/>
            </a:prstGeom>
          </xdr:spPr>
          <xdr:txBody>
            <a:bodyPr vertOverflow="clip" horzOverflow="clip" wrap="none">
              <a:noAutofit/>
            </a:bodyPr>
            <a:lstStyle/>
            <a:p>
              <a:pPr/>
              <a:r>
                <a:rPr lang="en-GB" i="0">
                  <a:solidFill>
                    <a:srgbClr val="00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𝛾</a:t>
              </a:r>
              <a:endParaRPr lang="en-GB"/>
            </a:p>
          </xdr:txBody>
        </xdr:sp>
      </mc:Fallback>
    </mc:AlternateContent>
    <xdr:clientData/>
  </xdr:twoCellAnchor>
  <xdr:twoCellAnchor editAs="oneCell">
    <xdr:from>
      <xdr:col>8</xdr:col>
      <xdr:colOff>224399</xdr:colOff>
      <xdr:row>0</xdr:row>
      <xdr:rowOff>181429</xdr:rowOff>
    </xdr:from>
    <xdr:to>
      <xdr:col>8</xdr:col>
      <xdr:colOff>607004</xdr:colOff>
      <xdr:row>2</xdr:row>
      <xdr:rowOff>71617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7" name="Object 11">
              <a:extLst>
                <a:ext uri="{63B3BB69-23CF-44E3-9099-C40C66FF867C}">
                  <a14:compatExt spid="_x0000_s2059"/>
                </a:ext>
                <a:ext uri="{FF2B5EF4-FFF2-40B4-BE49-F238E27FC236}">
                  <a16:creationId xmlns:a16="http://schemas.microsoft.com/office/drawing/2014/main" id="{3648C993-BDDD-A84D-AB21-E760760A62EB}"/>
                </a:ext>
              </a:extLst>
            </xdr:cNvPr>
            <xdr:cNvSpPr txBox="1"/>
          </xdr:nvSpPr>
          <xdr:spPr>
            <a:xfrm>
              <a:off x="6832219" y="181429"/>
              <a:ext cx="382605" cy="296015"/>
            </a:xfrm>
            <a:prstGeom prst="rect">
              <a:avLst/>
            </a:prstGeom>
          </xdr:spPr>
          <xdr:txBody>
            <a:bodyPr vertOverflow="clip" horzOverflow="clip" wrap="none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𝛼</m:t>
                        </m:r>
                      </m:e>
                      <m:sub>
                        <m:r>
                          <a:rPr lang="en-GB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𝐴</m:t>
                        </m:r>
                      </m:sub>
                      <m:sup>
                        <m:r>
                          <a:rPr lang="en-GB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0</m:t>
                        </m:r>
                      </m:sup>
                    </m:sSubSup>
                  </m:oMath>
                </m:oMathPara>
              </a14:m>
              <a:endParaRPr lang="en-GB"/>
            </a:p>
          </xdr:txBody>
        </xdr:sp>
      </mc:Choice>
      <mc:Fallback xmlns="">
        <xdr:sp macro="" textlink="">
          <xdr:nvSpPr>
            <xdr:cNvPr id="37" name="Object 11">
              <a:extLst>
                <a:ext uri="{63B3BB69-23CF-44E3-9099-C40C66FF867C}">
                  <a14:compatExt xmlns:a14="http://schemas.microsoft.com/office/drawing/2010/main" spid="_x0000_s2059"/>
                </a:ext>
                <a:ext uri="{FF2B5EF4-FFF2-40B4-BE49-F238E27FC236}">
                  <a16:creationId xmlns:a16="http://schemas.microsoft.com/office/drawing/2014/main" id="{3648C993-BDDD-A84D-AB21-E760760A62EB}"/>
                </a:ext>
              </a:extLst>
            </xdr:cNvPr>
            <xdr:cNvSpPr txBox="1"/>
          </xdr:nvSpPr>
          <xdr:spPr>
            <a:xfrm>
              <a:off x="6832219" y="181429"/>
              <a:ext cx="382605" cy="296015"/>
            </a:xfrm>
            <a:prstGeom prst="rect">
              <a:avLst/>
            </a:prstGeom>
          </xdr:spPr>
          <xdr:txBody>
            <a:bodyPr vertOverflow="clip" horzOverflow="clip" wrap="none">
              <a:noAutofit/>
            </a:bodyPr>
            <a:lstStyle/>
            <a:p>
              <a:pPr/>
              <a:r>
                <a:rPr lang="en-GB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𝛼_</a:t>
              </a:r>
              <a:r>
                <a:rPr lang="en-GB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𝐴^0</a:t>
              </a:r>
              <a:endParaRPr lang="en-GB"/>
            </a:p>
          </xdr:txBody>
        </xdr:sp>
      </mc:Fallback>
    </mc:AlternateContent>
    <xdr:clientData/>
  </xdr:twoCellAnchor>
  <xdr:twoCellAnchor editAs="oneCell">
    <xdr:from>
      <xdr:col>9</xdr:col>
      <xdr:colOff>286086</xdr:colOff>
      <xdr:row>0</xdr:row>
      <xdr:rowOff>161948</xdr:rowOff>
    </xdr:from>
    <xdr:to>
      <xdr:col>9</xdr:col>
      <xdr:colOff>668691</xdr:colOff>
      <xdr:row>2</xdr:row>
      <xdr:rowOff>52136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8" name="Object 11">
              <a:extLst>
                <a:ext uri="{63B3BB69-23CF-44E3-9099-C40C66FF867C}">
                  <a14:compatExt spid="_x0000_s2059"/>
                </a:ext>
                <a:ext uri="{FF2B5EF4-FFF2-40B4-BE49-F238E27FC236}">
                  <a16:creationId xmlns:a16="http://schemas.microsoft.com/office/drawing/2014/main" id="{B54A18B8-62CD-1C4B-94D4-742EB084D2AB}"/>
                </a:ext>
              </a:extLst>
            </xdr:cNvPr>
            <xdr:cNvSpPr txBox="1"/>
          </xdr:nvSpPr>
          <xdr:spPr>
            <a:xfrm>
              <a:off x="7719883" y="161948"/>
              <a:ext cx="382605" cy="296015"/>
            </a:xfrm>
            <a:prstGeom prst="rect">
              <a:avLst/>
            </a:prstGeom>
          </xdr:spPr>
          <xdr:txBody>
            <a:bodyPr vertOverflow="clip" horzOverflow="clip" wrap="none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𝛼</m:t>
                        </m:r>
                      </m:e>
                      <m:sub>
                        <m: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𝐵</m:t>
                        </m:r>
                      </m:sub>
                      <m:sup>
                        <m:r>
                          <a:rPr lang="en-GB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0</m:t>
                        </m:r>
                      </m:sup>
                    </m:sSubSup>
                  </m:oMath>
                </m:oMathPara>
              </a14:m>
              <a:endParaRPr lang="en-GB"/>
            </a:p>
          </xdr:txBody>
        </xdr:sp>
      </mc:Choice>
      <mc:Fallback xmlns="">
        <xdr:sp macro="" textlink="">
          <xdr:nvSpPr>
            <xdr:cNvPr id="38" name="Object 11">
              <a:extLst>
                <a:ext uri="{63B3BB69-23CF-44E3-9099-C40C66FF867C}">
                  <a14:compatExt xmlns:a14="http://schemas.microsoft.com/office/drawing/2010/main" spid="_x0000_s2059"/>
                </a:ext>
                <a:ext uri="{FF2B5EF4-FFF2-40B4-BE49-F238E27FC236}">
                  <a16:creationId xmlns:a16="http://schemas.microsoft.com/office/drawing/2014/main" id="{B54A18B8-62CD-1C4B-94D4-742EB084D2AB}"/>
                </a:ext>
              </a:extLst>
            </xdr:cNvPr>
            <xdr:cNvSpPr txBox="1"/>
          </xdr:nvSpPr>
          <xdr:spPr>
            <a:xfrm>
              <a:off x="7719883" y="161948"/>
              <a:ext cx="382605" cy="296015"/>
            </a:xfrm>
            <a:prstGeom prst="rect">
              <a:avLst/>
            </a:prstGeom>
          </xdr:spPr>
          <xdr:txBody>
            <a:bodyPr vertOverflow="clip" horzOverflow="clip" wrap="none">
              <a:noAutofit/>
            </a:bodyPr>
            <a:lstStyle/>
            <a:p>
              <a:pPr/>
              <a:r>
                <a:rPr lang="en-GB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𝛼_𝐵^</a:t>
              </a:r>
              <a:r>
                <a:rPr lang="en-GB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0</a:t>
              </a:r>
              <a:endParaRPr lang="en-GB"/>
            </a:p>
          </xdr:txBody>
        </xdr:sp>
      </mc:Fallback>
    </mc:AlternateContent>
    <xdr:clientData/>
  </xdr:twoCellAnchor>
  <xdr:twoCellAnchor editAs="oneCell">
    <xdr:from>
      <xdr:col>10</xdr:col>
      <xdr:colOff>261832</xdr:colOff>
      <xdr:row>0</xdr:row>
      <xdr:rowOff>152017</xdr:rowOff>
    </xdr:from>
    <xdr:to>
      <xdr:col>10</xdr:col>
      <xdr:colOff>644437</xdr:colOff>
      <xdr:row>2</xdr:row>
      <xdr:rowOff>42205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9" name="Object 11">
              <a:extLst>
                <a:ext uri="{63B3BB69-23CF-44E3-9099-C40C66FF867C}">
                  <a14:compatExt spid="_x0000_s2059"/>
                </a:ext>
                <a:ext uri="{FF2B5EF4-FFF2-40B4-BE49-F238E27FC236}">
                  <a16:creationId xmlns:a16="http://schemas.microsoft.com/office/drawing/2014/main" id="{593EE13A-346E-7842-A4F7-495F3CAE8951}"/>
                </a:ext>
              </a:extLst>
            </xdr:cNvPr>
            <xdr:cNvSpPr txBox="1"/>
          </xdr:nvSpPr>
          <xdr:spPr>
            <a:xfrm>
              <a:off x="8521606" y="152017"/>
              <a:ext cx="382605" cy="296015"/>
            </a:xfrm>
            <a:prstGeom prst="rect">
              <a:avLst/>
            </a:prstGeom>
          </xdr:spPr>
          <xdr:txBody>
            <a:bodyPr vertOverflow="clip" horzOverflow="clip" wrap="none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𝛼</m:t>
                        </m:r>
                      </m:e>
                      <m:sub>
                        <m:r>
                          <a:rPr lang="en-GB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𝑋</m:t>
                        </m:r>
                      </m:sub>
                      <m:sup>
                        <m:r>
                          <a:rPr lang="en-GB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0</m:t>
                        </m:r>
                      </m:sup>
                    </m:sSubSup>
                  </m:oMath>
                </m:oMathPara>
              </a14:m>
              <a:endParaRPr lang="en-GB"/>
            </a:p>
          </xdr:txBody>
        </xdr:sp>
      </mc:Choice>
      <mc:Fallback xmlns="">
        <xdr:sp macro="" textlink="">
          <xdr:nvSpPr>
            <xdr:cNvPr id="39" name="Object 11">
              <a:extLst>
                <a:ext uri="{63B3BB69-23CF-44E3-9099-C40C66FF867C}">
                  <a14:compatExt xmlns:a14="http://schemas.microsoft.com/office/drawing/2010/main" spid="_x0000_s2059"/>
                </a:ext>
                <a:ext uri="{FF2B5EF4-FFF2-40B4-BE49-F238E27FC236}">
                  <a16:creationId xmlns:a16="http://schemas.microsoft.com/office/drawing/2014/main" id="{593EE13A-346E-7842-A4F7-495F3CAE8951}"/>
                </a:ext>
              </a:extLst>
            </xdr:cNvPr>
            <xdr:cNvSpPr txBox="1"/>
          </xdr:nvSpPr>
          <xdr:spPr>
            <a:xfrm>
              <a:off x="8521606" y="152017"/>
              <a:ext cx="382605" cy="296015"/>
            </a:xfrm>
            <a:prstGeom prst="rect">
              <a:avLst/>
            </a:prstGeom>
          </xdr:spPr>
          <xdr:txBody>
            <a:bodyPr vertOverflow="clip" horzOverflow="clip" wrap="none">
              <a:noAutofit/>
            </a:bodyPr>
            <a:lstStyle/>
            <a:p>
              <a:pPr/>
              <a:r>
                <a:rPr lang="en-GB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𝛼_</a:t>
              </a:r>
              <a:r>
                <a:rPr lang="en-GB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𝑋^0</a:t>
              </a:r>
              <a:endParaRPr lang="en-GB"/>
            </a:p>
          </xdr:txBody>
        </xdr:sp>
      </mc:Fallback>
    </mc:AlternateContent>
    <xdr:clientData/>
  </xdr:twoCellAnchor>
  <xdr:twoCellAnchor editAs="oneCell">
    <xdr:from>
      <xdr:col>11</xdr:col>
      <xdr:colOff>242352</xdr:colOff>
      <xdr:row>0</xdr:row>
      <xdr:rowOff>146861</xdr:rowOff>
    </xdr:from>
    <xdr:to>
      <xdr:col>11</xdr:col>
      <xdr:colOff>624957</xdr:colOff>
      <xdr:row>2</xdr:row>
      <xdr:rowOff>37049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0" name="Object 11">
              <a:extLst>
                <a:ext uri="{63B3BB69-23CF-44E3-9099-C40C66FF867C}">
                  <a14:compatExt spid="_x0000_s2059"/>
                </a:ext>
                <a:ext uri="{FF2B5EF4-FFF2-40B4-BE49-F238E27FC236}">
                  <a16:creationId xmlns:a16="http://schemas.microsoft.com/office/drawing/2014/main" id="{6ADD8CD4-2012-D741-AA76-7BF60C0DDEE5}"/>
                </a:ext>
              </a:extLst>
            </xdr:cNvPr>
            <xdr:cNvSpPr txBox="1"/>
          </xdr:nvSpPr>
          <xdr:spPr>
            <a:xfrm>
              <a:off x="9328104" y="146861"/>
              <a:ext cx="382605" cy="296015"/>
            </a:xfrm>
            <a:prstGeom prst="rect">
              <a:avLst/>
            </a:prstGeom>
          </xdr:spPr>
          <xdr:txBody>
            <a:bodyPr vertOverflow="clip" horzOverflow="clip" wrap="none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𝛼</m:t>
                        </m:r>
                      </m:e>
                      <m:sub>
                        <m:r>
                          <a:rPr lang="en-GB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𝑌</m:t>
                        </m:r>
                      </m:sub>
                      <m:sup>
                        <m:r>
                          <a:rPr lang="en-GB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0</m:t>
                        </m:r>
                      </m:sup>
                    </m:sSubSup>
                  </m:oMath>
                </m:oMathPara>
              </a14:m>
              <a:endParaRPr lang="en-GB"/>
            </a:p>
          </xdr:txBody>
        </xdr:sp>
      </mc:Choice>
      <mc:Fallback xmlns="">
        <xdr:sp macro="" textlink="">
          <xdr:nvSpPr>
            <xdr:cNvPr id="40" name="Object 11">
              <a:extLst>
                <a:ext uri="{63B3BB69-23CF-44E3-9099-C40C66FF867C}">
                  <a14:compatExt xmlns:a14="http://schemas.microsoft.com/office/drawing/2010/main" spid="_x0000_s2059"/>
                </a:ext>
                <a:ext uri="{FF2B5EF4-FFF2-40B4-BE49-F238E27FC236}">
                  <a16:creationId xmlns:a16="http://schemas.microsoft.com/office/drawing/2014/main" id="{6ADD8CD4-2012-D741-AA76-7BF60C0DDEE5}"/>
                </a:ext>
              </a:extLst>
            </xdr:cNvPr>
            <xdr:cNvSpPr txBox="1"/>
          </xdr:nvSpPr>
          <xdr:spPr>
            <a:xfrm>
              <a:off x="9328104" y="146861"/>
              <a:ext cx="382605" cy="296015"/>
            </a:xfrm>
            <a:prstGeom prst="rect">
              <a:avLst/>
            </a:prstGeom>
          </xdr:spPr>
          <xdr:txBody>
            <a:bodyPr vertOverflow="clip" horzOverflow="clip" wrap="none">
              <a:noAutofit/>
            </a:bodyPr>
            <a:lstStyle/>
            <a:p>
              <a:pPr/>
              <a:r>
                <a:rPr lang="en-GB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𝛼_</a:t>
              </a:r>
              <a:r>
                <a:rPr lang="en-GB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𝑌^0</a:t>
              </a:r>
              <a:endParaRPr lang="en-GB"/>
            </a:p>
          </xdr:txBody>
        </xdr:sp>
      </mc:Fallback>
    </mc:AlternateContent>
    <xdr:clientData/>
  </xdr:twoCellAnchor>
  <xdr:twoCellAnchor editAs="oneCell">
    <xdr:from>
      <xdr:col>2</xdr:col>
      <xdr:colOff>265289</xdr:colOff>
      <xdr:row>7</xdr:row>
      <xdr:rowOff>69167</xdr:rowOff>
    </xdr:from>
    <xdr:to>
      <xdr:col>2</xdr:col>
      <xdr:colOff>634173</xdr:colOff>
      <xdr:row>7</xdr:row>
      <xdr:rowOff>321735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1" name="Object 24">
              <a:extLst>
                <a:ext uri="{63B3BB69-23CF-44E3-9099-C40C66FF867C}">
                  <a14:compatExt spid="_x0000_s2072"/>
                </a:ext>
                <a:ext uri="{FF2B5EF4-FFF2-40B4-BE49-F238E27FC236}">
                  <a16:creationId xmlns:a16="http://schemas.microsoft.com/office/drawing/2014/main" id="{7C6953D6-91DB-2041-A16D-FF0ED45F9CD6}"/>
                </a:ext>
              </a:extLst>
            </xdr:cNvPr>
            <xdr:cNvSpPr txBox="1"/>
          </xdr:nvSpPr>
          <xdr:spPr>
            <a:xfrm>
              <a:off x="1930400" y="1931834"/>
              <a:ext cx="368884" cy="252568"/>
            </a:xfrm>
            <a:prstGeom prst="rect">
              <a:avLst/>
            </a:prstGeom>
          </xdr:spPr>
          <xdr:txBody>
            <a:bodyPr vertOverflow="clip" horzOverflow="clip" wrap="none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h</m:t>
                        </m:r>
                      </m:e>
                      <m:sub>
                        <m:r>
                          <a:rPr lang="en-GB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𝑋</m:t>
                        </m:r>
                      </m:sub>
                      <m:sup>
                        <m:r>
                          <a:rPr lang="en-GB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𝑛</m:t>
                        </m:r>
                      </m:sup>
                    </m:sSubSup>
                  </m:oMath>
                </m:oMathPara>
              </a14:m>
              <a:endParaRPr lang="en-GB"/>
            </a:p>
            <a:p>
              <a:endParaRPr lang="en-GB"/>
            </a:p>
          </xdr:txBody>
        </xdr:sp>
      </mc:Choice>
      <mc:Fallback xmlns="">
        <xdr:sp macro="" textlink="">
          <xdr:nvSpPr>
            <xdr:cNvPr id="41" name="Object 24">
              <a:extLst>
                <a:ext uri="{63B3BB69-23CF-44E3-9099-C40C66FF867C}">
                  <a14:compatExt xmlns:a14="http://schemas.microsoft.com/office/drawing/2010/main" spid="_x0000_s2072"/>
                </a:ext>
                <a:ext uri="{FF2B5EF4-FFF2-40B4-BE49-F238E27FC236}">
                  <a16:creationId xmlns:a16="http://schemas.microsoft.com/office/drawing/2014/main" id="{7C6953D6-91DB-2041-A16D-FF0ED45F9CD6}"/>
                </a:ext>
              </a:extLst>
            </xdr:cNvPr>
            <xdr:cNvSpPr txBox="1"/>
          </xdr:nvSpPr>
          <xdr:spPr>
            <a:xfrm>
              <a:off x="1930400" y="1931834"/>
              <a:ext cx="368884" cy="252568"/>
            </a:xfrm>
            <a:prstGeom prst="rect">
              <a:avLst/>
            </a:prstGeom>
          </xdr:spPr>
          <xdr:txBody>
            <a:bodyPr vertOverflow="clip" horzOverflow="clip" wrap="none">
              <a:noAutofit/>
            </a:bodyPr>
            <a:lstStyle/>
            <a:p>
              <a:pPr/>
              <a:r>
                <a:rPr lang="en-GB" b="0" i="0">
                  <a:solidFill>
                    <a:srgbClr val="00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ℎ_</a:t>
              </a:r>
              <a:r>
                <a:rPr lang="en-GB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𝑋^𝑛</a:t>
              </a:r>
              <a:endParaRPr lang="en-GB"/>
            </a:p>
            <a:p>
              <a:endParaRPr lang="en-GB"/>
            </a:p>
          </xdr:txBody>
        </xdr:sp>
      </mc:Fallback>
    </mc:AlternateContent>
    <xdr:clientData/>
  </xdr:twoCellAnchor>
  <xdr:twoCellAnchor editAs="oneCell">
    <xdr:from>
      <xdr:col>3</xdr:col>
      <xdr:colOff>221082</xdr:colOff>
      <xdr:row>7</xdr:row>
      <xdr:rowOff>93618</xdr:rowOff>
    </xdr:from>
    <xdr:to>
      <xdr:col>3</xdr:col>
      <xdr:colOff>595534</xdr:colOff>
      <xdr:row>7</xdr:row>
      <xdr:rowOff>392289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2" name="Object 24">
              <a:extLst>
                <a:ext uri="{63B3BB69-23CF-44E3-9099-C40C66FF867C}">
                  <a14:compatExt spid="_x0000_s2072"/>
                </a:ext>
                <a:ext uri="{FF2B5EF4-FFF2-40B4-BE49-F238E27FC236}">
                  <a16:creationId xmlns:a16="http://schemas.microsoft.com/office/drawing/2014/main" id="{5EDE7A30-035A-184C-9D5E-79CFED893F66}"/>
                </a:ext>
              </a:extLst>
            </xdr:cNvPr>
            <xdr:cNvSpPr txBox="1"/>
          </xdr:nvSpPr>
          <xdr:spPr>
            <a:xfrm>
              <a:off x="2718749" y="1956285"/>
              <a:ext cx="374452" cy="298671"/>
            </a:xfrm>
            <a:prstGeom prst="rect">
              <a:avLst/>
            </a:prstGeom>
          </xdr:spPr>
          <xdr:txBody>
            <a:bodyPr vertOverflow="clip" horzOverflow="clip" wrap="none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h</m:t>
                        </m:r>
                      </m:e>
                      <m:sub>
                        <m:r>
                          <a:rPr lang="en-GB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𝑌</m:t>
                        </m:r>
                      </m:sub>
                      <m:sup>
                        <m:r>
                          <a:rPr lang="en-GB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𝑛</m:t>
                        </m:r>
                      </m:sup>
                    </m:sSubSup>
                  </m:oMath>
                </m:oMathPara>
              </a14:m>
              <a:endParaRPr lang="en-GB"/>
            </a:p>
            <a:p>
              <a:endParaRPr lang="en-GB"/>
            </a:p>
          </xdr:txBody>
        </xdr:sp>
      </mc:Choice>
      <mc:Fallback xmlns="">
        <xdr:sp macro="" textlink="">
          <xdr:nvSpPr>
            <xdr:cNvPr id="42" name="Object 24">
              <a:extLst>
                <a:ext uri="{63B3BB69-23CF-44E3-9099-C40C66FF867C}">
                  <a14:compatExt xmlns:a14="http://schemas.microsoft.com/office/drawing/2010/main" spid="_x0000_s2072"/>
                </a:ext>
                <a:ext uri="{FF2B5EF4-FFF2-40B4-BE49-F238E27FC236}">
                  <a16:creationId xmlns:a16="http://schemas.microsoft.com/office/drawing/2014/main" id="{5EDE7A30-035A-184C-9D5E-79CFED893F66}"/>
                </a:ext>
              </a:extLst>
            </xdr:cNvPr>
            <xdr:cNvSpPr txBox="1"/>
          </xdr:nvSpPr>
          <xdr:spPr>
            <a:xfrm>
              <a:off x="2718749" y="1956285"/>
              <a:ext cx="374452" cy="298671"/>
            </a:xfrm>
            <a:prstGeom prst="rect">
              <a:avLst/>
            </a:prstGeom>
          </xdr:spPr>
          <xdr:txBody>
            <a:bodyPr vertOverflow="clip" horzOverflow="clip" wrap="none">
              <a:noAutofit/>
            </a:bodyPr>
            <a:lstStyle/>
            <a:p>
              <a:pPr/>
              <a:r>
                <a:rPr lang="en-GB" b="0" i="0">
                  <a:solidFill>
                    <a:srgbClr val="00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ℎ_</a:t>
              </a:r>
              <a:r>
                <a:rPr lang="en-GB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𝑌^𝑛</a:t>
              </a:r>
              <a:endParaRPr lang="en-GB"/>
            </a:p>
            <a:p>
              <a:endParaRPr lang="en-GB"/>
            </a:p>
          </xdr:txBody>
        </xdr:sp>
      </mc:Fallback>
    </mc:AlternateContent>
    <xdr:clientData/>
  </xdr:twoCellAnchor>
  <xdr:twoCellAnchor editAs="oneCell">
    <xdr:from>
      <xdr:col>7</xdr:col>
      <xdr:colOff>295483</xdr:colOff>
      <xdr:row>7</xdr:row>
      <xdr:rowOff>76200</xdr:rowOff>
    </xdr:from>
    <xdr:to>
      <xdr:col>7</xdr:col>
      <xdr:colOff>678088</xdr:colOff>
      <xdr:row>7</xdr:row>
      <xdr:rowOff>340760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3" name="Object 11">
              <a:extLst>
                <a:ext uri="{63B3BB69-23CF-44E3-9099-C40C66FF867C}">
                  <a14:compatExt spid="_x0000_s2059"/>
                </a:ext>
                <a:ext uri="{FF2B5EF4-FFF2-40B4-BE49-F238E27FC236}">
                  <a16:creationId xmlns:a16="http://schemas.microsoft.com/office/drawing/2014/main" id="{484B531C-462E-2441-A8A3-B67D9DE68F6C}"/>
                </a:ext>
              </a:extLst>
            </xdr:cNvPr>
            <xdr:cNvSpPr txBox="1"/>
          </xdr:nvSpPr>
          <xdr:spPr>
            <a:xfrm>
              <a:off x="6073983" y="1917700"/>
              <a:ext cx="382605" cy="264560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𝛼</m:t>
                        </m:r>
                      </m:e>
                      <m:sub>
                        <m:r>
                          <a:rPr lang="en-GB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𝑌</m:t>
                        </m:r>
                      </m:sub>
                      <m:sup>
                        <m:r>
                          <a:rPr lang="en-GB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𝑛</m:t>
                        </m:r>
                      </m:sup>
                    </m:sSubSup>
                  </m:oMath>
                </m:oMathPara>
              </a14:m>
              <a:endParaRPr lang="en-GB"/>
            </a:p>
          </xdr:txBody>
        </xdr:sp>
      </mc:Choice>
      <mc:Fallback xmlns="">
        <xdr:sp macro="" textlink="">
          <xdr:nvSpPr>
            <xdr:cNvPr id="43" name="Object 11">
              <a:extLst>
                <a:ext uri="{63B3BB69-23CF-44E3-9099-C40C66FF867C}">
                  <a14:compatExt xmlns:a14="http://schemas.microsoft.com/office/drawing/2010/main" spid="_x0000_s2059"/>
                </a:ext>
                <a:ext uri="{FF2B5EF4-FFF2-40B4-BE49-F238E27FC236}">
                  <a16:creationId xmlns:a16="http://schemas.microsoft.com/office/drawing/2014/main" id="{484B531C-462E-2441-A8A3-B67D9DE68F6C}"/>
                </a:ext>
              </a:extLst>
            </xdr:cNvPr>
            <xdr:cNvSpPr txBox="1"/>
          </xdr:nvSpPr>
          <xdr:spPr>
            <a:xfrm>
              <a:off x="6073983" y="1917700"/>
              <a:ext cx="382605" cy="264560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:r>
                <a:rPr lang="en-GB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𝛼_</a:t>
              </a:r>
              <a:r>
                <a:rPr lang="en-GB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𝑌^𝑛</a:t>
              </a:r>
              <a:endParaRPr lang="en-GB"/>
            </a:p>
          </xdr:txBody>
        </xdr:sp>
      </mc:Fallback>
    </mc:AlternateContent>
    <xdr:clientData/>
  </xdr:twoCellAnchor>
  <xdr:twoCellAnchor editAs="oneCell">
    <xdr:from>
      <xdr:col>6</xdr:col>
      <xdr:colOff>323814</xdr:colOff>
      <xdr:row>7</xdr:row>
      <xdr:rowOff>70337</xdr:rowOff>
    </xdr:from>
    <xdr:to>
      <xdr:col>6</xdr:col>
      <xdr:colOff>706419</xdr:colOff>
      <xdr:row>7</xdr:row>
      <xdr:rowOff>334897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4" name="Object 12">
              <a:extLst>
                <a:ext uri="{63B3BB69-23CF-44E3-9099-C40C66FF867C}">
                  <a14:compatExt spid="_x0000_s2060"/>
                </a:ext>
                <a:ext uri="{FF2B5EF4-FFF2-40B4-BE49-F238E27FC236}">
                  <a16:creationId xmlns:a16="http://schemas.microsoft.com/office/drawing/2014/main" id="{E6D233B5-6E84-0C49-944A-76CA51B33F9F}"/>
                </a:ext>
              </a:extLst>
            </xdr:cNvPr>
            <xdr:cNvSpPr txBox="1"/>
          </xdr:nvSpPr>
          <xdr:spPr>
            <a:xfrm>
              <a:off x="5276814" y="1911837"/>
              <a:ext cx="382605" cy="264560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𝛼</m:t>
                        </m:r>
                      </m:e>
                      <m:sub>
                        <m:r>
                          <a:rPr lang="en-GB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𝑋</m:t>
                        </m:r>
                      </m:sub>
                      <m:sup>
                        <m:r>
                          <a:rPr lang="en-GB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𝑛</m:t>
                        </m:r>
                      </m:sup>
                    </m:sSubSup>
                  </m:oMath>
                </m:oMathPara>
              </a14:m>
              <a:endParaRPr lang="en-GB"/>
            </a:p>
          </xdr:txBody>
        </xdr:sp>
      </mc:Choice>
      <mc:Fallback xmlns="">
        <xdr:sp macro="" textlink="">
          <xdr:nvSpPr>
            <xdr:cNvPr id="44" name="Object 12">
              <a:extLst>
                <a:ext uri="{63B3BB69-23CF-44E3-9099-C40C66FF867C}">
                  <a14:compatExt xmlns:a14="http://schemas.microsoft.com/office/drawing/2010/main" spid="_x0000_s2060"/>
                </a:ext>
                <a:ext uri="{FF2B5EF4-FFF2-40B4-BE49-F238E27FC236}">
                  <a16:creationId xmlns:a16="http://schemas.microsoft.com/office/drawing/2014/main" id="{E6D233B5-6E84-0C49-944A-76CA51B33F9F}"/>
                </a:ext>
              </a:extLst>
            </xdr:cNvPr>
            <xdr:cNvSpPr txBox="1"/>
          </xdr:nvSpPr>
          <xdr:spPr>
            <a:xfrm>
              <a:off x="5276814" y="1911837"/>
              <a:ext cx="382605" cy="264560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:r>
                <a:rPr lang="en-GB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𝛼_</a:t>
              </a:r>
              <a:r>
                <a:rPr lang="en-GB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𝑋^𝑛</a:t>
              </a:r>
              <a:endParaRPr lang="en-GB"/>
            </a:p>
          </xdr:txBody>
        </xdr:sp>
      </mc:Fallback>
    </mc:AlternateContent>
    <xdr:clientData/>
  </xdr:twoCellAnchor>
  <xdr:oneCellAnchor>
    <xdr:from>
      <xdr:col>10</xdr:col>
      <xdr:colOff>120162</xdr:colOff>
      <xdr:row>7</xdr:row>
      <xdr:rowOff>70339</xdr:rowOff>
    </xdr:from>
    <xdr:ext cx="582458" cy="28259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5" name="TextBox 44">
              <a:extLst>
                <a:ext uri="{FF2B5EF4-FFF2-40B4-BE49-F238E27FC236}">
                  <a16:creationId xmlns:a16="http://schemas.microsoft.com/office/drawing/2014/main" id="{463458F4-EE44-BB43-8717-A5B59A6AC412}"/>
                </a:ext>
              </a:extLst>
            </xdr:cNvPr>
            <xdr:cNvSpPr txBox="1"/>
          </xdr:nvSpPr>
          <xdr:spPr>
            <a:xfrm>
              <a:off x="8375162" y="1911839"/>
              <a:ext cx="582458" cy="2825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ℵ</m:t>
                        </m:r>
                      </m:e>
                      <m:sub>
                        <m: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𝑋</m:t>
                        </m:r>
                      </m:sub>
                      <m:sup>
                        <m: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𝑛</m:t>
                        </m:r>
                      </m:sup>
                    </m:sSubSup>
                  </m:oMath>
                </m:oMathPara>
              </a14:m>
              <a:endParaRPr lang="en-GB" sz="1100" kern="1200"/>
            </a:p>
          </xdr:txBody>
        </xdr:sp>
      </mc:Choice>
      <mc:Fallback xmlns="">
        <xdr:sp macro="" textlink="">
          <xdr:nvSpPr>
            <xdr:cNvPr id="45" name="TextBox 44">
              <a:extLst>
                <a:ext uri="{FF2B5EF4-FFF2-40B4-BE49-F238E27FC236}">
                  <a16:creationId xmlns:a16="http://schemas.microsoft.com/office/drawing/2014/main" id="{463458F4-EE44-BB43-8717-A5B59A6AC412}"/>
                </a:ext>
              </a:extLst>
            </xdr:cNvPr>
            <xdr:cNvSpPr txBox="1"/>
          </xdr:nvSpPr>
          <xdr:spPr>
            <a:xfrm>
              <a:off x="8375162" y="1911839"/>
              <a:ext cx="582458" cy="2825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GB" sz="1100" b="0" i="0" kern="1200">
                  <a:latin typeface="Cambria Math" panose="02040503050406030204" pitchFamily="18" charset="0"/>
                  <a:ea typeface="Cambria Math" panose="02040503050406030204" pitchFamily="18" charset="0"/>
                </a:rPr>
                <a:t>ℵ_𝑋^𝑛</a:t>
              </a:r>
              <a:endParaRPr lang="en-GB" sz="1100" kern="1200"/>
            </a:p>
          </xdr:txBody>
        </xdr:sp>
      </mc:Fallback>
    </mc:AlternateContent>
    <xdr:clientData/>
  </xdr:oneCellAnchor>
  <xdr:oneCellAnchor>
    <xdr:from>
      <xdr:col>11</xdr:col>
      <xdr:colOff>129931</xdr:colOff>
      <xdr:row>7</xdr:row>
      <xdr:rowOff>66432</xdr:rowOff>
    </xdr:from>
    <xdr:ext cx="441781" cy="28259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6" name="TextBox 45">
              <a:extLst>
                <a:ext uri="{FF2B5EF4-FFF2-40B4-BE49-F238E27FC236}">
                  <a16:creationId xmlns:a16="http://schemas.microsoft.com/office/drawing/2014/main" id="{AA874E82-B759-EF44-862A-0ECC169279E1}"/>
                </a:ext>
              </a:extLst>
            </xdr:cNvPr>
            <xdr:cNvSpPr txBox="1"/>
          </xdr:nvSpPr>
          <xdr:spPr>
            <a:xfrm>
              <a:off x="9210431" y="1907932"/>
              <a:ext cx="441781" cy="2825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ℵ</m:t>
                        </m:r>
                      </m:e>
                      <m:sub>
                        <m: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𝑌</m:t>
                        </m:r>
                      </m:sub>
                      <m:sup>
                        <m: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𝑛</m:t>
                        </m:r>
                      </m:sup>
                    </m:sSubSup>
                  </m:oMath>
                </m:oMathPara>
              </a14:m>
              <a:endParaRPr lang="en-GB" sz="1100" kern="1200"/>
            </a:p>
          </xdr:txBody>
        </xdr:sp>
      </mc:Choice>
      <mc:Fallback xmlns="">
        <xdr:sp macro="" textlink="">
          <xdr:nvSpPr>
            <xdr:cNvPr id="46" name="TextBox 45">
              <a:extLst>
                <a:ext uri="{FF2B5EF4-FFF2-40B4-BE49-F238E27FC236}">
                  <a16:creationId xmlns:a16="http://schemas.microsoft.com/office/drawing/2014/main" id="{AA874E82-B759-EF44-862A-0ECC169279E1}"/>
                </a:ext>
              </a:extLst>
            </xdr:cNvPr>
            <xdr:cNvSpPr txBox="1"/>
          </xdr:nvSpPr>
          <xdr:spPr>
            <a:xfrm>
              <a:off x="9210431" y="1907932"/>
              <a:ext cx="441781" cy="2825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GB" sz="1100" b="0" i="0" kern="1200">
                  <a:latin typeface="Cambria Math" panose="02040503050406030204" pitchFamily="18" charset="0"/>
                  <a:ea typeface="Cambria Math" panose="02040503050406030204" pitchFamily="18" charset="0"/>
                </a:rPr>
                <a:t>ℵ_𝑌^𝑛</a:t>
              </a:r>
              <a:endParaRPr lang="en-GB" sz="1100" kern="1200"/>
            </a:p>
          </xdr:txBody>
        </xdr:sp>
      </mc:Fallback>
    </mc:AlternateContent>
    <xdr:clientData/>
  </xdr:oneCellAnchor>
  <xdr:twoCellAnchor>
    <xdr:from>
      <xdr:col>15</xdr:col>
      <xdr:colOff>333728</xdr:colOff>
      <xdr:row>7</xdr:row>
      <xdr:rowOff>77611</xdr:rowOff>
    </xdr:from>
    <xdr:to>
      <xdr:col>15</xdr:col>
      <xdr:colOff>720757</xdr:colOff>
      <xdr:row>7</xdr:row>
      <xdr:rowOff>342171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7" name="Object 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3EDE8647-8425-DF4D-830B-632AC94B00FC}"/>
                </a:ext>
              </a:extLst>
            </xdr:cNvPr>
            <xdr:cNvSpPr txBox="1"/>
          </xdr:nvSpPr>
          <xdr:spPr>
            <a:xfrm>
              <a:off x="12716228" y="1919111"/>
              <a:ext cx="387029" cy="264560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𝑉</m:t>
                        </m:r>
                      </m:e>
                      <m:sub>
                        <m:r>
                          <a:rPr lang="en-GB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𝑌</m:t>
                        </m:r>
                      </m:sub>
                      <m:sup>
                        <m: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𝑛</m:t>
                        </m:r>
                      </m:sup>
                    </m:sSubSup>
                  </m:oMath>
                </m:oMathPara>
              </a14:m>
              <a:endParaRPr lang="en-GB"/>
            </a:p>
          </xdr:txBody>
        </xdr:sp>
      </mc:Choice>
      <mc:Fallback xmlns="">
        <xdr:sp macro="" textlink="">
          <xdr:nvSpPr>
            <xdr:cNvPr id="47" name="Object 1">
              <a:extLst>
                <a:ext uri="{63B3BB69-23CF-44E3-9099-C40C66FF867C}">
                  <a14:compatExt xmlns:a14="http://schemas.microsoft.com/office/drawing/2010/main" spid="_x0000_s2049"/>
                </a:ext>
                <a:ext uri="{FF2B5EF4-FFF2-40B4-BE49-F238E27FC236}">
                  <a16:creationId xmlns:a16="http://schemas.microsoft.com/office/drawing/2014/main" id="{3EDE8647-8425-DF4D-830B-632AC94B00FC}"/>
                </a:ext>
              </a:extLst>
            </xdr:cNvPr>
            <xdr:cNvSpPr txBox="1"/>
          </xdr:nvSpPr>
          <xdr:spPr>
            <a:xfrm>
              <a:off x="12716228" y="1919111"/>
              <a:ext cx="387029" cy="264560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:r>
                <a:rPr lang="en-GB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𝑉_</a:t>
              </a:r>
              <a:r>
                <a:rPr lang="en-GB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𝑌^</a:t>
              </a:r>
              <a:r>
                <a:rPr lang="en-GB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𝑛</a:t>
              </a:r>
              <a:endParaRPr lang="en-GB"/>
            </a:p>
          </xdr:txBody>
        </xdr:sp>
      </mc:Fallback>
    </mc:AlternateContent>
    <xdr:clientData/>
  </xdr:twoCellAnchor>
  <xdr:twoCellAnchor>
    <xdr:from>
      <xdr:col>14</xdr:col>
      <xdr:colOff>329815</xdr:colOff>
      <xdr:row>7</xdr:row>
      <xdr:rowOff>94714</xdr:rowOff>
    </xdr:from>
    <xdr:to>
      <xdr:col>14</xdr:col>
      <xdr:colOff>691765</xdr:colOff>
      <xdr:row>7</xdr:row>
      <xdr:rowOff>359274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8" name="Object 3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D009504D-6DFB-0542-9275-6B7C370262AC}"/>
                </a:ext>
              </a:extLst>
            </xdr:cNvPr>
            <xdr:cNvSpPr txBox="1"/>
          </xdr:nvSpPr>
          <xdr:spPr>
            <a:xfrm>
              <a:off x="11886815" y="1936214"/>
              <a:ext cx="361950" cy="264560"/>
            </a:xfrm>
            <a:prstGeom prst="rect">
              <a:avLst/>
            </a:prstGeom>
          </xdr:spPr>
          <xdr:txBody>
            <a:bodyPr vertOverflow="clip" horzOverflow="clip" wrap="square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𝑉</m:t>
                        </m:r>
                      </m:e>
                      <m:sub>
                        <m:r>
                          <a:rPr lang="en-GB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𝑋</m:t>
                        </m:r>
                      </m:sub>
                      <m:sup>
                        <m: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𝑛</m:t>
                        </m:r>
                      </m:sup>
                    </m:sSubSup>
                  </m:oMath>
                </m:oMathPara>
              </a14:m>
              <a:endParaRPr lang="en-GB"/>
            </a:p>
          </xdr:txBody>
        </xdr:sp>
      </mc:Choice>
      <mc:Fallback xmlns="">
        <xdr:sp macro="" textlink="">
          <xdr:nvSpPr>
            <xdr:cNvPr id="48" name="Object 3">
              <a:extLst>
                <a:ext uri="{63B3BB69-23CF-44E3-9099-C40C66FF867C}">
                  <a14:compatExt xmlns:a14="http://schemas.microsoft.com/office/drawing/2010/main" spid="_x0000_s2051"/>
                </a:ext>
                <a:ext uri="{FF2B5EF4-FFF2-40B4-BE49-F238E27FC236}">
                  <a16:creationId xmlns:a16="http://schemas.microsoft.com/office/drawing/2014/main" id="{D009504D-6DFB-0542-9275-6B7C370262AC}"/>
                </a:ext>
              </a:extLst>
            </xdr:cNvPr>
            <xdr:cNvSpPr txBox="1"/>
          </xdr:nvSpPr>
          <xdr:spPr>
            <a:xfrm>
              <a:off x="11886815" y="1936214"/>
              <a:ext cx="361950" cy="264560"/>
            </a:xfrm>
            <a:prstGeom prst="rect">
              <a:avLst/>
            </a:prstGeom>
          </xdr:spPr>
          <xdr:txBody>
            <a:bodyPr vertOverflow="clip" horzOverflow="clip" wrap="square">
              <a:spAutoFit/>
            </a:bodyPr>
            <a:lstStyle/>
            <a:p>
              <a:pPr/>
              <a:r>
                <a:rPr lang="en-GB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𝑉_</a:t>
              </a:r>
              <a:r>
                <a:rPr lang="en-GB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𝑋^</a:t>
              </a:r>
              <a:r>
                <a:rPr lang="en-GB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𝑛</a:t>
              </a:r>
              <a:endParaRPr lang="en-GB"/>
            </a:p>
          </xdr:txBody>
        </xdr:sp>
      </mc:Fallback>
    </mc:AlternateContent>
    <xdr:clientData/>
  </xdr:twoCellAnchor>
  <xdr:twoCellAnchor editAs="oneCell">
    <xdr:from>
      <xdr:col>26</xdr:col>
      <xdr:colOff>1151466</xdr:colOff>
      <xdr:row>7</xdr:row>
      <xdr:rowOff>24207</xdr:rowOff>
    </xdr:from>
    <xdr:to>
      <xdr:col>27</xdr:col>
      <xdr:colOff>476142</xdr:colOff>
      <xdr:row>7</xdr:row>
      <xdr:rowOff>324556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9" name="Object 11">
              <a:extLst>
                <a:ext uri="{63B3BB69-23CF-44E3-9099-C40C66FF867C}">
                  <a14:compatExt spid="_x0000_s2059"/>
                </a:ext>
                <a:ext uri="{FF2B5EF4-FFF2-40B4-BE49-F238E27FC236}">
                  <a16:creationId xmlns:a16="http://schemas.microsoft.com/office/drawing/2014/main" id="{52272EE6-B92B-A84D-BDFB-09335818DE83}"/>
                </a:ext>
              </a:extLst>
            </xdr:cNvPr>
            <xdr:cNvSpPr txBox="1"/>
          </xdr:nvSpPr>
          <xdr:spPr>
            <a:xfrm>
              <a:off x="22692077" y="1865707"/>
              <a:ext cx="517065" cy="300349"/>
            </a:xfrm>
            <a:prstGeom prst="rect">
              <a:avLst/>
            </a:prstGeom>
          </xdr:spPr>
          <xdr:txBody>
            <a:bodyPr vertOverflow="clip" horzOverflow="clip" wrap="none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𝛼</m:t>
                        </m:r>
                      </m:e>
                      <m:sub>
                        <m:r>
                          <a:rPr lang="en-GB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𝑌</m:t>
                        </m:r>
                      </m:sub>
                      <m:sup>
                        <m:r>
                          <a:rPr lang="en-GB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𝑛</m:t>
                        </m:r>
                        <m:r>
                          <a:rPr lang="en-GB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+1</m:t>
                        </m:r>
                      </m:sup>
                    </m:sSubSup>
                  </m:oMath>
                </m:oMathPara>
              </a14:m>
              <a:endParaRPr lang="en-GB"/>
            </a:p>
          </xdr:txBody>
        </xdr:sp>
      </mc:Choice>
      <mc:Fallback xmlns="">
        <xdr:sp macro="" textlink="">
          <xdr:nvSpPr>
            <xdr:cNvPr id="49" name="Object 11">
              <a:extLst>
                <a:ext uri="{63B3BB69-23CF-44E3-9099-C40C66FF867C}">
                  <a14:compatExt xmlns:a14="http://schemas.microsoft.com/office/drawing/2010/main" spid="_x0000_s2059"/>
                </a:ext>
                <a:ext uri="{FF2B5EF4-FFF2-40B4-BE49-F238E27FC236}">
                  <a16:creationId xmlns:a16="http://schemas.microsoft.com/office/drawing/2014/main" id="{52272EE6-B92B-A84D-BDFB-09335818DE83}"/>
                </a:ext>
              </a:extLst>
            </xdr:cNvPr>
            <xdr:cNvSpPr txBox="1"/>
          </xdr:nvSpPr>
          <xdr:spPr>
            <a:xfrm>
              <a:off x="22692077" y="1865707"/>
              <a:ext cx="517065" cy="300349"/>
            </a:xfrm>
            <a:prstGeom prst="rect">
              <a:avLst/>
            </a:prstGeom>
          </xdr:spPr>
          <xdr:txBody>
            <a:bodyPr vertOverflow="clip" horzOverflow="clip" wrap="none">
              <a:noAutofit/>
            </a:bodyPr>
            <a:lstStyle/>
            <a:p>
              <a:pPr/>
              <a:r>
                <a:rPr lang="en-GB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𝛼_</a:t>
              </a:r>
              <a:r>
                <a:rPr lang="en-GB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𝑌^(𝑛+1)</a:t>
              </a:r>
              <a:endParaRPr lang="en-GB"/>
            </a:p>
          </xdr:txBody>
        </xdr:sp>
      </mc:Fallback>
    </mc:AlternateContent>
    <xdr:clientData/>
  </xdr:twoCellAnchor>
  <xdr:twoCellAnchor editAs="oneCell">
    <xdr:from>
      <xdr:col>26</xdr:col>
      <xdr:colOff>395817</xdr:colOff>
      <xdr:row>7</xdr:row>
      <xdr:rowOff>19974</xdr:rowOff>
    </xdr:from>
    <xdr:to>
      <xdr:col>26</xdr:col>
      <xdr:colOff>912882</xdr:colOff>
      <xdr:row>7</xdr:row>
      <xdr:rowOff>303602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0" name="Object 12">
              <a:extLst>
                <a:ext uri="{63B3BB69-23CF-44E3-9099-C40C66FF867C}">
                  <a14:compatExt spid="_x0000_s2060"/>
                </a:ext>
                <a:ext uri="{FF2B5EF4-FFF2-40B4-BE49-F238E27FC236}">
                  <a16:creationId xmlns:a16="http://schemas.microsoft.com/office/drawing/2014/main" id="{2E71A361-2870-F846-9937-37207CB0E490}"/>
                </a:ext>
              </a:extLst>
            </xdr:cNvPr>
            <xdr:cNvSpPr txBox="1"/>
          </xdr:nvSpPr>
          <xdr:spPr>
            <a:xfrm>
              <a:off x="21936428" y="1861474"/>
              <a:ext cx="517065" cy="283628"/>
            </a:xfrm>
            <a:prstGeom prst="rect">
              <a:avLst/>
            </a:prstGeom>
          </xdr:spPr>
          <xdr:txBody>
            <a:bodyPr vertOverflow="clip" horzOverflow="clip" wrap="none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𝛼</m:t>
                        </m:r>
                      </m:e>
                      <m:sub>
                        <m:r>
                          <a:rPr lang="en-GB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𝑋</m:t>
                        </m:r>
                      </m:sub>
                      <m:sup>
                        <m:r>
                          <a:rPr lang="en-GB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𝑛</m:t>
                        </m:r>
                        <m:r>
                          <a:rPr lang="en-GB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+1</m:t>
                        </m:r>
                      </m:sup>
                    </m:sSubSup>
                  </m:oMath>
                </m:oMathPara>
              </a14:m>
              <a:endParaRPr lang="en-GB"/>
            </a:p>
          </xdr:txBody>
        </xdr:sp>
      </mc:Choice>
      <mc:Fallback xmlns="">
        <xdr:sp macro="" textlink="">
          <xdr:nvSpPr>
            <xdr:cNvPr id="50" name="Object 12">
              <a:extLst>
                <a:ext uri="{63B3BB69-23CF-44E3-9099-C40C66FF867C}">
                  <a14:compatExt xmlns:a14="http://schemas.microsoft.com/office/drawing/2010/main" spid="_x0000_s2060"/>
                </a:ext>
                <a:ext uri="{FF2B5EF4-FFF2-40B4-BE49-F238E27FC236}">
                  <a16:creationId xmlns:a16="http://schemas.microsoft.com/office/drawing/2014/main" id="{2E71A361-2870-F846-9937-37207CB0E490}"/>
                </a:ext>
              </a:extLst>
            </xdr:cNvPr>
            <xdr:cNvSpPr txBox="1"/>
          </xdr:nvSpPr>
          <xdr:spPr>
            <a:xfrm>
              <a:off x="21936428" y="1861474"/>
              <a:ext cx="517065" cy="283628"/>
            </a:xfrm>
            <a:prstGeom prst="rect">
              <a:avLst/>
            </a:prstGeom>
          </xdr:spPr>
          <xdr:txBody>
            <a:bodyPr vertOverflow="clip" horzOverflow="clip" wrap="none">
              <a:noAutofit/>
            </a:bodyPr>
            <a:lstStyle/>
            <a:p>
              <a:pPr/>
              <a:r>
                <a:rPr lang="en-GB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𝛼_</a:t>
              </a:r>
              <a:r>
                <a:rPr lang="en-GB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𝑋^(𝑛+1)</a:t>
              </a:r>
              <a:endParaRPr lang="en-GB"/>
            </a:p>
          </xdr:txBody>
        </xdr:sp>
      </mc:Fallback>
    </mc:AlternateContent>
    <xdr:clientData/>
  </xdr:twoCellAnchor>
  <xdr:oneCellAnchor>
    <xdr:from>
      <xdr:col>30</xdr:col>
      <xdr:colOff>139917</xdr:colOff>
      <xdr:row>7</xdr:row>
      <xdr:rowOff>83581</xdr:rowOff>
    </xdr:from>
    <xdr:ext cx="582458" cy="28259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3" name="TextBox 52">
              <a:extLst>
                <a:ext uri="{FF2B5EF4-FFF2-40B4-BE49-F238E27FC236}">
                  <a16:creationId xmlns:a16="http://schemas.microsoft.com/office/drawing/2014/main" id="{CFDD4365-D8AD-C54C-981D-D43B8EEA69FB}"/>
                </a:ext>
              </a:extLst>
            </xdr:cNvPr>
            <xdr:cNvSpPr txBox="1"/>
          </xdr:nvSpPr>
          <xdr:spPr>
            <a:xfrm>
              <a:off x="25349417" y="1925081"/>
              <a:ext cx="582458" cy="2825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ℵ</m:t>
                        </m:r>
                      </m:e>
                      <m:sub>
                        <m: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𝑋</m:t>
                        </m:r>
                      </m:sub>
                      <m:sup>
                        <m: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𝑛</m:t>
                        </m:r>
                        <m: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+1</m:t>
                        </m:r>
                      </m:sup>
                    </m:sSubSup>
                  </m:oMath>
                </m:oMathPara>
              </a14:m>
              <a:endParaRPr lang="en-GB" sz="1100" kern="1200"/>
            </a:p>
          </xdr:txBody>
        </xdr:sp>
      </mc:Choice>
      <mc:Fallback xmlns="">
        <xdr:sp macro="" textlink="">
          <xdr:nvSpPr>
            <xdr:cNvPr id="53" name="TextBox 52">
              <a:extLst>
                <a:ext uri="{FF2B5EF4-FFF2-40B4-BE49-F238E27FC236}">
                  <a16:creationId xmlns:a16="http://schemas.microsoft.com/office/drawing/2014/main" id="{CFDD4365-D8AD-C54C-981D-D43B8EEA69FB}"/>
                </a:ext>
              </a:extLst>
            </xdr:cNvPr>
            <xdr:cNvSpPr txBox="1"/>
          </xdr:nvSpPr>
          <xdr:spPr>
            <a:xfrm>
              <a:off x="25349417" y="1925081"/>
              <a:ext cx="582458" cy="2825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GB" sz="1100" b="0" i="0" kern="1200">
                  <a:latin typeface="Cambria Math" panose="02040503050406030204" pitchFamily="18" charset="0"/>
                  <a:ea typeface="Cambria Math" panose="02040503050406030204" pitchFamily="18" charset="0"/>
                </a:rPr>
                <a:t>ℵ_𝑋^(𝑛+1)</a:t>
              </a:r>
              <a:endParaRPr lang="en-GB" sz="1100" kern="1200"/>
            </a:p>
          </xdr:txBody>
        </xdr:sp>
      </mc:Fallback>
    </mc:AlternateContent>
    <xdr:clientData/>
  </xdr:oneCellAnchor>
  <xdr:oneCellAnchor>
    <xdr:from>
      <xdr:col>30</xdr:col>
      <xdr:colOff>721187</xdr:colOff>
      <xdr:row>7</xdr:row>
      <xdr:rowOff>79674</xdr:rowOff>
    </xdr:from>
    <xdr:ext cx="441781" cy="28259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4" name="TextBox 53">
              <a:extLst>
                <a:ext uri="{FF2B5EF4-FFF2-40B4-BE49-F238E27FC236}">
                  <a16:creationId xmlns:a16="http://schemas.microsoft.com/office/drawing/2014/main" id="{CE821936-E89E-324D-B584-D2CCDDD78719}"/>
                </a:ext>
              </a:extLst>
            </xdr:cNvPr>
            <xdr:cNvSpPr txBox="1"/>
          </xdr:nvSpPr>
          <xdr:spPr>
            <a:xfrm>
              <a:off x="25930687" y="1921174"/>
              <a:ext cx="441781" cy="2825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ℵ</m:t>
                        </m:r>
                      </m:e>
                      <m:sub>
                        <m: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𝑌</m:t>
                        </m:r>
                      </m:sub>
                      <m:sup>
                        <m: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𝑛</m:t>
                        </m:r>
                        <m: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+1</m:t>
                        </m:r>
                      </m:sup>
                    </m:sSubSup>
                  </m:oMath>
                </m:oMathPara>
              </a14:m>
              <a:endParaRPr lang="en-GB" sz="1100" kern="1200"/>
            </a:p>
          </xdr:txBody>
        </xdr:sp>
      </mc:Choice>
      <mc:Fallback xmlns="">
        <xdr:sp macro="" textlink="">
          <xdr:nvSpPr>
            <xdr:cNvPr id="54" name="TextBox 53">
              <a:extLst>
                <a:ext uri="{FF2B5EF4-FFF2-40B4-BE49-F238E27FC236}">
                  <a16:creationId xmlns:a16="http://schemas.microsoft.com/office/drawing/2014/main" id="{CE821936-E89E-324D-B584-D2CCDDD78719}"/>
                </a:ext>
              </a:extLst>
            </xdr:cNvPr>
            <xdr:cNvSpPr txBox="1"/>
          </xdr:nvSpPr>
          <xdr:spPr>
            <a:xfrm>
              <a:off x="25930687" y="1921174"/>
              <a:ext cx="441781" cy="2825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GB" sz="1100" b="0" i="0" kern="1200">
                  <a:latin typeface="Cambria Math" panose="02040503050406030204" pitchFamily="18" charset="0"/>
                  <a:ea typeface="Cambria Math" panose="02040503050406030204" pitchFamily="18" charset="0"/>
                </a:rPr>
                <a:t>ℵ_𝑌^(𝑛+1)</a:t>
              </a:r>
              <a:endParaRPr lang="en-GB" sz="1100" kern="1200"/>
            </a:p>
          </xdr:txBody>
        </xdr:sp>
      </mc:Fallback>
    </mc:AlternateContent>
    <xdr:clientData/>
  </xdr:oneCellAnchor>
  <xdr:twoCellAnchor>
    <xdr:from>
      <xdr:col>34</xdr:col>
      <xdr:colOff>176389</xdr:colOff>
      <xdr:row>7</xdr:row>
      <xdr:rowOff>84667</xdr:rowOff>
    </xdr:from>
    <xdr:to>
      <xdr:col>34</xdr:col>
      <xdr:colOff>538339</xdr:colOff>
      <xdr:row>7</xdr:row>
      <xdr:rowOff>354111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2" name="Object 3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30A40FC8-42BA-4143-AEB2-1D8C0B840AAA}"/>
                </a:ext>
              </a:extLst>
            </xdr:cNvPr>
            <xdr:cNvSpPr txBox="1"/>
          </xdr:nvSpPr>
          <xdr:spPr>
            <a:xfrm>
              <a:off x="28687889" y="1926167"/>
              <a:ext cx="361950" cy="269444"/>
            </a:xfrm>
            <a:prstGeom prst="rect">
              <a:avLst/>
            </a:prstGeom>
          </xdr:spPr>
          <xdr:txBody>
            <a:bodyPr vertOverflow="clip" horzOverflow="clip" wrap="square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∆</m:t>
                        </m:r>
                        <m: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𝑉</m:t>
                        </m:r>
                      </m:e>
                      <m:sub>
                        <m:r>
                          <a:rPr lang="en-GB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𝑋</m:t>
                        </m:r>
                      </m:sub>
                      <m:sup>
                        <m: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𝑛</m:t>
                        </m:r>
                      </m:sup>
                    </m:sSubSup>
                  </m:oMath>
                </m:oMathPara>
              </a14:m>
              <a:endParaRPr lang="en-GB"/>
            </a:p>
          </xdr:txBody>
        </xdr:sp>
      </mc:Choice>
      <mc:Fallback xmlns="">
        <xdr:sp macro="" textlink="">
          <xdr:nvSpPr>
            <xdr:cNvPr id="62" name="Object 3">
              <a:extLst>
                <a:ext uri="{63B3BB69-23CF-44E3-9099-C40C66FF867C}">
                  <a14:compatExt xmlns:a14="http://schemas.microsoft.com/office/drawing/2010/main" spid="_x0000_s2051"/>
                </a:ext>
                <a:ext uri="{FF2B5EF4-FFF2-40B4-BE49-F238E27FC236}">
                  <a16:creationId xmlns:a16="http://schemas.microsoft.com/office/drawing/2014/main" id="{30A40FC8-42BA-4143-AEB2-1D8C0B840AAA}"/>
                </a:ext>
              </a:extLst>
            </xdr:cNvPr>
            <xdr:cNvSpPr txBox="1"/>
          </xdr:nvSpPr>
          <xdr:spPr>
            <a:xfrm>
              <a:off x="28687889" y="1926167"/>
              <a:ext cx="361950" cy="269444"/>
            </a:xfrm>
            <a:prstGeom prst="rect">
              <a:avLst/>
            </a:prstGeom>
          </xdr:spPr>
          <xdr:txBody>
            <a:bodyPr vertOverflow="clip" horzOverflow="clip" wrap="square">
              <a:spAutoFit/>
            </a:bodyPr>
            <a:lstStyle/>
            <a:p>
              <a:pPr/>
              <a:r>
                <a:rPr lang="en-GB" i="0">
                  <a:solidFill>
                    <a:srgbClr val="000000"/>
                  </a:solidFill>
                  <a:latin typeface="Cambria Math" panose="02040503050406030204" pitchFamily="18" charset="0"/>
                </a:rPr>
                <a:t>〖</a:t>
              </a:r>
              <a:r>
                <a:rPr lang="en-GB" i="0">
                  <a:solidFill>
                    <a:srgbClr val="00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en-GB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𝑉〗_</a:t>
              </a:r>
              <a:r>
                <a:rPr lang="en-GB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𝑋^</a:t>
              </a:r>
              <a:r>
                <a:rPr lang="en-GB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𝑛</a:t>
              </a:r>
              <a:endParaRPr lang="en-GB"/>
            </a:p>
          </xdr:txBody>
        </xdr:sp>
      </mc:Fallback>
    </mc:AlternateContent>
    <xdr:clientData/>
  </xdr:twoCellAnchor>
  <xdr:twoCellAnchor>
    <xdr:from>
      <xdr:col>35</xdr:col>
      <xdr:colOff>180622</xdr:colOff>
      <xdr:row>7</xdr:row>
      <xdr:rowOff>79948</xdr:rowOff>
    </xdr:from>
    <xdr:to>
      <xdr:col>35</xdr:col>
      <xdr:colOff>651713</xdr:colOff>
      <xdr:row>7</xdr:row>
      <xdr:rowOff>344508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3" name="Object 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59710B7A-4924-A943-B711-1D5E1B300E45}"/>
                </a:ext>
              </a:extLst>
            </xdr:cNvPr>
            <xdr:cNvSpPr txBox="1"/>
          </xdr:nvSpPr>
          <xdr:spPr>
            <a:xfrm>
              <a:off x="29517622" y="1921448"/>
              <a:ext cx="471091" cy="264560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∆</m:t>
                        </m:r>
                        <m: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𝑉</m:t>
                        </m:r>
                      </m:e>
                      <m:sub>
                        <m:r>
                          <a:rPr lang="en-GB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𝑌</m:t>
                        </m:r>
                      </m:sub>
                      <m:sup>
                        <m: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𝑛</m:t>
                        </m:r>
                      </m:sup>
                    </m:sSubSup>
                  </m:oMath>
                </m:oMathPara>
              </a14:m>
              <a:endParaRPr lang="en-GB"/>
            </a:p>
          </xdr:txBody>
        </xdr:sp>
      </mc:Choice>
      <mc:Fallback xmlns="">
        <xdr:sp macro="" textlink="">
          <xdr:nvSpPr>
            <xdr:cNvPr id="63" name="Object 1">
              <a:extLst>
                <a:ext uri="{63B3BB69-23CF-44E3-9099-C40C66FF867C}">
                  <a14:compatExt xmlns:a14="http://schemas.microsoft.com/office/drawing/2010/main" spid="_x0000_s2049"/>
                </a:ext>
                <a:ext uri="{FF2B5EF4-FFF2-40B4-BE49-F238E27FC236}">
                  <a16:creationId xmlns:a16="http://schemas.microsoft.com/office/drawing/2014/main" id="{59710B7A-4924-A943-B711-1D5E1B300E45}"/>
                </a:ext>
              </a:extLst>
            </xdr:cNvPr>
            <xdr:cNvSpPr txBox="1"/>
          </xdr:nvSpPr>
          <xdr:spPr>
            <a:xfrm>
              <a:off x="29517622" y="1921448"/>
              <a:ext cx="471091" cy="264560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:r>
                <a:rPr lang="en-GB" i="0">
                  <a:solidFill>
                    <a:srgbClr val="000000"/>
                  </a:solidFill>
                  <a:latin typeface="Cambria Math" panose="02040503050406030204" pitchFamily="18" charset="0"/>
                </a:rPr>
                <a:t>〖</a:t>
              </a:r>
              <a:r>
                <a:rPr lang="en-GB" i="0">
                  <a:solidFill>
                    <a:srgbClr val="00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en-GB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𝑉〗_</a:t>
              </a:r>
              <a:r>
                <a:rPr lang="en-GB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𝑌^</a:t>
              </a:r>
              <a:r>
                <a:rPr lang="en-GB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𝑛</a:t>
              </a:r>
              <a:endParaRPr lang="en-GB"/>
            </a:p>
          </xdr:txBody>
        </xdr:sp>
      </mc:Fallback>
    </mc:AlternateContent>
    <xdr:clientData/>
  </xdr:twoCellAnchor>
  <xdr:twoCellAnchor editAs="oneCell">
    <xdr:from>
      <xdr:col>38</xdr:col>
      <xdr:colOff>778933</xdr:colOff>
      <xdr:row>7</xdr:row>
      <xdr:rowOff>0</xdr:rowOff>
    </xdr:from>
    <xdr:to>
      <xdr:col>39</xdr:col>
      <xdr:colOff>524933</xdr:colOff>
      <xdr:row>7</xdr:row>
      <xdr:rowOff>387350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4" name="Object 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44768FDB-AA38-E149-8F6C-DCBF2F5F729D}"/>
                </a:ext>
              </a:extLst>
            </xdr:cNvPr>
            <xdr:cNvSpPr txBox="1"/>
          </xdr:nvSpPr>
          <xdr:spPr>
            <a:xfrm>
              <a:off x="32592433" y="1841500"/>
              <a:ext cx="571500" cy="387350"/>
            </a:xfrm>
            <a:prstGeom prst="rect">
              <a:avLst/>
            </a:prstGeom>
          </xdr:spPr>
          <xdr:txBody>
            <a:bodyPr wrap="square">
              <a:noAutofit/>
            </a:bodyPr>
            <a:lstStyle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GB" sz="16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sz="16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𝑉</m:t>
                        </m:r>
                      </m:e>
                      <m:sub>
                        <m:r>
                          <a:rPr lang="en-GB" sz="1600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𝑌</m:t>
                        </m:r>
                      </m:sub>
                      <m:sup>
                        <m:r>
                          <a:rPr lang="en-GB" sz="16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𝑛</m:t>
                        </m:r>
                        <m:r>
                          <a:rPr lang="en-GB" sz="1600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+1</m:t>
                        </m:r>
                      </m:sup>
                    </m:sSubSup>
                  </m:oMath>
                </m:oMathPara>
              </a14:m>
              <a:endParaRPr lang="en-GB" sz="1600"/>
            </a:p>
          </xdr:txBody>
        </xdr:sp>
      </mc:Choice>
      <mc:Fallback xmlns="">
        <xdr:sp macro="" textlink="">
          <xdr:nvSpPr>
            <xdr:cNvPr id="64" name="Object 1">
              <a:extLst>
                <a:ext uri="{63B3BB69-23CF-44E3-9099-C40C66FF867C}">
                  <a14:compatExt xmlns:a14="http://schemas.microsoft.com/office/drawing/2010/main" spid="_x0000_s2049"/>
                </a:ext>
                <a:ext uri="{FF2B5EF4-FFF2-40B4-BE49-F238E27FC236}">
                  <a16:creationId xmlns:a16="http://schemas.microsoft.com/office/drawing/2014/main" id="{44768FDB-AA38-E149-8F6C-DCBF2F5F729D}"/>
                </a:ext>
              </a:extLst>
            </xdr:cNvPr>
            <xdr:cNvSpPr txBox="1"/>
          </xdr:nvSpPr>
          <xdr:spPr>
            <a:xfrm>
              <a:off x="32592433" y="1841500"/>
              <a:ext cx="571500" cy="387350"/>
            </a:xfrm>
            <a:prstGeom prst="rect">
              <a:avLst/>
            </a:prstGeom>
          </xdr:spPr>
          <xdr:txBody>
            <a:bodyPr wrap="square">
              <a:noAutofit/>
            </a:bodyPr>
            <a:lstStyle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GB" sz="160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𝑉_</a:t>
              </a:r>
              <a:r>
                <a:rPr lang="en-GB" sz="1600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𝑌^(</a:t>
              </a:r>
              <a:r>
                <a:rPr lang="en-GB" sz="160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𝑛</a:t>
              </a:r>
              <a:r>
                <a:rPr lang="en-GB" sz="1600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+1)</a:t>
              </a:r>
              <a:endParaRPr lang="en-GB" sz="1600"/>
            </a:p>
          </xdr:txBody>
        </xdr:sp>
      </mc:Fallback>
    </mc:AlternateContent>
    <xdr:clientData/>
  </xdr:twoCellAnchor>
  <xdr:twoCellAnchor editAs="oneCell">
    <xdr:from>
      <xdr:col>38</xdr:col>
      <xdr:colOff>0</xdr:colOff>
      <xdr:row>7</xdr:row>
      <xdr:rowOff>25400</xdr:rowOff>
    </xdr:from>
    <xdr:to>
      <xdr:col>38</xdr:col>
      <xdr:colOff>571500</xdr:colOff>
      <xdr:row>7</xdr:row>
      <xdr:rowOff>394405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5" name="Object 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73A90874-AB5C-8140-BDB9-5172B5A7ABD6}"/>
                </a:ext>
              </a:extLst>
            </xdr:cNvPr>
            <xdr:cNvSpPr txBox="1"/>
          </xdr:nvSpPr>
          <xdr:spPr>
            <a:xfrm>
              <a:off x="31813500" y="1866900"/>
              <a:ext cx="571500" cy="369005"/>
            </a:xfrm>
            <a:prstGeom prst="rect">
              <a:avLst/>
            </a:prstGeom>
          </xdr:spPr>
          <xdr:txBody>
            <a:bodyPr wrap="square">
              <a:noAutofit/>
            </a:bodyPr>
            <a:lstStyle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GB" sz="16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sz="16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𝑉</m:t>
                        </m:r>
                      </m:e>
                      <m:sub>
                        <m:r>
                          <a:rPr lang="en-GB" sz="1600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𝑋</m:t>
                        </m:r>
                      </m:sub>
                      <m:sup>
                        <m:r>
                          <a:rPr lang="en-GB" sz="16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𝑛</m:t>
                        </m:r>
                        <m:r>
                          <a:rPr lang="en-GB" sz="1600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+1</m:t>
                        </m:r>
                      </m:sup>
                    </m:sSubSup>
                  </m:oMath>
                </m:oMathPara>
              </a14:m>
              <a:endParaRPr lang="en-GB" sz="1600"/>
            </a:p>
          </xdr:txBody>
        </xdr:sp>
      </mc:Choice>
      <mc:Fallback xmlns="">
        <xdr:sp macro="" textlink="">
          <xdr:nvSpPr>
            <xdr:cNvPr id="65" name="Object 1">
              <a:extLst>
                <a:ext uri="{63B3BB69-23CF-44E3-9099-C40C66FF867C}">
                  <a14:compatExt xmlns:a14="http://schemas.microsoft.com/office/drawing/2010/main" spid="_x0000_s2049"/>
                </a:ext>
                <a:ext uri="{FF2B5EF4-FFF2-40B4-BE49-F238E27FC236}">
                  <a16:creationId xmlns:a16="http://schemas.microsoft.com/office/drawing/2014/main" id="{73A90874-AB5C-8140-BDB9-5172B5A7ABD6}"/>
                </a:ext>
              </a:extLst>
            </xdr:cNvPr>
            <xdr:cNvSpPr txBox="1"/>
          </xdr:nvSpPr>
          <xdr:spPr>
            <a:xfrm>
              <a:off x="31813500" y="1866900"/>
              <a:ext cx="571500" cy="369005"/>
            </a:xfrm>
            <a:prstGeom prst="rect">
              <a:avLst/>
            </a:prstGeom>
          </xdr:spPr>
          <xdr:txBody>
            <a:bodyPr wrap="square">
              <a:noAutofit/>
            </a:bodyPr>
            <a:lstStyle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GB" sz="160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𝑉_</a:t>
              </a:r>
              <a:r>
                <a:rPr lang="en-GB" sz="1600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𝑋^(</a:t>
              </a:r>
              <a:r>
                <a:rPr lang="en-GB" sz="160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𝑛</a:t>
              </a:r>
              <a:r>
                <a:rPr lang="en-GB" sz="1600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+1)</a:t>
              </a:r>
              <a:endParaRPr lang="en-GB" sz="1600"/>
            </a:p>
          </xdr:txBody>
        </xdr:sp>
      </mc:Fallback>
    </mc:AlternateContent>
    <xdr:clientData/>
  </xdr:twoCellAnchor>
  <xdr:twoCellAnchor>
    <xdr:from>
      <xdr:col>53</xdr:col>
      <xdr:colOff>819727</xdr:colOff>
      <xdr:row>4</xdr:row>
      <xdr:rowOff>233219</xdr:rowOff>
    </xdr:from>
    <xdr:to>
      <xdr:col>59</xdr:col>
      <xdr:colOff>80818</xdr:colOff>
      <xdr:row>17</xdr:row>
      <xdr:rowOff>11546</xdr:rowOff>
    </xdr:to>
    <xdr:graphicFrame macro="">
      <xdr:nvGraphicFramePr>
        <xdr:cNvPr id="66" name="Chart 65">
          <a:extLst>
            <a:ext uri="{FF2B5EF4-FFF2-40B4-BE49-F238E27FC236}">
              <a16:creationId xmlns:a16="http://schemas.microsoft.com/office/drawing/2014/main" id="{34B421E0-4F6A-0E3D-D178-435AD46BA3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48</xdr:col>
      <xdr:colOff>369453</xdr:colOff>
      <xdr:row>4</xdr:row>
      <xdr:rowOff>221673</xdr:rowOff>
    </xdr:from>
    <xdr:to>
      <xdr:col>53</xdr:col>
      <xdr:colOff>785089</xdr:colOff>
      <xdr:row>16</xdr:row>
      <xdr:rowOff>78509</xdr:rowOff>
    </xdr:to>
    <xdr:graphicFrame macro="">
      <xdr:nvGraphicFramePr>
        <xdr:cNvPr id="67" name="Chart 66">
          <a:extLst>
            <a:ext uri="{FF2B5EF4-FFF2-40B4-BE49-F238E27FC236}">
              <a16:creationId xmlns:a16="http://schemas.microsoft.com/office/drawing/2014/main" id="{EE62D34E-D731-8188-3BCE-8D6D8368B5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48</xdr:col>
      <xdr:colOff>369455</xdr:colOff>
      <xdr:row>17</xdr:row>
      <xdr:rowOff>34637</xdr:rowOff>
    </xdr:from>
    <xdr:to>
      <xdr:col>53</xdr:col>
      <xdr:colOff>785091</xdr:colOff>
      <xdr:row>31</xdr:row>
      <xdr:rowOff>30018</xdr:rowOff>
    </xdr:to>
    <xdr:graphicFrame macro="">
      <xdr:nvGraphicFramePr>
        <xdr:cNvPr id="68" name="Chart 67">
          <a:extLst>
            <a:ext uri="{FF2B5EF4-FFF2-40B4-BE49-F238E27FC236}">
              <a16:creationId xmlns:a16="http://schemas.microsoft.com/office/drawing/2014/main" id="{6E2F5786-F675-DF49-A0DC-0C1E2B58CE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48</xdr:col>
      <xdr:colOff>346363</xdr:colOff>
      <xdr:row>31</xdr:row>
      <xdr:rowOff>46181</xdr:rowOff>
    </xdr:from>
    <xdr:to>
      <xdr:col>53</xdr:col>
      <xdr:colOff>727365</xdr:colOff>
      <xdr:row>50</xdr:row>
      <xdr:rowOff>46182</xdr:rowOff>
    </xdr:to>
    <xdr:graphicFrame macro="">
      <xdr:nvGraphicFramePr>
        <xdr:cNvPr id="69" name="Chart 68">
          <a:extLst>
            <a:ext uri="{FF2B5EF4-FFF2-40B4-BE49-F238E27FC236}">
              <a16:creationId xmlns:a16="http://schemas.microsoft.com/office/drawing/2014/main" id="{49F3FFDA-4D4A-9AF3-178D-4531640D41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137583</xdr:colOff>
      <xdr:row>7</xdr:row>
      <xdr:rowOff>14817</xdr:rowOff>
    </xdr:from>
    <xdr:to>
      <xdr:col>21</xdr:col>
      <xdr:colOff>709083</xdr:colOff>
      <xdr:row>8</xdr:row>
      <xdr:rowOff>179928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Object 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800-000003000000}"/>
                </a:ext>
              </a:extLst>
            </xdr:cNvPr>
            <xdr:cNvSpPr txBox="1"/>
          </xdr:nvSpPr>
          <xdr:spPr>
            <a:xfrm>
              <a:off x="17841383" y="1856317"/>
              <a:ext cx="571500" cy="355611"/>
            </a:xfrm>
            <a:prstGeom prst="rect">
              <a:avLst/>
            </a:prstGeom>
          </xdr:spPr>
          <xdr:txBody>
            <a:bodyPr wrap="square">
              <a:spAutoFit/>
            </a:bodyPr>
            <a:lstStyle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GB" sz="16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sz="16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𝑉</m:t>
                        </m:r>
                      </m:e>
                      <m:sub>
                        <m:r>
                          <a:rPr lang="en-GB" sz="16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𝐵</m:t>
                        </m:r>
                      </m:sub>
                      <m:sup>
                        <m:r>
                          <a:rPr lang="en-GB" sz="16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𝑛</m:t>
                        </m:r>
                        <m:r>
                          <a:rPr lang="en-GB" sz="1600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+1</m:t>
                        </m:r>
                      </m:sup>
                    </m:sSubSup>
                  </m:oMath>
                </m:oMathPara>
              </a14:m>
              <a:endParaRPr lang="en-GB" sz="1600"/>
            </a:p>
          </xdr:txBody>
        </xdr:sp>
      </mc:Choice>
      <mc:Fallback xmlns="">
        <xdr:sp macro="" textlink="">
          <xdr:nvSpPr>
            <xdr:cNvPr id="3" name="Object 1">
              <a:extLst>
                <a:ext uri="{63B3BB69-23CF-44E3-9099-C40C66FF867C}">
                  <a14:compatExt xmlns:a14="http://schemas.microsoft.com/office/drawing/2010/main" spid="_x0000_s2049"/>
                </a:ext>
                <a:ext uri="{FF2B5EF4-FFF2-40B4-BE49-F238E27FC236}">
                  <a16:creationId xmlns:a16="http://schemas.microsoft.com/office/drawing/2014/main" id="{B1806E9B-F679-7C43-8699-A49D2D6C000B}"/>
                </a:ext>
              </a:extLst>
            </xdr:cNvPr>
            <xdr:cNvSpPr txBox="1"/>
          </xdr:nvSpPr>
          <xdr:spPr>
            <a:xfrm>
              <a:off x="17841383" y="1856317"/>
              <a:ext cx="571500" cy="355611"/>
            </a:xfrm>
            <a:prstGeom prst="rect">
              <a:avLst/>
            </a:prstGeom>
          </xdr:spPr>
          <xdr:txBody>
            <a:bodyPr wrap="square">
              <a:spAutoFit/>
            </a:bodyPr>
            <a:lstStyle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GB" sz="160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𝑉_𝐵^(𝑛</a:t>
              </a:r>
              <a:r>
                <a:rPr lang="en-GB" sz="1600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+1)</a:t>
              </a:r>
              <a:endParaRPr lang="en-GB" sz="1600"/>
            </a:p>
          </xdr:txBody>
        </xdr:sp>
      </mc:Fallback>
    </mc:AlternateContent>
    <xdr:clientData/>
  </xdr:twoCellAnchor>
  <xdr:twoCellAnchor editAs="oneCell">
    <xdr:from>
      <xdr:col>0</xdr:col>
      <xdr:colOff>419773</xdr:colOff>
      <xdr:row>3</xdr:row>
      <xdr:rowOff>108739</xdr:rowOff>
    </xdr:from>
    <xdr:to>
      <xdr:col>1</xdr:col>
      <xdr:colOff>364547</xdr:colOff>
      <xdr:row>4</xdr:row>
      <xdr:rowOff>90466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8">
              <a:extLst>
                <a:ext uri="{FF2B5EF4-FFF2-40B4-BE49-F238E27FC236}">
                  <a16:creationId xmlns:a16="http://schemas.microsoft.com/office/drawing/2014/main" id="{00000000-0008-0000-0800-000004000000}"/>
                </a:ext>
              </a:extLst>
            </xdr:cNvPr>
            <xdr:cNvSpPr txBox="1"/>
          </xdr:nvSpPr>
          <xdr:spPr>
            <a:xfrm>
              <a:off x="419773" y="707453"/>
              <a:ext cx="770274" cy="3627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b="0" i="1" kern="1200">
                        <a:latin typeface="Cambria Math" panose="02040503050406030204" pitchFamily="18" charset="0"/>
                      </a:rPr>
                      <m:t>0</m:t>
                    </m:r>
                    <m:r>
                      <a:rPr lang="en-GB" sz="1100" b="0" i="1" kern="120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&lt;</m:t>
                    </m:r>
                    <m:sSub>
                      <m:sSubPr>
                        <m:ctrlP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𝑠</m:t>
                        </m:r>
                      </m:e>
                      <m:sub>
                        <m: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n-GB" sz="1100" b="0" i="1" kern="120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≤0.5</m:t>
                    </m:r>
                  </m:oMath>
                </m:oMathPara>
              </a14:m>
              <a:endParaRPr lang="en-GB" sz="1100" kern="1200"/>
            </a:p>
          </xdr:txBody>
        </xdr:sp>
      </mc:Choice>
      <mc:Fallback xmlns="">
        <xdr:sp macro="" textlink="">
          <xdr:nvSpPr>
            <xdr:cNvPr id="4" name="TextBox 38">
              <a:extLst>
                <a:ext uri="{FF2B5EF4-FFF2-40B4-BE49-F238E27FC236}">
                  <a16:creationId xmlns:a16="http://schemas.microsoft.com/office/drawing/2014/main" id="{00000000-0008-0000-0800-000004000000}"/>
                </a:ext>
              </a:extLst>
            </xdr:cNvPr>
            <xdr:cNvSpPr txBox="1"/>
          </xdr:nvSpPr>
          <xdr:spPr>
            <a:xfrm>
              <a:off x="419773" y="707453"/>
              <a:ext cx="770274" cy="3627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GB" sz="1100" b="0" i="0" kern="1200">
                  <a:latin typeface="Cambria Math" panose="02040503050406030204" pitchFamily="18" charset="0"/>
                </a:rPr>
                <a:t>0</a:t>
              </a:r>
              <a:r>
                <a:rPr lang="en-GB" sz="1100" b="0" i="0" kern="1200">
                  <a:latin typeface="Cambria Math" panose="02040503050406030204" pitchFamily="18" charset="0"/>
                  <a:ea typeface="Cambria Math" panose="02040503050406030204" pitchFamily="18" charset="0"/>
                </a:rPr>
                <a:t>&lt;𝑠_𝑖≤0.5</a:t>
              </a:r>
              <a:endParaRPr lang="en-GB" sz="1100" kern="1200"/>
            </a:p>
          </xdr:txBody>
        </xdr:sp>
      </mc:Fallback>
    </mc:AlternateContent>
    <xdr:clientData/>
  </xdr:twoCellAnchor>
  <xdr:oneCellAnchor>
    <xdr:from>
      <xdr:col>2</xdr:col>
      <xdr:colOff>225434</xdr:colOff>
      <xdr:row>3</xdr:row>
      <xdr:rowOff>141070</xdr:rowOff>
    </xdr:from>
    <xdr:ext cx="848181" cy="28259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00000000-0008-0000-0800-000005000000}"/>
                </a:ext>
              </a:extLst>
            </xdr:cNvPr>
            <xdr:cNvSpPr txBox="1"/>
          </xdr:nvSpPr>
          <xdr:spPr>
            <a:xfrm>
              <a:off x="1876434" y="737970"/>
              <a:ext cx="848181" cy="2825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b="0" i="1" kern="1200">
                        <a:latin typeface="Cambria Math" panose="02040503050406030204" pitchFamily="18" charset="0"/>
                      </a:rPr>
                      <m:t>0.5</m:t>
                    </m:r>
                    <m:r>
                      <a:rPr lang="en-GB" sz="1100" b="0" i="1" kern="120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≤</m:t>
                    </m:r>
                    <m:sSubSup>
                      <m:sSubSupPr>
                        <m:ctrlP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h</m:t>
                        </m:r>
                      </m:e>
                      <m:sub>
                        <m: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𝑖</m:t>
                        </m:r>
                      </m:sub>
                      <m:sup>
                        <m: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0</m:t>
                        </m:r>
                      </m:sup>
                    </m:sSubSup>
                    <m:r>
                      <a:rPr lang="en-GB" sz="1100" b="0" i="1" kern="120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≤1</m:t>
                    </m:r>
                  </m:oMath>
                </m:oMathPara>
              </a14:m>
              <a:endParaRPr lang="en-GB" sz="1100" kern="12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AC1DDC4A-A8B7-7042-BDDB-7E224EACB6E1}"/>
                </a:ext>
              </a:extLst>
            </xdr:cNvPr>
            <xdr:cNvSpPr txBox="1"/>
          </xdr:nvSpPr>
          <xdr:spPr>
            <a:xfrm>
              <a:off x="1876434" y="737970"/>
              <a:ext cx="848181" cy="2825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GB" sz="1100" b="0" i="0" kern="1200">
                  <a:latin typeface="Cambria Math" panose="02040503050406030204" pitchFamily="18" charset="0"/>
                </a:rPr>
                <a:t>0.5</a:t>
              </a:r>
              <a:r>
                <a:rPr lang="en-GB" sz="1100" b="0" i="0" kern="1200">
                  <a:latin typeface="Cambria Math" panose="02040503050406030204" pitchFamily="18" charset="0"/>
                  <a:ea typeface="Cambria Math" panose="02040503050406030204" pitchFamily="18" charset="0"/>
                </a:rPr>
                <a:t>≤ℎ_𝑖^0≤1</a:t>
              </a:r>
              <a:endParaRPr lang="en-GB" sz="1100" kern="1200"/>
            </a:p>
          </xdr:txBody>
        </xdr:sp>
      </mc:Fallback>
    </mc:AlternateContent>
    <xdr:clientData/>
  </xdr:oneCellAnchor>
  <xdr:twoCellAnchor>
    <xdr:from>
      <xdr:col>7</xdr:col>
      <xdr:colOff>177800</xdr:colOff>
      <xdr:row>7</xdr:row>
      <xdr:rowOff>122767</xdr:rowOff>
    </xdr:from>
    <xdr:to>
      <xdr:col>7</xdr:col>
      <xdr:colOff>564829</xdr:colOff>
      <xdr:row>7</xdr:row>
      <xdr:rowOff>387327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Object 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800-000006000000}"/>
                </a:ext>
              </a:extLst>
            </xdr:cNvPr>
            <xdr:cNvSpPr txBox="1"/>
          </xdr:nvSpPr>
          <xdr:spPr>
            <a:xfrm>
              <a:off x="5956300" y="1964267"/>
              <a:ext cx="387029" cy="264560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𝑉</m:t>
                        </m:r>
                      </m:e>
                      <m:sub>
                        <m: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𝐵</m:t>
                        </m:r>
                      </m:sub>
                      <m:sup>
                        <m: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𝑛</m:t>
                        </m:r>
                      </m:sup>
                    </m:sSubSup>
                  </m:oMath>
                </m:oMathPara>
              </a14:m>
              <a:endParaRPr lang="en-GB"/>
            </a:p>
          </xdr:txBody>
        </xdr:sp>
      </mc:Choice>
      <mc:Fallback xmlns="">
        <xdr:sp macro="" textlink="">
          <xdr:nvSpPr>
            <xdr:cNvPr id="6" name="Object 1">
              <a:extLst>
                <a:ext uri="{63B3BB69-23CF-44E3-9099-C40C66FF867C}">
                  <a14:compatExt xmlns:a14="http://schemas.microsoft.com/office/drawing/2010/main" spid="_x0000_s2049"/>
                </a:ext>
                <a:ext uri="{FF2B5EF4-FFF2-40B4-BE49-F238E27FC236}">
                  <a16:creationId xmlns:a16="http://schemas.microsoft.com/office/drawing/2014/main" id="{07710ED3-AD6F-8549-94FB-F21EA4159EA5}"/>
                </a:ext>
              </a:extLst>
            </xdr:cNvPr>
            <xdr:cNvSpPr txBox="1"/>
          </xdr:nvSpPr>
          <xdr:spPr>
            <a:xfrm>
              <a:off x="5956300" y="1964267"/>
              <a:ext cx="387029" cy="264560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:r>
                <a:rPr lang="en-GB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𝑉_𝐵^𝑛</a:t>
              </a:r>
              <a:endParaRPr lang="en-GB"/>
            </a:p>
          </xdr:txBody>
        </xdr:sp>
      </mc:Fallback>
    </mc:AlternateContent>
    <xdr:clientData/>
  </xdr:twoCellAnchor>
  <xdr:twoCellAnchor>
    <xdr:from>
      <xdr:col>6</xdr:col>
      <xdr:colOff>173887</xdr:colOff>
      <xdr:row>7</xdr:row>
      <xdr:rowOff>139870</xdr:rowOff>
    </xdr:from>
    <xdr:to>
      <xdr:col>6</xdr:col>
      <xdr:colOff>535837</xdr:colOff>
      <xdr:row>7</xdr:row>
      <xdr:rowOff>404430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Object 3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800-000007000000}"/>
                </a:ext>
              </a:extLst>
            </xdr:cNvPr>
            <xdr:cNvSpPr txBox="1"/>
          </xdr:nvSpPr>
          <xdr:spPr>
            <a:xfrm>
              <a:off x="5126887" y="1981370"/>
              <a:ext cx="361950" cy="264560"/>
            </a:xfrm>
            <a:prstGeom prst="rect">
              <a:avLst/>
            </a:prstGeom>
          </xdr:spPr>
          <xdr:txBody>
            <a:bodyPr vertOverflow="clip" horzOverflow="clip" wrap="square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𝑉</m:t>
                        </m:r>
                      </m:e>
                      <m:sub>
                        <m: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𝐴</m:t>
                        </m:r>
                      </m:sub>
                      <m:sup>
                        <m: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𝑛</m:t>
                        </m:r>
                      </m:sup>
                    </m:sSubSup>
                  </m:oMath>
                </m:oMathPara>
              </a14:m>
              <a:endParaRPr lang="en-GB"/>
            </a:p>
          </xdr:txBody>
        </xdr:sp>
      </mc:Choice>
      <mc:Fallback xmlns="">
        <xdr:sp macro="" textlink="">
          <xdr:nvSpPr>
            <xdr:cNvPr id="7" name="Object 3">
              <a:extLst>
                <a:ext uri="{63B3BB69-23CF-44E3-9099-C40C66FF867C}">
                  <a14:compatExt xmlns:a14="http://schemas.microsoft.com/office/drawing/2010/main" spid="_x0000_s2051"/>
                </a:ext>
                <a:ext uri="{FF2B5EF4-FFF2-40B4-BE49-F238E27FC236}">
                  <a16:creationId xmlns:a16="http://schemas.microsoft.com/office/drawing/2014/main" id="{A8B62522-1CE0-9D48-BBFD-DF761274216F}"/>
                </a:ext>
              </a:extLst>
            </xdr:cNvPr>
            <xdr:cNvSpPr txBox="1"/>
          </xdr:nvSpPr>
          <xdr:spPr>
            <a:xfrm>
              <a:off x="5126887" y="1981370"/>
              <a:ext cx="361950" cy="264560"/>
            </a:xfrm>
            <a:prstGeom prst="rect">
              <a:avLst/>
            </a:prstGeom>
          </xdr:spPr>
          <xdr:txBody>
            <a:bodyPr vertOverflow="clip" horzOverflow="clip" wrap="square">
              <a:spAutoFit/>
            </a:bodyPr>
            <a:lstStyle/>
            <a:p>
              <a:pPr/>
              <a:r>
                <a:rPr lang="en-GB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𝑉_𝐴^𝑛</a:t>
              </a:r>
              <a:endParaRPr lang="en-GB"/>
            </a:p>
          </xdr:txBody>
        </xdr:sp>
      </mc:Fallback>
    </mc:AlternateContent>
    <xdr:clientData/>
  </xdr:twoCellAnchor>
  <xdr:twoCellAnchor editAs="oneCell">
    <xdr:from>
      <xdr:col>13</xdr:col>
      <xdr:colOff>38100</xdr:colOff>
      <xdr:row>7</xdr:row>
      <xdr:rowOff>63500</xdr:rowOff>
    </xdr:from>
    <xdr:to>
      <xdr:col>13</xdr:col>
      <xdr:colOff>724234</xdr:colOff>
      <xdr:row>8</xdr:row>
      <xdr:rowOff>140317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Object 17">
              <a:extLst>
                <a:ext uri="{63B3BB69-23CF-44E3-9099-C40C66FF867C}">
                  <a14:compatExt spid="_x0000_s2065"/>
                </a:ext>
                <a:ext uri="{FF2B5EF4-FFF2-40B4-BE49-F238E27FC236}">
                  <a16:creationId xmlns:a16="http://schemas.microsoft.com/office/drawing/2014/main" id="{00000000-0008-0000-0800-000008000000}"/>
                </a:ext>
              </a:extLst>
            </xdr:cNvPr>
            <xdr:cNvSpPr txBox="1"/>
          </xdr:nvSpPr>
          <xdr:spPr>
            <a:xfrm>
              <a:off x="10769600" y="1905000"/>
              <a:ext cx="686134" cy="267317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GB" i="1">
                            <a:solidFill>
                              <a:srgbClr val="0000FF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GB" i="1">
                            <a:solidFill>
                              <a:srgbClr val="0000FF"/>
                            </a:solidFill>
                            <a:latin typeface="Cambria Math" panose="02040503050406030204" pitchFamily="18" charset="0"/>
                          </a:rPr>
                          <m:t>𝜆</m:t>
                        </m:r>
                      </m:e>
                      <m:sup>
                        <m:r>
                          <a:rPr lang="en-GB" i="1">
                            <a:solidFill>
                              <a:srgbClr val="0000FF"/>
                            </a:solidFill>
                            <a:latin typeface="Cambria Math" panose="02040503050406030204" pitchFamily="18" charset="0"/>
                          </a:rPr>
                          <m:t>𝑛</m:t>
                        </m:r>
                        <m:r>
                          <a:rPr lang="en-GB" i="1">
                            <a:solidFill>
                              <a:srgbClr val="0000FF"/>
                            </a:solidFill>
                            <a:latin typeface="Cambria Math" panose="02040503050406030204" pitchFamily="18" charset="0"/>
                          </a:rPr>
                          <m:t>+1</m:t>
                        </m:r>
                      </m:sup>
                    </m:sSup>
                    <m:r>
                      <a:rPr lang="en-GB" i="1">
                        <a:solidFill>
                          <a:srgbClr val="0000FF"/>
                        </a:solidFill>
                        <a:latin typeface="Cambria Math" panose="02040503050406030204" pitchFamily="18" charset="0"/>
                      </a:rPr>
                      <m:t>⋅</m:t>
                    </m:r>
                    <m:r>
                      <a:rPr lang="en-GB" i="1">
                        <a:solidFill>
                          <a:srgbClr val="0000FF"/>
                        </a:solidFill>
                        <a:latin typeface="Cambria Math" panose="02040503050406030204" pitchFamily="18" charset="0"/>
                      </a:rPr>
                      <m:t>𝑝</m:t>
                    </m:r>
                  </m:oMath>
                </m:oMathPara>
              </a14:m>
              <a:endParaRPr lang="en-GB"/>
            </a:p>
          </xdr:txBody>
        </xdr:sp>
      </mc:Choice>
      <mc:Fallback xmlns="">
        <xdr:sp macro="" textlink="">
          <xdr:nvSpPr>
            <xdr:cNvPr id="8" name="Object 17">
              <a:extLst>
                <a:ext uri="{63B3BB69-23CF-44E3-9099-C40C66FF867C}">
                  <a14:compatExt xmlns:a14="http://schemas.microsoft.com/office/drawing/2010/main" spid="_x0000_s2065"/>
                </a:ext>
                <a:ext uri="{FF2B5EF4-FFF2-40B4-BE49-F238E27FC236}">
                  <a16:creationId xmlns:a16="http://schemas.microsoft.com/office/drawing/2014/main" id="{516FD69C-6CF5-FF46-BF89-27ED0BAD8670}"/>
                </a:ext>
              </a:extLst>
            </xdr:cNvPr>
            <xdr:cNvSpPr txBox="1"/>
          </xdr:nvSpPr>
          <xdr:spPr>
            <a:xfrm>
              <a:off x="10769600" y="1905000"/>
              <a:ext cx="686134" cy="267317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:r>
                <a:rPr lang="en-GB" i="0">
                  <a:solidFill>
                    <a:srgbClr val="0000FF"/>
                  </a:solidFill>
                  <a:latin typeface="Cambria Math" panose="02040503050406030204" pitchFamily="18" charset="0"/>
                </a:rPr>
                <a:t>𝜆^(𝑛+1)⋅𝑝</a:t>
              </a:r>
              <a:endParaRPr lang="en-GB"/>
            </a:p>
          </xdr:txBody>
        </xdr:sp>
      </mc:Fallback>
    </mc:AlternateContent>
    <xdr:clientData/>
  </xdr:twoCellAnchor>
  <xdr:twoCellAnchor>
    <xdr:from>
      <xdr:col>21</xdr:col>
      <xdr:colOff>800100</xdr:colOff>
      <xdr:row>7</xdr:row>
      <xdr:rowOff>114300</xdr:rowOff>
    </xdr:from>
    <xdr:to>
      <xdr:col>22</xdr:col>
      <xdr:colOff>0</xdr:colOff>
      <xdr:row>7</xdr:row>
      <xdr:rowOff>465678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Object 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800-00000A000000}"/>
                </a:ext>
              </a:extLst>
            </xdr:cNvPr>
            <xdr:cNvSpPr txBox="1"/>
          </xdr:nvSpPr>
          <xdr:spPr>
            <a:xfrm>
              <a:off x="18503900" y="1955800"/>
              <a:ext cx="25400" cy="313278"/>
            </a:xfrm>
            <a:prstGeom prst="rect">
              <a:avLst/>
            </a:prstGeom>
          </xdr:spPr>
          <xdr:txBody>
            <a:bodyPr vertOverflow="clip" horzOverflow="clip" wrap="square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GB" sz="16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sz="16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𝑉</m:t>
                        </m:r>
                      </m:e>
                      <m:sub>
                        <m:r>
                          <a:rPr lang="en-GB" sz="16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𝐵</m:t>
                        </m:r>
                      </m:sub>
                      <m:sup>
                        <m:r>
                          <a:rPr lang="en-GB" sz="16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𝑛</m:t>
                        </m:r>
                        <m:r>
                          <a:rPr lang="en-GB" sz="1600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+1</m:t>
                        </m:r>
                      </m:sup>
                    </m:sSubSup>
                  </m:oMath>
                </m:oMathPara>
              </a14:m>
              <a:endParaRPr lang="en-GB" sz="1600"/>
            </a:p>
          </xdr:txBody>
        </xdr:sp>
      </mc:Choice>
      <mc:Fallback xmlns="">
        <xdr:sp macro="" textlink="">
          <xdr:nvSpPr>
            <xdr:cNvPr id="10" name="Object 1">
              <a:extLst>
                <a:ext uri="{63B3BB69-23CF-44E3-9099-C40C66FF867C}">
                  <a14:compatExt xmlns:a14="http://schemas.microsoft.com/office/drawing/2010/main" spid="_x0000_s2049"/>
                </a:ext>
                <a:ext uri="{FF2B5EF4-FFF2-40B4-BE49-F238E27FC236}">
                  <a16:creationId xmlns:a16="http://schemas.microsoft.com/office/drawing/2014/main" id="{D8F0A218-1C0C-1F4D-9C5B-1C27882C06E7}"/>
                </a:ext>
              </a:extLst>
            </xdr:cNvPr>
            <xdr:cNvSpPr txBox="1"/>
          </xdr:nvSpPr>
          <xdr:spPr>
            <a:xfrm>
              <a:off x="18503900" y="1955800"/>
              <a:ext cx="25400" cy="313278"/>
            </a:xfrm>
            <a:prstGeom prst="rect">
              <a:avLst/>
            </a:prstGeom>
          </xdr:spPr>
          <xdr:txBody>
            <a:bodyPr vertOverflow="clip" horzOverflow="clip" wrap="square">
              <a:spAutoFit/>
            </a:bodyPr>
            <a:lstStyle/>
            <a:p>
              <a:pPr/>
              <a:r>
                <a:rPr lang="en-GB" sz="160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𝑉_𝐵^(𝑛</a:t>
              </a:r>
              <a:r>
                <a:rPr lang="en-GB" sz="1600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+1)</a:t>
              </a:r>
              <a:endParaRPr lang="en-GB" sz="1600"/>
            </a:p>
          </xdr:txBody>
        </xdr:sp>
      </mc:Fallback>
    </mc:AlternateContent>
    <xdr:clientData/>
  </xdr:twoCellAnchor>
  <xdr:oneCellAnchor>
    <xdr:from>
      <xdr:col>4</xdr:col>
      <xdr:colOff>332153</xdr:colOff>
      <xdr:row>3</xdr:row>
      <xdr:rowOff>156308</xdr:rowOff>
    </xdr:from>
    <xdr:ext cx="848181" cy="28259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00000000-0008-0000-0800-00000B000000}"/>
                </a:ext>
              </a:extLst>
            </xdr:cNvPr>
            <xdr:cNvSpPr txBox="1"/>
          </xdr:nvSpPr>
          <xdr:spPr>
            <a:xfrm>
              <a:off x="3634153" y="753208"/>
              <a:ext cx="848181" cy="2825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b="0" i="1" kern="1200">
                        <a:latin typeface="Cambria Math" panose="02040503050406030204" pitchFamily="18" charset="0"/>
                      </a:rPr>
                      <m:t>0</m:t>
                    </m:r>
                    <m:r>
                      <a:rPr lang="en-GB" sz="1100" b="0" i="1" kern="120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&lt;</m:t>
                    </m:r>
                    <m:sSubSup>
                      <m:sSubSupPr>
                        <m:ctrlP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𝛼</m:t>
                        </m:r>
                      </m:e>
                      <m:sub>
                        <m: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𝑖</m:t>
                        </m:r>
                      </m:sub>
                      <m:sup>
                        <m: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0</m:t>
                        </m:r>
                      </m:sup>
                    </m:sSubSup>
                    <m:r>
                      <a:rPr lang="en-GB" sz="1100" b="0" i="1" kern="120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≤0.5</m:t>
                    </m:r>
                  </m:oMath>
                </m:oMathPara>
              </a14:m>
              <a:endParaRPr lang="en-GB" sz="1100" kern="1200"/>
            </a:p>
          </xdr:txBody>
        </xdr:sp>
      </mc:Choice>
      <mc:Fallback xmlns="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399D0CBF-279B-6647-8D63-0DBAF4B651CB}"/>
                </a:ext>
              </a:extLst>
            </xdr:cNvPr>
            <xdr:cNvSpPr txBox="1"/>
          </xdr:nvSpPr>
          <xdr:spPr>
            <a:xfrm>
              <a:off x="3634153" y="753208"/>
              <a:ext cx="848181" cy="2825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GB" sz="1100" b="0" i="0" kern="1200">
                  <a:latin typeface="Cambria Math" panose="02040503050406030204" pitchFamily="18" charset="0"/>
                </a:rPr>
                <a:t>0</a:t>
              </a:r>
              <a:r>
                <a:rPr lang="en-GB" sz="1100" b="0" i="0" kern="1200">
                  <a:latin typeface="Cambria Math" panose="02040503050406030204" pitchFamily="18" charset="0"/>
                  <a:ea typeface="Cambria Math" panose="02040503050406030204" pitchFamily="18" charset="0"/>
                </a:rPr>
                <a:t>&lt;𝛼_𝑖^0≤0.5</a:t>
              </a:r>
              <a:endParaRPr lang="en-GB" sz="1100" kern="1200"/>
            </a:p>
          </xdr:txBody>
        </xdr:sp>
      </mc:Fallback>
    </mc:AlternateContent>
    <xdr:clientData/>
  </xdr:oneCellAnchor>
  <xdr:twoCellAnchor editAs="oneCell">
    <xdr:from>
      <xdr:col>9</xdr:col>
      <xdr:colOff>285750</xdr:colOff>
      <xdr:row>0</xdr:row>
      <xdr:rowOff>179916</xdr:rowOff>
    </xdr:from>
    <xdr:to>
      <xdr:col>9</xdr:col>
      <xdr:colOff>590550</xdr:colOff>
      <xdr:row>2</xdr:row>
      <xdr:rowOff>25400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Object 22">
              <a:extLst>
                <a:ext uri="{63B3BB69-23CF-44E3-9099-C40C66FF867C}">
                  <a14:compatExt spid="_x0000_s2070"/>
                </a:ext>
                <a:ext uri="{FF2B5EF4-FFF2-40B4-BE49-F238E27FC236}">
                  <a16:creationId xmlns:a16="http://schemas.microsoft.com/office/drawing/2014/main" id="{00000000-0008-0000-0800-00000C000000}"/>
                </a:ext>
              </a:extLst>
            </xdr:cNvPr>
            <xdr:cNvSpPr txBox="1"/>
          </xdr:nvSpPr>
          <xdr:spPr>
            <a:xfrm>
              <a:off x="7715250" y="179916"/>
              <a:ext cx="304800" cy="226484"/>
            </a:xfrm>
            <a:prstGeom prst="rect">
              <a:avLst/>
            </a:prstGeom>
          </xdr:spPr>
          <xdr:txBody>
            <a:bodyPr vertOverflow="clip" horzOverflow="clip" wrap="none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GB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𝜆</m:t>
                    </m:r>
                  </m:oMath>
                </m:oMathPara>
              </a14:m>
              <a:endParaRPr lang="en-GB"/>
            </a:p>
          </xdr:txBody>
        </xdr:sp>
      </mc:Choice>
      <mc:Fallback xmlns="">
        <xdr:sp macro="" textlink="">
          <xdr:nvSpPr>
            <xdr:cNvPr id="12" name="Object 22">
              <a:extLst>
                <a:ext uri="{63B3BB69-23CF-44E3-9099-C40C66FF867C}">
                  <a14:compatExt xmlns:a14="http://schemas.microsoft.com/office/drawing/2010/main" spid="_x0000_s2070"/>
                </a:ext>
                <a:ext uri="{FF2B5EF4-FFF2-40B4-BE49-F238E27FC236}">
                  <a16:creationId xmlns:a16="http://schemas.microsoft.com/office/drawing/2014/main" id="{8D653D0F-DC53-4747-97FE-E6E8BDD18544}"/>
                </a:ext>
              </a:extLst>
            </xdr:cNvPr>
            <xdr:cNvSpPr txBox="1"/>
          </xdr:nvSpPr>
          <xdr:spPr>
            <a:xfrm>
              <a:off x="7715250" y="179916"/>
              <a:ext cx="304800" cy="226484"/>
            </a:xfrm>
            <a:prstGeom prst="rect">
              <a:avLst/>
            </a:prstGeom>
          </xdr:spPr>
          <xdr:txBody>
            <a:bodyPr vertOverflow="clip" horzOverflow="clip" wrap="none">
              <a:noAutofit/>
            </a:bodyPr>
            <a:lstStyle/>
            <a:p>
              <a:pPr/>
              <a:r>
                <a:rPr lang="en-GB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𝜆</a:t>
              </a:r>
              <a:endParaRPr lang="en-GB"/>
            </a:p>
          </xdr:txBody>
        </xdr:sp>
      </mc:Fallback>
    </mc:AlternateContent>
    <xdr:clientData/>
  </xdr:twoCellAnchor>
  <xdr:twoCellAnchor editAs="oneCell">
    <xdr:from>
      <xdr:col>20</xdr:col>
      <xdr:colOff>184150</xdr:colOff>
      <xdr:row>7</xdr:row>
      <xdr:rowOff>40217</xdr:rowOff>
    </xdr:from>
    <xdr:to>
      <xdr:col>20</xdr:col>
      <xdr:colOff>755650</xdr:colOff>
      <xdr:row>9</xdr:row>
      <xdr:rowOff>23676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Object 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800-00000D000000}"/>
                </a:ext>
              </a:extLst>
            </xdr:cNvPr>
            <xdr:cNvSpPr txBox="1"/>
          </xdr:nvSpPr>
          <xdr:spPr>
            <a:xfrm>
              <a:off x="17062450" y="1881717"/>
              <a:ext cx="571500" cy="364459"/>
            </a:xfrm>
            <a:prstGeom prst="rect">
              <a:avLst/>
            </a:prstGeom>
          </xdr:spPr>
          <xdr:txBody>
            <a:bodyPr wrap="square">
              <a:spAutoFit/>
            </a:bodyPr>
            <a:lstStyle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GB" sz="16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sz="16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𝑉</m:t>
                        </m:r>
                      </m:e>
                      <m:sub>
                        <m:r>
                          <a:rPr lang="en-GB" sz="1600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𝐴</m:t>
                        </m:r>
                      </m:sub>
                      <m:sup>
                        <m:r>
                          <a:rPr lang="en-GB" sz="16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𝑛</m:t>
                        </m:r>
                        <m:r>
                          <a:rPr lang="en-GB" sz="1600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+1</m:t>
                        </m:r>
                      </m:sup>
                    </m:sSubSup>
                  </m:oMath>
                </m:oMathPara>
              </a14:m>
              <a:endParaRPr lang="en-GB" sz="1600"/>
            </a:p>
          </xdr:txBody>
        </xdr:sp>
      </mc:Choice>
      <mc:Fallback xmlns="">
        <xdr:sp macro="" textlink="">
          <xdr:nvSpPr>
            <xdr:cNvPr id="13" name="Object 1">
              <a:extLst>
                <a:ext uri="{63B3BB69-23CF-44E3-9099-C40C66FF867C}">
                  <a14:compatExt xmlns:a14="http://schemas.microsoft.com/office/drawing/2010/main" spid="_x0000_s2049"/>
                </a:ext>
                <a:ext uri="{FF2B5EF4-FFF2-40B4-BE49-F238E27FC236}">
                  <a16:creationId xmlns:a16="http://schemas.microsoft.com/office/drawing/2014/main" id="{655D8785-6E7C-0547-862E-38FD2B01D8D4}"/>
                </a:ext>
              </a:extLst>
            </xdr:cNvPr>
            <xdr:cNvSpPr txBox="1"/>
          </xdr:nvSpPr>
          <xdr:spPr>
            <a:xfrm>
              <a:off x="17062450" y="1881717"/>
              <a:ext cx="571500" cy="364459"/>
            </a:xfrm>
            <a:prstGeom prst="rect">
              <a:avLst/>
            </a:prstGeom>
          </xdr:spPr>
          <xdr:txBody>
            <a:bodyPr wrap="square">
              <a:spAutoFit/>
            </a:bodyPr>
            <a:lstStyle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GB" sz="160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𝑉_</a:t>
              </a:r>
              <a:r>
                <a:rPr lang="en-GB" sz="1600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𝐴^(</a:t>
              </a:r>
              <a:r>
                <a:rPr lang="en-GB" sz="160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𝑛</a:t>
              </a:r>
              <a:r>
                <a:rPr lang="en-GB" sz="1600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+1)</a:t>
              </a:r>
              <a:endParaRPr lang="en-GB" sz="1600"/>
            </a:p>
          </xdr:txBody>
        </xdr:sp>
      </mc:Fallback>
    </mc:AlternateContent>
    <xdr:clientData/>
  </xdr:twoCellAnchor>
  <xdr:twoCellAnchor editAs="oneCell">
    <xdr:from>
      <xdr:col>15</xdr:col>
      <xdr:colOff>131233</xdr:colOff>
      <xdr:row>7</xdr:row>
      <xdr:rowOff>48196</xdr:rowOff>
    </xdr:from>
    <xdr:to>
      <xdr:col>15</xdr:col>
      <xdr:colOff>648298</xdr:colOff>
      <xdr:row>8</xdr:row>
      <xdr:rowOff>128155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Object 11">
              <a:extLst>
                <a:ext uri="{63B3BB69-23CF-44E3-9099-C40C66FF867C}">
                  <a14:compatExt spid="_x0000_s2059"/>
                </a:ext>
                <a:ext uri="{FF2B5EF4-FFF2-40B4-BE49-F238E27FC236}">
                  <a16:creationId xmlns:a16="http://schemas.microsoft.com/office/drawing/2014/main" id="{00000000-0008-0000-0800-00000F000000}"/>
                </a:ext>
              </a:extLst>
            </xdr:cNvPr>
            <xdr:cNvSpPr txBox="1"/>
          </xdr:nvSpPr>
          <xdr:spPr>
            <a:xfrm>
              <a:off x="12513733" y="1889696"/>
              <a:ext cx="517065" cy="270459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𝛼</m:t>
                        </m:r>
                      </m:e>
                      <m:sub>
                        <m: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𝐵</m:t>
                        </m:r>
                      </m:sub>
                      <m:sup>
                        <m:r>
                          <a:rPr lang="en-GB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𝑛</m:t>
                        </m:r>
                        <m:r>
                          <a:rPr lang="en-GB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+1</m:t>
                        </m:r>
                      </m:sup>
                    </m:sSubSup>
                  </m:oMath>
                </m:oMathPara>
              </a14:m>
              <a:endParaRPr lang="en-GB"/>
            </a:p>
          </xdr:txBody>
        </xdr:sp>
      </mc:Choice>
      <mc:Fallback xmlns="">
        <xdr:sp macro="" textlink="">
          <xdr:nvSpPr>
            <xdr:cNvPr id="15" name="Object 11">
              <a:extLst>
                <a:ext uri="{63B3BB69-23CF-44E3-9099-C40C66FF867C}">
                  <a14:compatExt xmlns:a14="http://schemas.microsoft.com/office/drawing/2010/main" spid="_x0000_s2059"/>
                </a:ext>
                <a:ext uri="{FF2B5EF4-FFF2-40B4-BE49-F238E27FC236}">
                  <a16:creationId xmlns:a16="http://schemas.microsoft.com/office/drawing/2014/main" id="{86A15EF1-B5D3-AB43-8F9A-CF9CF70A543E}"/>
                </a:ext>
              </a:extLst>
            </xdr:cNvPr>
            <xdr:cNvSpPr txBox="1"/>
          </xdr:nvSpPr>
          <xdr:spPr>
            <a:xfrm>
              <a:off x="12513733" y="1889696"/>
              <a:ext cx="517065" cy="270459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:r>
                <a:rPr lang="en-GB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𝛼_𝐵^(</a:t>
              </a:r>
              <a:r>
                <a:rPr lang="en-GB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𝑛+1)</a:t>
              </a:r>
              <a:endParaRPr lang="en-GB"/>
            </a:p>
          </xdr:txBody>
        </xdr:sp>
      </mc:Fallback>
    </mc:AlternateContent>
    <xdr:clientData/>
  </xdr:twoCellAnchor>
  <xdr:twoCellAnchor editAs="oneCell">
    <xdr:from>
      <xdr:col>14</xdr:col>
      <xdr:colOff>201084</xdr:colOff>
      <xdr:row>7</xdr:row>
      <xdr:rowOff>43963</xdr:rowOff>
    </xdr:from>
    <xdr:to>
      <xdr:col>14</xdr:col>
      <xdr:colOff>718149</xdr:colOff>
      <xdr:row>8</xdr:row>
      <xdr:rowOff>124306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Object 12">
              <a:extLst>
                <a:ext uri="{63B3BB69-23CF-44E3-9099-C40C66FF867C}">
                  <a14:compatExt spid="_x0000_s2060"/>
                </a:ext>
                <a:ext uri="{FF2B5EF4-FFF2-40B4-BE49-F238E27FC236}">
                  <a16:creationId xmlns:a16="http://schemas.microsoft.com/office/drawing/2014/main" id="{00000000-0008-0000-0800-000010000000}"/>
                </a:ext>
              </a:extLst>
            </xdr:cNvPr>
            <xdr:cNvSpPr txBox="1"/>
          </xdr:nvSpPr>
          <xdr:spPr>
            <a:xfrm>
              <a:off x="11758084" y="1885463"/>
              <a:ext cx="517065" cy="270843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𝛼</m:t>
                        </m:r>
                      </m:e>
                      <m:sub>
                        <m: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𝐴</m:t>
                        </m:r>
                      </m:sub>
                      <m:sup>
                        <m:r>
                          <a:rPr lang="en-GB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𝑛</m:t>
                        </m:r>
                        <m:r>
                          <a:rPr lang="en-GB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+1</m:t>
                        </m:r>
                      </m:sup>
                    </m:sSubSup>
                  </m:oMath>
                </m:oMathPara>
              </a14:m>
              <a:endParaRPr lang="en-GB"/>
            </a:p>
          </xdr:txBody>
        </xdr:sp>
      </mc:Choice>
      <mc:Fallback xmlns="">
        <xdr:sp macro="" textlink="">
          <xdr:nvSpPr>
            <xdr:cNvPr id="16" name="Object 12">
              <a:extLst>
                <a:ext uri="{63B3BB69-23CF-44E3-9099-C40C66FF867C}">
                  <a14:compatExt xmlns:a14="http://schemas.microsoft.com/office/drawing/2010/main" spid="_x0000_s2060"/>
                </a:ext>
                <a:ext uri="{FF2B5EF4-FFF2-40B4-BE49-F238E27FC236}">
                  <a16:creationId xmlns:a16="http://schemas.microsoft.com/office/drawing/2014/main" id="{6AD1C599-6FF5-F644-95E2-F2064EF43CBD}"/>
                </a:ext>
              </a:extLst>
            </xdr:cNvPr>
            <xdr:cNvSpPr txBox="1"/>
          </xdr:nvSpPr>
          <xdr:spPr>
            <a:xfrm>
              <a:off x="11758084" y="1885463"/>
              <a:ext cx="517065" cy="270843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:r>
                <a:rPr lang="en-GB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𝛼_𝐴^(</a:t>
              </a:r>
              <a:r>
                <a:rPr lang="en-GB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𝑛+1)</a:t>
              </a:r>
              <a:endParaRPr lang="en-GB"/>
            </a:p>
          </xdr:txBody>
        </xdr:sp>
      </mc:Fallback>
    </mc:AlternateContent>
    <xdr:clientData/>
  </xdr:twoCellAnchor>
  <xdr:twoCellAnchor>
    <xdr:from>
      <xdr:col>19</xdr:col>
      <xdr:colOff>211667</xdr:colOff>
      <xdr:row>7</xdr:row>
      <xdr:rowOff>75714</xdr:rowOff>
    </xdr:from>
    <xdr:to>
      <xdr:col>19</xdr:col>
      <xdr:colOff>682758</xdr:colOff>
      <xdr:row>7</xdr:row>
      <xdr:rowOff>340274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Object 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800-000011000000}"/>
                </a:ext>
              </a:extLst>
            </xdr:cNvPr>
            <xdr:cNvSpPr txBox="1"/>
          </xdr:nvSpPr>
          <xdr:spPr>
            <a:xfrm>
              <a:off x="16264467" y="1917214"/>
              <a:ext cx="471091" cy="264560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∆</m:t>
                        </m:r>
                        <m: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𝑉</m:t>
                        </m:r>
                      </m:e>
                      <m:sub>
                        <m: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𝐵</m:t>
                        </m:r>
                      </m:sub>
                      <m:sup>
                        <m: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𝑛</m:t>
                        </m:r>
                      </m:sup>
                    </m:sSubSup>
                  </m:oMath>
                </m:oMathPara>
              </a14:m>
              <a:endParaRPr lang="en-GB"/>
            </a:p>
          </xdr:txBody>
        </xdr:sp>
      </mc:Choice>
      <mc:Fallback xmlns="">
        <xdr:sp macro="" textlink="">
          <xdr:nvSpPr>
            <xdr:cNvPr id="17" name="Object 1">
              <a:extLst>
                <a:ext uri="{63B3BB69-23CF-44E3-9099-C40C66FF867C}">
                  <a14:compatExt xmlns:a14="http://schemas.microsoft.com/office/drawing/2010/main" spid="_x0000_s2049"/>
                </a:ext>
                <a:ext uri="{FF2B5EF4-FFF2-40B4-BE49-F238E27FC236}">
                  <a16:creationId xmlns:a16="http://schemas.microsoft.com/office/drawing/2014/main" id="{4B28DDED-40AB-D94E-959F-785EBAAF3729}"/>
                </a:ext>
              </a:extLst>
            </xdr:cNvPr>
            <xdr:cNvSpPr txBox="1"/>
          </xdr:nvSpPr>
          <xdr:spPr>
            <a:xfrm>
              <a:off x="16264467" y="1917214"/>
              <a:ext cx="471091" cy="264560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:r>
                <a:rPr lang="en-GB" i="0">
                  <a:solidFill>
                    <a:srgbClr val="000000"/>
                  </a:solidFill>
                  <a:latin typeface="Cambria Math" panose="02040503050406030204" pitchFamily="18" charset="0"/>
                </a:rPr>
                <a:t>〖</a:t>
              </a:r>
              <a:r>
                <a:rPr lang="en-GB" i="0">
                  <a:solidFill>
                    <a:srgbClr val="00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en-GB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𝑉〗_𝐵^𝑛</a:t>
              </a:r>
              <a:endParaRPr lang="en-GB"/>
            </a:p>
          </xdr:txBody>
        </xdr:sp>
      </mc:Fallback>
    </mc:AlternateContent>
    <xdr:clientData/>
  </xdr:twoCellAnchor>
  <xdr:twoCellAnchor>
    <xdr:from>
      <xdr:col>18</xdr:col>
      <xdr:colOff>274510</xdr:colOff>
      <xdr:row>7</xdr:row>
      <xdr:rowOff>65137</xdr:rowOff>
    </xdr:from>
    <xdr:to>
      <xdr:col>18</xdr:col>
      <xdr:colOff>636460</xdr:colOff>
      <xdr:row>7</xdr:row>
      <xdr:rowOff>334581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Object 3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800-000012000000}"/>
                </a:ext>
              </a:extLst>
            </xdr:cNvPr>
            <xdr:cNvSpPr txBox="1"/>
          </xdr:nvSpPr>
          <xdr:spPr>
            <a:xfrm>
              <a:off x="15501810" y="1906637"/>
              <a:ext cx="361950" cy="269444"/>
            </a:xfrm>
            <a:prstGeom prst="rect">
              <a:avLst/>
            </a:prstGeom>
          </xdr:spPr>
          <xdr:txBody>
            <a:bodyPr vertOverflow="clip" horzOverflow="clip" wrap="square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∆</m:t>
                        </m:r>
                        <m: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𝑉</m:t>
                        </m:r>
                      </m:e>
                      <m:sub>
                        <m: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𝐴</m:t>
                        </m:r>
                      </m:sub>
                      <m:sup>
                        <m: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𝑛</m:t>
                        </m:r>
                      </m:sup>
                    </m:sSubSup>
                  </m:oMath>
                </m:oMathPara>
              </a14:m>
              <a:endParaRPr lang="en-GB"/>
            </a:p>
          </xdr:txBody>
        </xdr:sp>
      </mc:Choice>
      <mc:Fallback xmlns="">
        <xdr:sp macro="" textlink="">
          <xdr:nvSpPr>
            <xdr:cNvPr id="18" name="Object 3">
              <a:extLst>
                <a:ext uri="{63B3BB69-23CF-44E3-9099-C40C66FF867C}">
                  <a14:compatExt xmlns:a14="http://schemas.microsoft.com/office/drawing/2010/main" spid="_x0000_s2051"/>
                </a:ext>
                <a:ext uri="{FF2B5EF4-FFF2-40B4-BE49-F238E27FC236}">
                  <a16:creationId xmlns:a16="http://schemas.microsoft.com/office/drawing/2014/main" id="{6B9D8C4F-DBEA-B34C-9CAF-BF7F2F19EE30}"/>
                </a:ext>
              </a:extLst>
            </xdr:cNvPr>
            <xdr:cNvSpPr txBox="1"/>
          </xdr:nvSpPr>
          <xdr:spPr>
            <a:xfrm>
              <a:off x="15501810" y="1906637"/>
              <a:ext cx="361950" cy="269444"/>
            </a:xfrm>
            <a:prstGeom prst="rect">
              <a:avLst/>
            </a:prstGeom>
          </xdr:spPr>
          <xdr:txBody>
            <a:bodyPr vertOverflow="clip" horzOverflow="clip" wrap="square">
              <a:spAutoFit/>
            </a:bodyPr>
            <a:lstStyle/>
            <a:p>
              <a:pPr/>
              <a:r>
                <a:rPr lang="en-GB" i="0">
                  <a:solidFill>
                    <a:srgbClr val="000000"/>
                  </a:solidFill>
                  <a:latin typeface="Cambria Math" panose="02040503050406030204" pitchFamily="18" charset="0"/>
                </a:rPr>
                <a:t>〖</a:t>
              </a:r>
              <a:r>
                <a:rPr lang="en-GB" i="0">
                  <a:solidFill>
                    <a:srgbClr val="00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en-GB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𝑉〗_𝐴^𝑛</a:t>
              </a:r>
              <a:endParaRPr lang="en-GB"/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7</xdr:row>
      <xdr:rowOff>15543</xdr:rowOff>
    </xdr:from>
    <xdr:to>
      <xdr:col>0</xdr:col>
      <xdr:colOff>368884</xdr:colOff>
      <xdr:row>8</xdr:row>
      <xdr:rowOff>139700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Object 24">
              <a:extLst>
                <a:ext uri="{63B3BB69-23CF-44E3-9099-C40C66FF867C}">
                  <a14:compatExt spid="_x0000_s2072"/>
                </a:ext>
                <a:ext uri="{FF2B5EF4-FFF2-40B4-BE49-F238E27FC236}">
                  <a16:creationId xmlns:a16="http://schemas.microsoft.com/office/drawing/2014/main" id="{00000000-0008-0000-0800-000013000000}"/>
                </a:ext>
              </a:extLst>
            </xdr:cNvPr>
            <xdr:cNvSpPr txBox="1"/>
          </xdr:nvSpPr>
          <xdr:spPr>
            <a:xfrm>
              <a:off x="0" y="1857043"/>
              <a:ext cx="368884" cy="314657"/>
            </a:xfrm>
            <a:prstGeom prst="rect">
              <a:avLst/>
            </a:prstGeom>
          </xdr:spPr>
          <xdr:txBody>
            <a:bodyPr vertOverflow="clip" horzOverflow="clip" wrap="none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h</m:t>
                        </m:r>
                      </m:e>
                      <m:sub>
                        <m:r>
                          <a:rPr lang="en-GB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𝐴</m:t>
                        </m:r>
                      </m:sub>
                      <m:sup>
                        <m:r>
                          <a:rPr lang="en-GB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𝑛</m:t>
                        </m:r>
                      </m:sup>
                    </m:sSubSup>
                  </m:oMath>
                </m:oMathPara>
              </a14:m>
              <a:endParaRPr lang="en-GB"/>
            </a:p>
            <a:p>
              <a:endParaRPr lang="en-GB"/>
            </a:p>
          </xdr:txBody>
        </xdr:sp>
      </mc:Choice>
      <mc:Fallback xmlns="">
        <xdr:sp macro="" textlink="">
          <xdr:nvSpPr>
            <xdr:cNvPr id="19" name="Object 24">
              <a:extLst>
                <a:ext uri="{63B3BB69-23CF-44E3-9099-C40C66FF867C}">
                  <a14:compatExt xmlns:a14="http://schemas.microsoft.com/office/drawing/2010/main" spid="_x0000_s2072"/>
                </a:ext>
                <a:ext uri="{FF2B5EF4-FFF2-40B4-BE49-F238E27FC236}">
                  <a16:creationId xmlns:a16="http://schemas.microsoft.com/office/drawing/2014/main" id="{5DD16B17-F96A-3546-BFA0-7C1CEF95C55C}"/>
                </a:ext>
              </a:extLst>
            </xdr:cNvPr>
            <xdr:cNvSpPr txBox="1"/>
          </xdr:nvSpPr>
          <xdr:spPr>
            <a:xfrm>
              <a:off x="0" y="1857043"/>
              <a:ext cx="368884" cy="314657"/>
            </a:xfrm>
            <a:prstGeom prst="rect">
              <a:avLst/>
            </a:prstGeom>
          </xdr:spPr>
          <xdr:txBody>
            <a:bodyPr vertOverflow="clip" horzOverflow="clip" wrap="none">
              <a:noAutofit/>
            </a:bodyPr>
            <a:lstStyle/>
            <a:p>
              <a:pPr/>
              <a:r>
                <a:rPr lang="en-GB" b="0" i="0">
                  <a:solidFill>
                    <a:srgbClr val="00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ℎ_</a:t>
              </a:r>
              <a:r>
                <a:rPr lang="en-GB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𝐴^𝑛</a:t>
              </a:r>
              <a:endParaRPr lang="en-GB"/>
            </a:p>
            <a:p>
              <a:endParaRPr lang="en-GB"/>
            </a:p>
          </xdr:txBody>
        </xdr:sp>
      </mc:Fallback>
    </mc:AlternateContent>
    <xdr:clientData/>
  </xdr:twoCellAnchor>
  <xdr:twoCellAnchor editAs="oneCell">
    <xdr:from>
      <xdr:col>0</xdr:col>
      <xdr:colOff>788349</xdr:colOff>
      <xdr:row>7</xdr:row>
      <xdr:rowOff>39995</xdr:rowOff>
    </xdr:from>
    <xdr:to>
      <xdr:col>1</xdr:col>
      <xdr:colOff>330245</xdr:colOff>
      <xdr:row>8</xdr:row>
      <xdr:rowOff>127000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" name="Object 24">
              <a:extLst>
                <a:ext uri="{63B3BB69-23CF-44E3-9099-C40C66FF867C}">
                  <a14:compatExt spid="_x0000_s2072"/>
                </a:ext>
                <a:ext uri="{FF2B5EF4-FFF2-40B4-BE49-F238E27FC236}">
                  <a16:creationId xmlns:a16="http://schemas.microsoft.com/office/drawing/2014/main" id="{00000000-0008-0000-0800-000014000000}"/>
                </a:ext>
              </a:extLst>
            </xdr:cNvPr>
            <xdr:cNvSpPr txBox="1"/>
          </xdr:nvSpPr>
          <xdr:spPr>
            <a:xfrm>
              <a:off x="788349" y="1881495"/>
              <a:ext cx="367396" cy="277505"/>
            </a:xfrm>
            <a:prstGeom prst="rect">
              <a:avLst/>
            </a:prstGeom>
          </xdr:spPr>
          <xdr:txBody>
            <a:bodyPr vertOverflow="clip" horzOverflow="clip" wrap="none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h</m:t>
                        </m:r>
                      </m:e>
                      <m:sub>
                        <m:r>
                          <a:rPr lang="en-GB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𝐵</m:t>
                        </m:r>
                      </m:sub>
                      <m:sup>
                        <m:r>
                          <a:rPr lang="en-GB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𝑛</m:t>
                        </m:r>
                      </m:sup>
                    </m:sSubSup>
                  </m:oMath>
                </m:oMathPara>
              </a14:m>
              <a:endParaRPr lang="en-GB"/>
            </a:p>
            <a:p>
              <a:endParaRPr lang="en-GB"/>
            </a:p>
          </xdr:txBody>
        </xdr:sp>
      </mc:Choice>
      <mc:Fallback xmlns="">
        <xdr:sp macro="" textlink="">
          <xdr:nvSpPr>
            <xdr:cNvPr id="20" name="Object 24">
              <a:extLst>
                <a:ext uri="{63B3BB69-23CF-44E3-9099-C40C66FF867C}">
                  <a14:compatExt xmlns:a14="http://schemas.microsoft.com/office/drawing/2010/main" spid="_x0000_s2072"/>
                </a:ext>
                <a:ext uri="{FF2B5EF4-FFF2-40B4-BE49-F238E27FC236}">
                  <a16:creationId xmlns:a16="http://schemas.microsoft.com/office/drawing/2014/main" id="{6733EE70-D2D2-AD49-843D-A5921074843B}"/>
                </a:ext>
              </a:extLst>
            </xdr:cNvPr>
            <xdr:cNvSpPr txBox="1"/>
          </xdr:nvSpPr>
          <xdr:spPr>
            <a:xfrm>
              <a:off x="788349" y="1881495"/>
              <a:ext cx="367396" cy="277505"/>
            </a:xfrm>
            <a:prstGeom prst="rect">
              <a:avLst/>
            </a:prstGeom>
          </xdr:spPr>
          <xdr:txBody>
            <a:bodyPr vertOverflow="clip" horzOverflow="clip" wrap="none">
              <a:noAutofit/>
            </a:bodyPr>
            <a:lstStyle/>
            <a:p>
              <a:pPr/>
              <a:r>
                <a:rPr lang="en-GB" b="0" i="0">
                  <a:solidFill>
                    <a:srgbClr val="00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ℎ_</a:t>
              </a:r>
              <a:r>
                <a:rPr lang="en-GB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𝐵^𝑛</a:t>
              </a:r>
              <a:endParaRPr lang="en-GB"/>
            </a:p>
            <a:p>
              <a:endParaRPr lang="en-GB"/>
            </a:p>
          </xdr:txBody>
        </xdr:sp>
      </mc:Fallback>
    </mc:AlternateContent>
    <xdr:clientData/>
  </xdr:twoCellAnchor>
  <xdr:twoCellAnchor editAs="oneCell">
    <xdr:from>
      <xdr:col>3</xdr:col>
      <xdr:colOff>219283</xdr:colOff>
      <xdr:row>7</xdr:row>
      <xdr:rowOff>25400</xdr:rowOff>
    </xdr:from>
    <xdr:to>
      <xdr:col>3</xdr:col>
      <xdr:colOff>601888</xdr:colOff>
      <xdr:row>8</xdr:row>
      <xdr:rowOff>99460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" name="Object 11">
              <a:extLst>
                <a:ext uri="{63B3BB69-23CF-44E3-9099-C40C66FF867C}">
                  <a14:compatExt spid="_x0000_s2059"/>
                </a:ext>
                <a:ext uri="{FF2B5EF4-FFF2-40B4-BE49-F238E27FC236}">
                  <a16:creationId xmlns:a16="http://schemas.microsoft.com/office/drawing/2014/main" id="{00000000-0008-0000-0800-000015000000}"/>
                </a:ext>
              </a:extLst>
            </xdr:cNvPr>
            <xdr:cNvSpPr txBox="1"/>
          </xdr:nvSpPr>
          <xdr:spPr>
            <a:xfrm>
              <a:off x="2695783" y="1866900"/>
              <a:ext cx="382605" cy="264560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𝛼</m:t>
                        </m:r>
                      </m:e>
                      <m:sub>
                        <m: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𝐵</m:t>
                        </m:r>
                      </m:sub>
                      <m:sup>
                        <m:r>
                          <a:rPr lang="en-GB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𝑛</m:t>
                        </m:r>
                      </m:sup>
                    </m:sSubSup>
                  </m:oMath>
                </m:oMathPara>
              </a14:m>
              <a:endParaRPr lang="en-GB"/>
            </a:p>
          </xdr:txBody>
        </xdr:sp>
      </mc:Choice>
      <mc:Fallback xmlns="">
        <xdr:sp macro="" textlink="">
          <xdr:nvSpPr>
            <xdr:cNvPr id="21" name="Object 11">
              <a:extLst>
                <a:ext uri="{63B3BB69-23CF-44E3-9099-C40C66FF867C}">
                  <a14:compatExt xmlns:a14="http://schemas.microsoft.com/office/drawing/2010/main" spid="_x0000_s2059"/>
                </a:ext>
                <a:ext uri="{FF2B5EF4-FFF2-40B4-BE49-F238E27FC236}">
                  <a16:creationId xmlns:a16="http://schemas.microsoft.com/office/drawing/2014/main" id="{4ACFAC0C-2DCF-CE44-9F33-E7D76B6491E4}"/>
                </a:ext>
              </a:extLst>
            </xdr:cNvPr>
            <xdr:cNvSpPr txBox="1"/>
          </xdr:nvSpPr>
          <xdr:spPr>
            <a:xfrm>
              <a:off x="2695783" y="1866900"/>
              <a:ext cx="382605" cy="264560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:r>
                <a:rPr lang="en-GB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𝛼_𝐵^</a:t>
              </a:r>
              <a:r>
                <a:rPr lang="en-GB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𝑛</a:t>
              </a:r>
              <a:endParaRPr lang="en-GB"/>
            </a:p>
          </xdr:txBody>
        </xdr:sp>
      </mc:Fallback>
    </mc:AlternateContent>
    <xdr:clientData/>
  </xdr:twoCellAnchor>
  <xdr:twoCellAnchor editAs="oneCell">
    <xdr:from>
      <xdr:col>2</xdr:col>
      <xdr:colOff>247614</xdr:colOff>
      <xdr:row>7</xdr:row>
      <xdr:rowOff>19537</xdr:rowOff>
    </xdr:from>
    <xdr:to>
      <xdr:col>2</xdr:col>
      <xdr:colOff>630219</xdr:colOff>
      <xdr:row>8</xdr:row>
      <xdr:rowOff>93597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" name="Object 12">
              <a:extLst>
                <a:ext uri="{63B3BB69-23CF-44E3-9099-C40C66FF867C}">
                  <a14:compatExt spid="_x0000_s2060"/>
                </a:ext>
                <a:ext uri="{FF2B5EF4-FFF2-40B4-BE49-F238E27FC236}">
                  <a16:creationId xmlns:a16="http://schemas.microsoft.com/office/drawing/2014/main" id="{00000000-0008-0000-0800-000016000000}"/>
                </a:ext>
              </a:extLst>
            </xdr:cNvPr>
            <xdr:cNvSpPr txBox="1"/>
          </xdr:nvSpPr>
          <xdr:spPr>
            <a:xfrm>
              <a:off x="1898614" y="1861037"/>
              <a:ext cx="382605" cy="264560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𝛼</m:t>
                        </m:r>
                      </m:e>
                      <m:sub>
                        <m: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𝐴</m:t>
                        </m:r>
                      </m:sub>
                      <m:sup>
                        <m:r>
                          <a:rPr lang="en-GB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𝑛</m:t>
                        </m:r>
                      </m:sup>
                    </m:sSubSup>
                  </m:oMath>
                </m:oMathPara>
              </a14:m>
              <a:endParaRPr lang="en-GB"/>
            </a:p>
          </xdr:txBody>
        </xdr:sp>
      </mc:Choice>
      <mc:Fallback xmlns="">
        <xdr:sp macro="" textlink="">
          <xdr:nvSpPr>
            <xdr:cNvPr id="22" name="Object 12">
              <a:extLst>
                <a:ext uri="{63B3BB69-23CF-44E3-9099-C40C66FF867C}">
                  <a14:compatExt xmlns:a14="http://schemas.microsoft.com/office/drawing/2010/main" spid="_x0000_s2060"/>
                </a:ext>
                <a:ext uri="{FF2B5EF4-FFF2-40B4-BE49-F238E27FC236}">
                  <a16:creationId xmlns:a16="http://schemas.microsoft.com/office/drawing/2014/main" id="{6053AF2A-DF65-9E43-B34E-ADD9771A726A}"/>
                </a:ext>
              </a:extLst>
            </xdr:cNvPr>
            <xdr:cNvSpPr txBox="1"/>
          </xdr:nvSpPr>
          <xdr:spPr>
            <a:xfrm>
              <a:off x="1898614" y="1861037"/>
              <a:ext cx="382605" cy="264560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:r>
                <a:rPr lang="en-GB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𝛼_𝐴^</a:t>
              </a:r>
              <a:r>
                <a:rPr lang="en-GB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𝑛</a:t>
              </a:r>
              <a:endParaRPr lang="en-GB"/>
            </a:p>
          </xdr:txBody>
        </xdr:sp>
      </mc:Fallback>
    </mc:AlternateContent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368884</xdr:colOff>
      <xdr:row>2</xdr:row>
      <xdr:rowOff>125134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" name="Object 24">
              <a:extLst>
                <a:ext uri="{63B3BB69-23CF-44E3-9099-C40C66FF867C}">
                  <a14:compatExt spid="_x0000_s2072"/>
                </a:ext>
                <a:ext uri="{FF2B5EF4-FFF2-40B4-BE49-F238E27FC236}">
                  <a16:creationId xmlns:a16="http://schemas.microsoft.com/office/drawing/2014/main" id="{00000000-0008-0000-0800-000017000000}"/>
                </a:ext>
              </a:extLst>
            </xdr:cNvPr>
            <xdr:cNvSpPr txBox="1"/>
          </xdr:nvSpPr>
          <xdr:spPr>
            <a:xfrm>
              <a:off x="1651000" y="190500"/>
              <a:ext cx="368884" cy="315634"/>
            </a:xfrm>
            <a:prstGeom prst="rect">
              <a:avLst/>
            </a:prstGeom>
          </xdr:spPr>
          <xdr:txBody>
            <a:bodyPr vertOverflow="clip" horzOverflow="clip" wrap="none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h</m:t>
                        </m:r>
                      </m:e>
                      <m:sub>
                        <m:r>
                          <a:rPr lang="en-GB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𝐴</m:t>
                        </m:r>
                      </m:sub>
                      <m:sup>
                        <m:r>
                          <a:rPr lang="en-GB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0</m:t>
                        </m:r>
                      </m:sup>
                    </m:sSubSup>
                  </m:oMath>
                </m:oMathPara>
              </a14:m>
              <a:endParaRPr lang="en-GB"/>
            </a:p>
            <a:p>
              <a:endParaRPr lang="en-GB"/>
            </a:p>
          </xdr:txBody>
        </xdr:sp>
      </mc:Choice>
      <mc:Fallback xmlns="">
        <xdr:sp macro="" textlink="">
          <xdr:nvSpPr>
            <xdr:cNvPr id="23" name="Object 24">
              <a:extLst>
                <a:ext uri="{63B3BB69-23CF-44E3-9099-C40C66FF867C}">
                  <a14:compatExt xmlns:a14="http://schemas.microsoft.com/office/drawing/2010/main" spid="_x0000_s2072"/>
                </a:ext>
                <a:ext uri="{FF2B5EF4-FFF2-40B4-BE49-F238E27FC236}">
                  <a16:creationId xmlns:a16="http://schemas.microsoft.com/office/drawing/2014/main" id="{7ADC0EAC-B7C8-1145-9AD3-6B0849487F01}"/>
                </a:ext>
              </a:extLst>
            </xdr:cNvPr>
            <xdr:cNvSpPr txBox="1"/>
          </xdr:nvSpPr>
          <xdr:spPr>
            <a:xfrm>
              <a:off x="1651000" y="190500"/>
              <a:ext cx="368884" cy="315634"/>
            </a:xfrm>
            <a:prstGeom prst="rect">
              <a:avLst/>
            </a:prstGeom>
          </xdr:spPr>
          <xdr:txBody>
            <a:bodyPr vertOverflow="clip" horzOverflow="clip" wrap="none">
              <a:noAutofit/>
            </a:bodyPr>
            <a:lstStyle/>
            <a:p>
              <a:pPr/>
              <a:r>
                <a:rPr lang="en-GB" b="0" i="0">
                  <a:solidFill>
                    <a:srgbClr val="00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ℎ_</a:t>
              </a:r>
              <a:r>
                <a:rPr lang="en-GB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𝐴^0</a:t>
              </a:r>
              <a:endParaRPr lang="en-GB"/>
            </a:p>
            <a:p>
              <a:endParaRPr lang="en-GB"/>
            </a:p>
          </xdr:txBody>
        </xdr:sp>
      </mc:Fallback>
    </mc:AlternateContent>
    <xdr:clientData/>
  </xdr:twoCellAnchor>
  <xdr:twoCellAnchor editAs="oneCell">
    <xdr:from>
      <xdr:col>3</xdr:col>
      <xdr:colOff>104502</xdr:colOff>
      <xdr:row>0</xdr:row>
      <xdr:rowOff>180760</xdr:rowOff>
    </xdr:from>
    <xdr:to>
      <xdr:col>3</xdr:col>
      <xdr:colOff>476783</xdr:colOff>
      <xdr:row>2</xdr:row>
      <xdr:rowOff>73357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4" name="Object 24">
              <a:extLst>
                <a:ext uri="{63B3BB69-23CF-44E3-9099-C40C66FF867C}">
                  <a14:compatExt spid="_x0000_s2072"/>
                </a:ext>
                <a:ext uri="{FF2B5EF4-FFF2-40B4-BE49-F238E27FC236}">
                  <a16:creationId xmlns:a16="http://schemas.microsoft.com/office/drawing/2014/main" id="{00000000-0008-0000-0800-000018000000}"/>
                </a:ext>
              </a:extLst>
            </xdr:cNvPr>
            <xdr:cNvSpPr txBox="1"/>
          </xdr:nvSpPr>
          <xdr:spPr>
            <a:xfrm>
              <a:off x="2581002" y="180760"/>
              <a:ext cx="372281" cy="273597"/>
            </a:xfrm>
            <a:prstGeom prst="rect">
              <a:avLst/>
            </a:prstGeom>
          </xdr:spPr>
          <xdr:txBody>
            <a:bodyPr vertOverflow="clip" horzOverflow="clip" wrap="none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h</m:t>
                        </m:r>
                      </m:e>
                      <m:sub>
                        <m:r>
                          <a:rPr lang="en-GB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𝐵</m:t>
                        </m:r>
                      </m:sub>
                      <m:sup>
                        <m:r>
                          <a:rPr lang="en-GB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0</m:t>
                        </m:r>
                      </m:sup>
                    </m:sSubSup>
                  </m:oMath>
                </m:oMathPara>
              </a14:m>
              <a:endParaRPr lang="en-GB"/>
            </a:p>
            <a:p>
              <a:endParaRPr lang="en-GB"/>
            </a:p>
          </xdr:txBody>
        </xdr:sp>
      </mc:Choice>
      <mc:Fallback xmlns="">
        <xdr:sp macro="" textlink="">
          <xdr:nvSpPr>
            <xdr:cNvPr id="24" name="Object 24">
              <a:extLst>
                <a:ext uri="{63B3BB69-23CF-44E3-9099-C40C66FF867C}">
                  <a14:compatExt xmlns:a14="http://schemas.microsoft.com/office/drawing/2010/main" spid="_x0000_s2072"/>
                </a:ext>
                <a:ext uri="{FF2B5EF4-FFF2-40B4-BE49-F238E27FC236}">
                  <a16:creationId xmlns:a16="http://schemas.microsoft.com/office/drawing/2014/main" id="{EE44C224-A0BA-6443-99EE-476AC0F8F01C}"/>
                </a:ext>
              </a:extLst>
            </xdr:cNvPr>
            <xdr:cNvSpPr txBox="1"/>
          </xdr:nvSpPr>
          <xdr:spPr>
            <a:xfrm>
              <a:off x="2581002" y="180760"/>
              <a:ext cx="372281" cy="273597"/>
            </a:xfrm>
            <a:prstGeom prst="rect">
              <a:avLst/>
            </a:prstGeom>
          </xdr:spPr>
          <xdr:txBody>
            <a:bodyPr vertOverflow="clip" horzOverflow="clip" wrap="none">
              <a:noAutofit/>
            </a:bodyPr>
            <a:lstStyle/>
            <a:p>
              <a:pPr/>
              <a:r>
                <a:rPr lang="en-GB" b="0" i="0">
                  <a:solidFill>
                    <a:srgbClr val="00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ℎ_</a:t>
              </a:r>
              <a:r>
                <a:rPr lang="en-GB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𝐵^0</a:t>
              </a:r>
              <a:endParaRPr lang="en-GB"/>
            </a:p>
            <a:p>
              <a:endParaRPr lang="en-GB"/>
            </a:p>
          </xdr:txBody>
        </xdr:sp>
      </mc:Fallback>
    </mc:AlternateContent>
    <xdr:clientData/>
  </xdr:twoCellAnchor>
  <xdr:oneCellAnchor>
    <xdr:from>
      <xdr:col>6</xdr:col>
      <xdr:colOff>484553</xdr:colOff>
      <xdr:row>3</xdr:row>
      <xdr:rowOff>152401</xdr:rowOff>
    </xdr:from>
    <xdr:ext cx="848181" cy="28259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5" name="TextBox 24">
              <a:extLst>
                <a:ext uri="{FF2B5EF4-FFF2-40B4-BE49-F238E27FC236}">
                  <a16:creationId xmlns:a16="http://schemas.microsoft.com/office/drawing/2014/main" id="{00000000-0008-0000-0800-000019000000}"/>
                </a:ext>
              </a:extLst>
            </xdr:cNvPr>
            <xdr:cNvSpPr txBox="1"/>
          </xdr:nvSpPr>
          <xdr:spPr>
            <a:xfrm>
              <a:off x="5437553" y="749301"/>
              <a:ext cx="848181" cy="2825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b="0" i="1" kern="1200">
                        <a:latin typeface="Cambria Math" panose="02040503050406030204" pitchFamily="18" charset="0"/>
                      </a:rPr>
                      <m:t>0</m:t>
                    </m:r>
                    <m:r>
                      <a:rPr lang="en-GB" sz="1100" b="0" i="1" kern="120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&lt;</m:t>
                    </m:r>
                    <m:sSubSup>
                      <m:sSubSupPr>
                        <m:ctrlP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ℵ</m:t>
                        </m:r>
                      </m:e>
                      <m:sub>
                        <m: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𝑖</m:t>
                        </m:r>
                      </m:sub>
                      <m:sup>
                        <m: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0</m:t>
                        </m:r>
                      </m:sup>
                    </m:sSubSup>
                    <m:r>
                      <a:rPr lang="en-GB" sz="1100" b="0" i="1" kern="120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≤0.5</m:t>
                    </m:r>
                  </m:oMath>
                </m:oMathPara>
              </a14:m>
              <a:endParaRPr lang="en-GB" sz="1100" kern="1200"/>
            </a:p>
          </xdr:txBody>
        </xdr:sp>
      </mc:Choice>
      <mc:Fallback xmlns="">
        <xdr:sp macro="" textlink="">
          <xdr:nvSpPr>
            <xdr:cNvPr id="25" name="TextBox 24">
              <a:extLst>
                <a:ext uri="{FF2B5EF4-FFF2-40B4-BE49-F238E27FC236}">
                  <a16:creationId xmlns:a16="http://schemas.microsoft.com/office/drawing/2014/main" id="{E51B8663-A7A6-B146-8868-3157CE527F8E}"/>
                </a:ext>
              </a:extLst>
            </xdr:cNvPr>
            <xdr:cNvSpPr txBox="1"/>
          </xdr:nvSpPr>
          <xdr:spPr>
            <a:xfrm>
              <a:off x="5437553" y="749301"/>
              <a:ext cx="848181" cy="2825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GB" sz="1100" b="0" i="0" kern="1200">
                  <a:latin typeface="Cambria Math" panose="02040503050406030204" pitchFamily="18" charset="0"/>
                </a:rPr>
                <a:t>0</a:t>
              </a:r>
              <a:r>
                <a:rPr lang="en-GB" sz="1100" b="0" i="0" kern="1200">
                  <a:latin typeface="Cambria Math" panose="02040503050406030204" pitchFamily="18" charset="0"/>
                  <a:ea typeface="Cambria Math" panose="02040503050406030204" pitchFamily="18" charset="0"/>
                </a:rPr>
                <a:t>&lt;ℵ_𝑖^0≤0.5</a:t>
              </a:r>
              <a:endParaRPr lang="en-GB" sz="1100" kern="1200"/>
            </a:p>
          </xdr:txBody>
        </xdr:sp>
      </mc:Fallback>
    </mc:AlternateContent>
    <xdr:clientData/>
  </xdr:oneCellAnchor>
  <xdr:oneCellAnchor>
    <xdr:from>
      <xdr:col>6</xdr:col>
      <xdr:colOff>138724</xdr:colOff>
      <xdr:row>0</xdr:row>
      <xdr:rowOff>177801</xdr:rowOff>
    </xdr:from>
    <xdr:ext cx="506046" cy="28259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6" name="TextBox 25">
              <a:extLst>
                <a:ext uri="{FF2B5EF4-FFF2-40B4-BE49-F238E27FC236}">
                  <a16:creationId xmlns:a16="http://schemas.microsoft.com/office/drawing/2014/main" id="{00000000-0008-0000-0800-00001A000000}"/>
                </a:ext>
              </a:extLst>
            </xdr:cNvPr>
            <xdr:cNvSpPr txBox="1"/>
          </xdr:nvSpPr>
          <xdr:spPr>
            <a:xfrm>
              <a:off x="5091724" y="177801"/>
              <a:ext cx="506046" cy="2825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ℵ</m:t>
                        </m:r>
                      </m:e>
                      <m:sub>
                        <m: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𝐴</m:t>
                        </m:r>
                      </m:sub>
                      <m:sup>
                        <m: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0</m:t>
                        </m:r>
                      </m:sup>
                    </m:sSubSup>
                  </m:oMath>
                </m:oMathPara>
              </a14:m>
              <a:endParaRPr lang="en-GB" sz="1100" kern="1200"/>
            </a:p>
          </xdr:txBody>
        </xdr:sp>
      </mc:Choice>
      <mc:Fallback xmlns="">
        <xdr:sp macro="" textlink="">
          <xdr:nvSpPr>
            <xdr:cNvPr id="26" name="TextBox 25">
              <a:extLst>
                <a:ext uri="{FF2B5EF4-FFF2-40B4-BE49-F238E27FC236}">
                  <a16:creationId xmlns:a16="http://schemas.microsoft.com/office/drawing/2014/main" id="{78836D41-E686-4D49-88DD-1C49F84C7336}"/>
                </a:ext>
              </a:extLst>
            </xdr:cNvPr>
            <xdr:cNvSpPr txBox="1"/>
          </xdr:nvSpPr>
          <xdr:spPr>
            <a:xfrm>
              <a:off x="5091724" y="177801"/>
              <a:ext cx="506046" cy="2825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GB" sz="1100" b="0" i="0" kern="1200">
                  <a:latin typeface="Cambria Math" panose="02040503050406030204" pitchFamily="18" charset="0"/>
                  <a:ea typeface="Cambria Math" panose="02040503050406030204" pitchFamily="18" charset="0"/>
                </a:rPr>
                <a:t>ℵ_𝐴^0</a:t>
              </a:r>
              <a:endParaRPr lang="en-GB" sz="1100" kern="1200"/>
            </a:p>
          </xdr:txBody>
        </xdr:sp>
      </mc:Fallback>
    </mc:AlternateContent>
    <xdr:clientData/>
  </xdr:oneCellAnchor>
  <xdr:oneCellAnchor>
    <xdr:from>
      <xdr:col>7</xdr:col>
      <xdr:colOff>185615</xdr:colOff>
      <xdr:row>0</xdr:row>
      <xdr:rowOff>183664</xdr:rowOff>
    </xdr:from>
    <xdr:ext cx="484766" cy="28259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7" name="TextBox 26">
              <a:extLst>
                <a:ext uri="{FF2B5EF4-FFF2-40B4-BE49-F238E27FC236}">
                  <a16:creationId xmlns:a16="http://schemas.microsoft.com/office/drawing/2014/main" id="{00000000-0008-0000-0800-00001B000000}"/>
                </a:ext>
              </a:extLst>
            </xdr:cNvPr>
            <xdr:cNvSpPr txBox="1"/>
          </xdr:nvSpPr>
          <xdr:spPr>
            <a:xfrm>
              <a:off x="5964115" y="183664"/>
              <a:ext cx="484766" cy="2825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ℵ</m:t>
                        </m:r>
                      </m:e>
                      <m:sub>
                        <m: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𝐵</m:t>
                        </m:r>
                      </m:sub>
                      <m:sup>
                        <m: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0</m:t>
                        </m:r>
                      </m:sup>
                    </m:sSubSup>
                  </m:oMath>
                </m:oMathPara>
              </a14:m>
              <a:endParaRPr lang="en-GB" sz="1100" kern="1200"/>
            </a:p>
          </xdr:txBody>
        </xdr:sp>
      </mc:Choice>
      <mc:Fallback xmlns="">
        <xdr:sp macro="" textlink="">
          <xdr:nvSpPr>
            <xdr:cNvPr id="27" name="TextBox 26">
              <a:extLst>
                <a:ext uri="{FF2B5EF4-FFF2-40B4-BE49-F238E27FC236}">
                  <a16:creationId xmlns:a16="http://schemas.microsoft.com/office/drawing/2014/main" id="{74208567-2E88-9341-B386-F12B744659FF}"/>
                </a:ext>
              </a:extLst>
            </xdr:cNvPr>
            <xdr:cNvSpPr txBox="1"/>
          </xdr:nvSpPr>
          <xdr:spPr>
            <a:xfrm>
              <a:off x="5964115" y="183664"/>
              <a:ext cx="484766" cy="2825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GB" sz="1100" b="0" i="0" kern="1200">
                  <a:latin typeface="Cambria Math" panose="02040503050406030204" pitchFamily="18" charset="0"/>
                  <a:ea typeface="Cambria Math" panose="02040503050406030204" pitchFamily="18" charset="0"/>
                </a:rPr>
                <a:t>ℵ_𝐵^0</a:t>
              </a:r>
              <a:endParaRPr lang="en-GB" sz="1100" kern="1200"/>
            </a:p>
          </xdr:txBody>
        </xdr:sp>
      </mc:Fallback>
    </mc:AlternateContent>
    <xdr:clientData/>
  </xdr:oneCellAnchor>
  <xdr:oneCellAnchor>
    <xdr:from>
      <xdr:col>4</xdr:col>
      <xdr:colOff>234462</xdr:colOff>
      <xdr:row>7</xdr:row>
      <xdr:rowOff>95739</xdr:rowOff>
    </xdr:from>
    <xdr:ext cx="582458" cy="28259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8" name="TextBox 27">
              <a:extLst>
                <a:ext uri="{FF2B5EF4-FFF2-40B4-BE49-F238E27FC236}">
                  <a16:creationId xmlns:a16="http://schemas.microsoft.com/office/drawing/2014/main" id="{00000000-0008-0000-0800-00001C000000}"/>
                </a:ext>
              </a:extLst>
            </xdr:cNvPr>
            <xdr:cNvSpPr txBox="1"/>
          </xdr:nvSpPr>
          <xdr:spPr>
            <a:xfrm>
              <a:off x="3536462" y="1937239"/>
              <a:ext cx="582458" cy="2825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ℵ</m:t>
                        </m:r>
                      </m:e>
                      <m:sub>
                        <m: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𝐴</m:t>
                        </m:r>
                      </m:sub>
                      <m:sup>
                        <m: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𝑛</m:t>
                        </m:r>
                      </m:sup>
                    </m:sSubSup>
                  </m:oMath>
                </m:oMathPara>
              </a14:m>
              <a:endParaRPr lang="en-GB" sz="1100" kern="1200"/>
            </a:p>
          </xdr:txBody>
        </xdr:sp>
      </mc:Choice>
      <mc:Fallback xmlns="">
        <xdr:sp macro="" textlink="">
          <xdr:nvSpPr>
            <xdr:cNvPr id="28" name="TextBox 27">
              <a:extLst>
                <a:ext uri="{FF2B5EF4-FFF2-40B4-BE49-F238E27FC236}">
                  <a16:creationId xmlns:a16="http://schemas.microsoft.com/office/drawing/2014/main" id="{F1AFF42B-B7E2-9746-B7DE-8B2FA6F10581}"/>
                </a:ext>
              </a:extLst>
            </xdr:cNvPr>
            <xdr:cNvSpPr txBox="1"/>
          </xdr:nvSpPr>
          <xdr:spPr>
            <a:xfrm>
              <a:off x="3536462" y="1937239"/>
              <a:ext cx="582458" cy="2825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GB" sz="1100" b="0" i="0" kern="1200">
                  <a:latin typeface="Cambria Math" panose="02040503050406030204" pitchFamily="18" charset="0"/>
                  <a:ea typeface="Cambria Math" panose="02040503050406030204" pitchFamily="18" charset="0"/>
                </a:rPr>
                <a:t>ℵ_𝐴^𝑛</a:t>
              </a:r>
              <a:endParaRPr lang="en-GB" sz="1100" kern="1200"/>
            </a:p>
          </xdr:txBody>
        </xdr:sp>
      </mc:Fallback>
    </mc:AlternateContent>
    <xdr:clientData/>
  </xdr:oneCellAnchor>
  <xdr:oneCellAnchor>
    <xdr:from>
      <xdr:col>5</xdr:col>
      <xdr:colOff>244231</xdr:colOff>
      <xdr:row>7</xdr:row>
      <xdr:rowOff>91832</xdr:rowOff>
    </xdr:from>
    <xdr:ext cx="441781" cy="28259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9" name="TextBox 28">
              <a:extLst>
                <a:ext uri="{FF2B5EF4-FFF2-40B4-BE49-F238E27FC236}">
                  <a16:creationId xmlns:a16="http://schemas.microsoft.com/office/drawing/2014/main" id="{00000000-0008-0000-0800-00001D000000}"/>
                </a:ext>
              </a:extLst>
            </xdr:cNvPr>
            <xdr:cNvSpPr txBox="1"/>
          </xdr:nvSpPr>
          <xdr:spPr>
            <a:xfrm>
              <a:off x="4371731" y="1933332"/>
              <a:ext cx="441781" cy="2825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ℵ</m:t>
                        </m:r>
                      </m:e>
                      <m:sub>
                        <m: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𝐵</m:t>
                        </m:r>
                      </m:sub>
                      <m:sup>
                        <m: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𝑛</m:t>
                        </m:r>
                      </m:sup>
                    </m:sSubSup>
                  </m:oMath>
                </m:oMathPara>
              </a14:m>
              <a:endParaRPr lang="en-GB" sz="1100" kern="1200"/>
            </a:p>
          </xdr:txBody>
        </xdr:sp>
      </mc:Choice>
      <mc:Fallback xmlns="">
        <xdr:sp macro="" textlink="">
          <xdr:nvSpPr>
            <xdr:cNvPr id="29" name="TextBox 28">
              <a:extLst>
                <a:ext uri="{FF2B5EF4-FFF2-40B4-BE49-F238E27FC236}">
                  <a16:creationId xmlns:a16="http://schemas.microsoft.com/office/drawing/2014/main" id="{8EA8E69D-4AD1-2E4E-BA8C-ABBF3167F9EC}"/>
                </a:ext>
              </a:extLst>
            </xdr:cNvPr>
            <xdr:cNvSpPr txBox="1"/>
          </xdr:nvSpPr>
          <xdr:spPr>
            <a:xfrm>
              <a:off x="4371731" y="1933332"/>
              <a:ext cx="441781" cy="2825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GB" sz="1100" b="0" i="0" kern="1200">
                  <a:latin typeface="Cambria Math" panose="02040503050406030204" pitchFamily="18" charset="0"/>
                  <a:ea typeface="Cambria Math" panose="02040503050406030204" pitchFamily="18" charset="0"/>
                </a:rPr>
                <a:t>ℵ_𝐵^𝑛</a:t>
              </a:r>
              <a:endParaRPr lang="en-GB" sz="1100" kern="1200"/>
            </a:p>
          </xdr:txBody>
        </xdr:sp>
      </mc:Fallback>
    </mc:AlternateContent>
    <xdr:clientData/>
  </xdr:oneCellAnchor>
  <xdr:oneCellAnchor>
    <xdr:from>
      <xdr:col>16</xdr:col>
      <xdr:colOff>361461</xdr:colOff>
      <xdr:row>7</xdr:row>
      <xdr:rowOff>72292</xdr:rowOff>
    </xdr:from>
    <xdr:ext cx="582458" cy="28259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0" name="TextBox 29">
              <a:extLst>
                <a:ext uri="{FF2B5EF4-FFF2-40B4-BE49-F238E27FC236}">
                  <a16:creationId xmlns:a16="http://schemas.microsoft.com/office/drawing/2014/main" id="{00000000-0008-0000-0800-00001E000000}"/>
                </a:ext>
              </a:extLst>
            </xdr:cNvPr>
            <xdr:cNvSpPr txBox="1"/>
          </xdr:nvSpPr>
          <xdr:spPr>
            <a:xfrm>
              <a:off x="13569461" y="1913792"/>
              <a:ext cx="582458" cy="2825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ℵ</m:t>
                        </m:r>
                      </m:e>
                      <m:sub>
                        <m: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𝐴</m:t>
                        </m:r>
                      </m:sub>
                      <m:sup>
                        <m: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𝑛</m:t>
                        </m:r>
                        <m: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+1</m:t>
                        </m:r>
                      </m:sup>
                    </m:sSubSup>
                  </m:oMath>
                </m:oMathPara>
              </a14:m>
              <a:endParaRPr lang="en-GB" sz="1100" kern="1200"/>
            </a:p>
          </xdr:txBody>
        </xdr:sp>
      </mc:Choice>
      <mc:Fallback xmlns="">
        <xdr:sp macro="" textlink="">
          <xdr:nvSpPr>
            <xdr:cNvPr id="30" name="TextBox 29">
              <a:extLst>
                <a:ext uri="{FF2B5EF4-FFF2-40B4-BE49-F238E27FC236}">
                  <a16:creationId xmlns:a16="http://schemas.microsoft.com/office/drawing/2014/main" id="{29454840-3C7B-B042-B5A8-39F6DC5FDD26}"/>
                </a:ext>
              </a:extLst>
            </xdr:cNvPr>
            <xdr:cNvSpPr txBox="1"/>
          </xdr:nvSpPr>
          <xdr:spPr>
            <a:xfrm>
              <a:off x="13569461" y="1913792"/>
              <a:ext cx="582458" cy="2825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GB" sz="1100" b="0" i="0" kern="1200">
                  <a:latin typeface="Cambria Math" panose="02040503050406030204" pitchFamily="18" charset="0"/>
                  <a:ea typeface="Cambria Math" panose="02040503050406030204" pitchFamily="18" charset="0"/>
                </a:rPr>
                <a:t>ℵ_𝐴^(𝑛+1)</a:t>
              </a:r>
              <a:endParaRPr lang="en-GB" sz="1100" kern="1200"/>
            </a:p>
          </xdr:txBody>
        </xdr:sp>
      </mc:Fallback>
    </mc:AlternateContent>
    <xdr:clientData/>
  </xdr:oneCellAnchor>
  <xdr:oneCellAnchor>
    <xdr:from>
      <xdr:col>17</xdr:col>
      <xdr:colOff>117231</xdr:colOff>
      <xdr:row>7</xdr:row>
      <xdr:rowOff>68385</xdr:rowOff>
    </xdr:from>
    <xdr:ext cx="441781" cy="28259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1" name="TextBox 30">
              <a:extLst>
                <a:ext uri="{FF2B5EF4-FFF2-40B4-BE49-F238E27FC236}">
                  <a16:creationId xmlns:a16="http://schemas.microsoft.com/office/drawing/2014/main" id="{00000000-0008-0000-0800-00001F000000}"/>
                </a:ext>
              </a:extLst>
            </xdr:cNvPr>
            <xdr:cNvSpPr txBox="1"/>
          </xdr:nvSpPr>
          <xdr:spPr>
            <a:xfrm>
              <a:off x="14404731" y="1909885"/>
              <a:ext cx="441781" cy="2825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ℵ</m:t>
                        </m:r>
                      </m:e>
                      <m:sub>
                        <m: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𝐵</m:t>
                        </m:r>
                      </m:sub>
                      <m:sup>
                        <m: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𝑛</m:t>
                        </m:r>
                        <m: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+1</m:t>
                        </m:r>
                      </m:sup>
                    </m:sSubSup>
                  </m:oMath>
                </m:oMathPara>
              </a14:m>
              <a:endParaRPr lang="en-GB" sz="1100" kern="1200"/>
            </a:p>
          </xdr:txBody>
        </xdr:sp>
      </mc:Choice>
      <mc:Fallback xmlns="">
        <xdr:sp macro="" textlink="">
          <xdr:nvSpPr>
            <xdr:cNvPr id="31" name="TextBox 30">
              <a:extLst>
                <a:ext uri="{FF2B5EF4-FFF2-40B4-BE49-F238E27FC236}">
                  <a16:creationId xmlns:a16="http://schemas.microsoft.com/office/drawing/2014/main" id="{26D93801-A2A6-F54F-8746-C60C3FF8EC69}"/>
                </a:ext>
              </a:extLst>
            </xdr:cNvPr>
            <xdr:cNvSpPr txBox="1"/>
          </xdr:nvSpPr>
          <xdr:spPr>
            <a:xfrm>
              <a:off x="14404731" y="1909885"/>
              <a:ext cx="441781" cy="2825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GB" sz="1100" b="0" i="0" kern="1200">
                  <a:latin typeface="Cambria Math" panose="02040503050406030204" pitchFamily="18" charset="0"/>
                  <a:ea typeface="Cambria Math" panose="02040503050406030204" pitchFamily="18" charset="0"/>
                </a:rPr>
                <a:t>ℵ_𝐵^(𝑛+1)</a:t>
              </a:r>
              <a:endParaRPr lang="en-GB" sz="1100" kern="1200"/>
            </a:p>
          </xdr:txBody>
        </xdr:sp>
      </mc:Fallback>
    </mc:AlternateContent>
    <xdr:clientData/>
  </xdr:oneCellAnchor>
  <xdr:twoCellAnchor editAs="oneCell">
    <xdr:from>
      <xdr:col>12</xdr:col>
      <xdr:colOff>0</xdr:colOff>
      <xdr:row>1</xdr:row>
      <xdr:rowOff>18489</xdr:rowOff>
    </xdr:from>
    <xdr:to>
      <xdr:col>16</xdr:col>
      <xdr:colOff>906446</xdr:colOff>
      <xdr:row>4</xdr:row>
      <xdr:rowOff>109836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5" name="Object 16">
              <a:extLst>
                <a:ext uri="{63B3BB69-23CF-44E3-9099-C40C66FF867C}">
                  <a14:compatExt spid="_x0000_s2064"/>
                </a:ext>
                <a:ext uri="{FF2B5EF4-FFF2-40B4-BE49-F238E27FC236}">
                  <a16:creationId xmlns:a16="http://schemas.microsoft.com/office/drawing/2014/main" id="{2E376907-8CCA-7A46-A2B3-DAC4DC2496C4}"/>
                </a:ext>
              </a:extLst>
            </xdr:cNvPr>
            <xdr:cNvSpPr txBox="1"/>
          </xdr:nvSpPr>
          <xdr:spPr>
            <a:xfrm>
              <a:off x="9906000" y="208989"/>
              <a:ext cx="4208446" cy="880561"/>
            </a:xfrm>
            <a:prstGeom prst="rect">
              <a:avLst/>
            </a:prstGeom>
          </xdr:spPr>
          <xdr:txBody>
            <a:bodyPr vertOverflow="clip" horzOverflow="clip" wrap="square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GB" sz="14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sz="14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𝛼</m:t>
                        </m:r>
                      </m:e>
                      <m:sub>
                        <m:r>
                          <a:rPr lang="en-GB" sz="1400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  <m:sup>
                        <m:r>
                          <a:rPr lang="en-GB" sz="14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𝑛</m:t>
                        </m:r>
                        <m:r>
                          <a:rPr lang="en-GB" sz="14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+1</m:t>
                        </m:r>
                      </m:sup>
                    </m:sSubSup>
                    <m:r>
                      <a:rPr lang="en-GB" sz="14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=</m:t>
                    </m:r>
                    <m:sSubSup>
                      <m:sSubSupPr>
                        <m:ctrlPr>
                          <a:rPr lang="en-GB" sz="14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sz="1400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(1−</m:t>
                        </m:r>
                        <m:r>
                          <a:rPr lang="en-GB" sz="1400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h</m:t>
                        </m:r>
                      </m:e>
                      <m:sub>
                        <m:r>
                          <a:rPr lang="en-GB" sz="1400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𝑖</m:t>
                        </m:r>
                      </m:sub>
                      <m:sup>
                        <m:r>
                          <a:rPr lang="en-GB" sz="1400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𝑛</m:t>
                        </m:r>
                      </m:sup>
                    </m:sSubSup>
                    <m:r>
                      <a:rPr lang="en-GB" sz="1400" b="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)</m:t>
                    </m:r>
                    <m:r>
                      <a:rPr lang="en-GB" sz="1400" b="0" i="1">
                        <a:solidFill>
                          <a:srgbClr val="000000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∙</m:t>
                    </m:r>
                    <m:sSup>
                      <m:sSupPr>
                        <m:ctrlPr>
                          <a:rPr lang="en-GB" sz="14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GB" sz="1400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p>
                              <m:sSupPr>
                                <m:ctrlPr>
                                  <a:rPr lang="en-GB" sz="1400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GB" sz="1400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𝜆</m:t>
                                </m:r>
                              </m:e>
                              <m:sup>
                                <m:r>
                                  <a:rPr lang="en-GB" sz="1400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  <m:r>
                                  <a:rPr lang="en-GB" sz="1400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+1</m:t>
                                </m:r>
                              </m:sup>
                            </m:sSup>
                            <m:r>
                              <a:rPr lang="en-GB" sz="1400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−</m:t>
                            </m:r>
                            <m:nary>
                              <m:naryPr>
                                <m:chr m:val="∑"/>
                                <m:ctrlPr>
                                  <a:rPr lang="en-GB" sz="1400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naryPr>
                              <m:sub>
                                <m:r>
                                  <m:rPr>
                                    <m:brk m:alnAt="23"/>
                                  </m:rPr>
                                  <a:rPr lang="en-GB" sz="1400" b="0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  <m:r>
                                  <a:rPr lang="en-GB" sz="1400" b="0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=</m:t>
                                </m:r>
                                <m:r>
                                  <a:rPr lang="en-GB" sz="1400" b="0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𝐴</m:t>
                                </m:r>
                              </m:sub>
                              <m:sup>
                                <m:r>
                                  <a:rPr lang="en-GB" sz="1400" b="0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𝑍</m:t>
                                </m:r>
                              </m:sup>
                              <m:e>
                                <m:sSubSup>
                                  <m:sSubSupPr>
                                    <m:ctrlPr>
                                      <a:rPr lang="en-GB" sz="1400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bSupPr>
                                  <m:e>
                                    <m:r>
                                      <a:rPr lang="en-GB" sz="1400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𝑉</m:t>
                                    </m:r>
                                  </m:e>
                                  <m:sub>
                                    <m:r>
                                      <a:rPr lang="en-GB" sz="1400" b="0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𝑖</m:t>
                                    </m:r>
                                  </m:sub>
                                  <m:sup>
                                    <m:r>
                                      <a:rPr lang="en-GB" sz="1400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𝑛</m:t>
                                    </m:r>
                                  </m:sup>
                                </m:sSubSup>
                              </m:e>
                            </m:nary>
                          </m:e>
                        </m:d>
                      </m:e>
                      <m:sup>
                        <m:r>
                          <a:rPr lang="en-GB" sz="1400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GB" sz="14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+</m:t>
                    </m:r>
                    <m:sSubSup>
                      <m:sSubSupPr>
                        <m:ctrlPr>
                          <a:rPr lang="en-GB" sz="14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sSubSup>
                          <m:sSubSupPr>
                            <m:ctrlPr>
                              <a:rPr lang="en-GB" sz="1400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n-GB" sz="1400" b="0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h</m:t>
                            </m:r>
                          </m:e>
                          <m:sub>
                            <m:r>
                              <a:rPr lang="en-GB" sz="1400" b="0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𝑖</m:t>
                            </m:r>
                          </m:sub>
                          <m:sup>
                            <m:r>
                              <a:rPr lang="en-GB" sz="1400" b="0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𝑛</m:t>
                            </m:r>
                          </m:sup>
                        </m:sSubSup>
                        <m:r>
                          <a:rPr lang="en-GB" sz="14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∙</m:t>
                        </m:r>
                        <m:r>
                          <a:rPr lang="en-GB" sz="14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𝛼</m:t>
                        </m:r>
                      </m:e>
                      <m:sub>
                        <m:r>
                          <a:rPr lang="en-GB" sz="1400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  <m:sup>
                        <m:r>
                          <a:rPr lang="en-GB" sz="14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𝑛</m:t>
                        </m:r>
                      </m:sup>
                    </m:sSubSup>
                  </m:oMath>
                </m:oMathPara>
              </a14:m>
              <a:endParaRPr lang="en-GB" sz="1400"/>
            </a:p>
          </xdr:txBody>
        </xdr:sp>
      </mc:Choice>
      <mc:Fallback xmlns="">
        <xdr:sp macro="" textlink="">
          <xdr:nvSpPr>
            <xdr:cNvPr id="35" name="Object 16">
              <a:extLst>
                <a:ext uri="{63B3BB69-23CF-44E3-9099-C40C66FF867C}">
                  <a14:compatExt xmlns:a14="http://schemas.microsoft.com/office/drawing/2010/main" spid="_x0000_s2064"/>
                </a:ext>
                <a:ext uri="{FF2B5EF4-FFF2-40B4-BE49-F238E27FC236}">
                  <a16:creationId xmlns:a16="http://schemas.microsoft.com/office/drawing/2014/main" id="{2E376907-8CCA-7A46-A2B3-DAC4DC2496C4}"/>
                </a:ext>
              </a:extLst>
            </xdr:cNvPr>
            <xdr:cNvSpPr txBox="1"/>
          </xdr:nvSpPr>
          <xdr:spPr>
            <a:xfrm>
              <a:off x="9906000" y="208989"/>
              <a:ext cx="4208446" cy="880561"/>
            </a:xfrm>
            <a:prstGeom prst="rect">
              <a:avLst/>
            </a:prstGeom>
          </xdr:spPr>
          <xdr:txBody>
            <a:bodyPr vertOverflow="clip" horzOverflow="clip" wrap="square">
              <a:noAutofit/>
            </a:bodyPr>
            <a:lstStyle/>
            <a:p>
              <a:pPr/>
              <a:r>
                <a:rPr lang="en-GB" sz="140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𝛼_</a:t>
              </a:r>
              <a:r>
                <a:rPr lang="en-GB" sz="1400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𝑖^(</a:t>
              </a:r>
              <a:r>
                <a:rPr lang="en-GB" sz="140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𝑛+1)=〖</a:t>
              </a:r>
              <a:r>
                <a:rPr lang="en-GB" sz="1400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(1−</a:t>
              </a:r>
              <a:r>
                <a:rPr lang="en-GB" sz="1400" b="0" i="0">
                  <a:solidFill>
                    <a:srgbClr val="00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ℎ〗_𝑖^</a:t>
              </a:r>
              <a:r>
                <a:rPr lang="en-GB" sz="1400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𝑛)</a:t>
              </a:r>
              <a:r>
                <a:rPr lang="en-GB" sz="1400" b="0" i="0">
                  <a:solidFill>
                    <a:srgbClr val="00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∙</a:t>
              </a:r>
              <a:r>
                <a:rPr lang="en-GB" sz="1400" i="0">
                  <a:solidFill>
                    <a:srgbClr val="000000"/>
                  </a:solidFill>
                  <a:latin typeface="Cambria Math" panose="02040503050406030204" pitchFamily="18" charset="0"/>
                </a:rPr>
                <a:t>(𝜆^(𝑛+1)−∑24_(</a:t>
              </a:r>
              <a:r>
                <a:rPr lang="en-GB" sz="1400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𝑖=𝐴)^𝑍▒</a:t>
              </a:r>
              <a:r>
                <a:rPr lang="en-GB" sz="140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𝑉_</a:t>
              </a:r>
              <a:r>
                <a:rPr lang="en-GB" sz="1400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𝑖^</a:t>
              </a:r>
              <a:r>
                <a:rPr lang="en-GB" sz="140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𝑛 )^</a:t>
              </a:r>
              <a:r>
                <a:rPr lang="en-GB" sz="1400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2</a:t>
              </a:r>
              <a:r>
                <a:rPr lang="en-GB" sz="1400" i="0">
                  <a:solidFill>
                    <a:srgbClr val="000000"/>
                  </a:solidFill>
                  <a:latin typeface="Cambria Math" panose="02040503050406030204" pitchFamily="18" charset="0"/>
                </a:rPr>
                <a:t>+〖</a:t>
              </a:r>
              <a:r>
                <a:rPr lang="en-GB" sz="1400" b="0" i="0">
                  <a:solidFill>
                    <a:srgbClr val="00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ℎ_𝑖^</a:t>
              </a:r>
              <a:r>
                <a:rPr lang="en-GB" sz="1400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𝑛</a:t>
              </a:r>
              <a:r>
                <a:rPr lang="en-GB" sz="1400" i="0">
                  <a:solidFill>
                    <a:srgbClr val="00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∙</a:t>
              </a:r>
              <a:r>
                <a:rPr lang="en-GB" sz="140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𝛼〗_</a:t>
              </a:r>
              <a:r>
                <a:rPr lang="en-GB" sz="1400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𝑖^</a:t>
              </a:r>
              <a:r>
                <a:rPr lang="en-GB" sz="140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𝑛</a:t>
              </a:r>
              <a:endParaRPr lang="en-GB" sz="1400"/>
            </a:p>
          </xdr:txBody>
        </xdr:sp>
      </mc:Fallback>
    </mc:AlternateContent>
    <xdr:clientData/>
  </xdr:twoCellAnchor>
  <xdr:twoCellAnchor editAs="oneCell">
    <xdr:from>
      <xdr:col>16</xdr:col>
      <xdr:colOff>984947</xdr:colOff>
      <xdr:row>1</xdr:row>
      <xdr:rowOff>0</xdr:rowOff>
    </xdr:from>
    <xdr:to>
      <xdr:col>24</xdr:col>
      <xdr:colOff>108508</xdr:colOff>
      <xdr:row>4</xdr:row>
      <xdr:rowOff>39218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6" name="Object 16">
              <a:extLst>
                <a:ext uri="{63B3BB69-23CF-44E3-9099-C40C66FF867C}">
                  <a14:compatExt spid="_x0000_s2064"/>
                </a:ext>
                <a:ext uri="{FF2B5EF4-FFF2-40B4-BE49-F238E27FC236}">
                  <a16:creationId xmlns:a16="http://schemas.microsoft.com/office/drawing/2014/main" id="{54D9EDC4-6967-C04E-AF1F-CB8023A2FA06}"/>
                </a:ext>
              </a:extLst>
            </xdr:cNvPr>
            <xdr:cNvSpPr txBox="1"/>
          </xdr:nvSpPr>
          <xdr:spPr>
            <a:xfrm>
              <a:off x="14192947" y="190500"/>
              <a:ext cx="6099490" cy="828432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GB" sz="14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sz="14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ℵ</m:t>
                        </m:r>
                      </m:e>
                      <m:sub>
                        <m:r>
                          <a:rPr lang="en-GB" sz="1400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𝑖</m:t>
                        </m:r>
                      </m:sub>
                      <m:sup>
                        <m:r>
                          <a:rPr lang="en-GB" sz="14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𝑛</m:t>
                        </m:r>
                        <m:r>
                          <a:rPr lang="en-GB" sz="14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+1</m:t>
                        </m:r>
                      </m:sup>
                    </m:sSubSup>
                    <m:r>
                      <a:rPr lang="en-GB" sz="14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en-GB" sz="14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begChr m:val="["/>
                            <m:endChr m:val="]"/>
                            <m:ctrlPr>
                              <a:rPr lang="en-GB" sz="1400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d>
                              <m:dPr>
                                <m:ctrlPr>
                                  <a:rPr lang="en-GB" sz="1400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GB" sz="1400" b="0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1−</m:t>
                                </m:r>
                                <m:sSubSup>
                                  <m:sSubSupPr>
                                    <m:ctrlPr>
                                      <a:rPr lang="en-GB" sz="1400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bSupPr>
                                  <m:e>
                                    <m:r>
                                      <a:rPr lang="en-GB" sz="1400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ℵ</m:t>
                                    </m:r>
                                  </m:e>
                                  <m:sub>
                                    <m:r>
                                      <a:rPr lang="en-GB" sz="1400" b="0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𝑖</m:t>
                                    </m:r>
                                  </m:sub>
                                  <m:sup>
                                    <m:r>
                                      <a:rPr lang="en-GB" sz="1400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𝑛</m:t>
                                    </m:r>
                                  </m:sup>
                                </m:sSubSup>
                              </m:e>
                            </m:d>
                            <m:r>
                              <a:rPr lang="en-GB" sz="1400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∙</m:t>
                            </m:r>
                            <m:d>
                              <m:dPr>
                                <m:ctrlPr>
                                  <a:rPr lang="en-GB" sz="1400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sSubSup>
                                  <m:sSubSupPr>
                                    <m:ctrlPr>
                                      <a:rPr lang="en-GB" sz="1400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bSupPr>
                                  <m:e>
                                    <m:r>
                                      <a:rPr lang="en-GB" sz="1400" b="0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𝑉</m:t>
                                    </m:r>
                                  </m:e>
                                  <m:sub>
                                    <m:r>
                                      <a:rPr lang="en-GB" sz="1400" b="0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𝐴</m:t>
                                    </m:r>
                                  </m:sub>
                                  <m:sup>
                                    <m:r>
                                      <a:rPr lang="en-GB" sz="1400" b="0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𝑛</m:t>
                                    </m:r>
                                  </m:sup>
                                </m:sSubSup>
                                <m:r>
                                  <a:rPr lang="en-GB" sz="1400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−</m:t>
                                </m:r>
                                <m:nary>
                                  <m:naryPr>
                                    <m:chr m:val="∑"/>
                                    <m:ctrlPr>
                                      <a:rPr lang="en-GB" sz="1400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naryPr>
                                  <m:sub>
                                    <m:r>
                                      <m:rPr>
                                        <m:brk m:alnAt="23"/>
                                      </m:rPr>
                                      <a:rPr lang="en-GB" sz="1400" b="0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𝑗</m:t>
                                    </m:r>
                                    <m:r>
                                      <a:rPr lang="en-GB" sz="1400" b="0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≠</m:t>
                                    </m:r>
                                    <m:r>
                                      <a:rPr lang="en-GB" sz="1400" b="0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𝑖</m:t>
                                    </m:r>
                                  </m:sub>
                                  <m:sup>
                                    <m:r>
                                      <a:rPr lang="en-GB" sz="1400" b="0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𝑍</m:t>
                                    </m:r>
                                  </m:sup>
                                  <m:e>
                                    <m:sSubSup>
                                      <m:sSubSupPr>
                                        <m:ctrlPr>
                                          <a:rPr lang="en-GB" sz="1400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SupPr>
                                      <m:e>
                                        <m:r>
                                          <a:rPr lang="en-GB" sz="1400" b="0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𝑉</m:t>
                                        </m:r>
                                      </m:e>
                                      <m:sub>
                                        <m:r>
                                          <a:rPr lang="en-GB" sz="1400" b="0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𝑗</m:t>
                                        </m:r>
                                      </m:sub>
                                      <m:sup>
                                        <m:r>
                                          <a:rPr lang="en-GB" sz="1400" b="0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𝑛</m:t>
                                        </m:r>
                                      </m:sup>
                                    </m:sSubSup>
                                  </m:e>
                                </m:nary>
                                <m:r>
                                  <a:rPr lang="en-GB" sz="1400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∙</m:t>
                                </m:r>
                                <m:sSubSup>
                                  <m:sSubSupPr>
                                    <m:ctrlPr>
                                      <a:rPr lang="en-GB" sz="1400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sSubSupPr>
                                  <m:e>
                                    <m:r>
                                      <a:rPr lang="en-GB" sz="1400" b="0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en-GB" sz="1400" b="0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𝑖</m:t>
                                    </m:r>
                                  </m:sub>
                                  <m:sup>
                                    <m:r>
                                      <a:rPr lang="en-GB" sz="1400" b="0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𝑛</m:t>
                                    </m:r>
                                  </m:sup>
                                </m:sSubSup>
                              </m:e>
                            </m:d>
                          </m:e>
                        </m:d>
                      </m:e>
                      <m:sup>
                        <m:r>
                          <a:rPr lang="en-GB" sz="1400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GB" sz="14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+</m:t>
                    </m:r>
                    <m:sSup>
                      <m:sSupPr>
                        <m:ctrlPr>
                          <a:rPr lang="en-GB" sz="14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begChr m:val="["/>
                            <m:endChr m:val="]"/>
                            <m:ctrlPr>
                              <a:rPr lang="en-GB" sz="1400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GB" sz="1400" b="0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1−</m:t>
                            </m:r>
                            <m:d>
                              <m:dPr>
                                <m:ctrlPr>
                                  <a:rPr lang="en-GB" sz="1400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sSubSup>
                                  <m:sSubSupPr>
                                    <m:ctrlPr>
                                      <a:rPr lang="en-GB" sz="1400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bSupPr>
                                  <m:e>
                                    <m:r>
                                      <a:rPr lang="en-GB" sz="1400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ℵ</m:t>
                                    </m:r>
                                  </m:e>
                                  <m:sub>
                                    <m:r>
                                      <a:rPr lang="en-GB" sz="1400" b="0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𝑖</m:t>
                                    </m:r>
                                  </m:sub>
                                  <m:sup>
                                    <m:r>
                                      <a:rPr lang="en-GB" sz="1400" b="0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0</m:t>
                                    </m:r>
                                  </m:sup>
                                </m:sSubSup>
                                <m:r>
                                  <a:rPr lang="en-GB" sz="1400" b="0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+</m:t>
                                </m:r>
                                <m:d>
                                  <m:dPr>
                                    <m:ctrlPr>
                                      <a:rPr lang="en-GB" sz="1400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r>
                                      <a:rPr lang="en-GB" sz="1400" b="0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1−</m:t>
                                    </m:r>
                                    <m:sSub>
                                      <m:sSubPr>
                                        <m:ctrlPr>
                                          <a:rPr lang="en-GB" sz="1400" b="0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GB" sz="1400" b="0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𝑠</m:t>
                                        </m:r>
                                      </m:e>
                                      <m:sub>
                                        <m:r>
                                          <a:rPr lang="en-GB" sz="1400" b="0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𝑖</m:t>
                                        </m:r>
                                      </m:sub>
                                    </m:sSub>
                                  </m:e>
                                </m:d>
                                <m:r>
                                  <a:rPr lang="en-GB" sz="1400" b="0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∙</m:t>
                                </m:r>
                                <m:d>
                                  <m:dPr>
                                    <m:ctrlPr>
                                      <a:rPr lang="en-GB" sz="1400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r>
                                      <a:rPr lang="en-GB" sz="1400" b="0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1−</m:t>
                                    </m:r>
                                    <m:sSubSup>
                                      <m:sSubSupPr>
                                        <m:ctrlPr>
                                          <a:rPr lang="en-GB" sz="1400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SupPr>
                                      <m:e>
                                        <m:r>
                                          <a:rPr lang="en-GB" sz="1400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  <a:ea typeface="Cambria Math" panose="02040503050406030204" pitchFamily="18" charset="0"/>
                                          </a:rPr>
                                          <m:t>ℵ</m:t>
                                        </m:r>
                                      </m:e>
                                      <m:sub>
                                        <m:r>
                                          <a:rPr lang="en-GB" sz="1400" b="0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𝑖</m:t>
                                        </m:r>
                                      </m:sub>
                                      <m:sup>
                                        <m:r>
                                          <a:rPr lang="en-GB" sz="1400" b="0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0</m:t>
                                        </m:r>
                                      </m:sup>
                                    </m:sSubSup>
                                  </m:e>
                                </m:d>
                              </m:e>
                            </m:d>
                          </m:e>
                        </m:d>
                      </m:e>
                      <m:sup>
                        <m:r>
                          <a:rPr lang="en-GB" sz="1400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n-GB" sz="1400"/>
            </a:p>
          </xdr:txBody>
        </xdr:sp>
      </mc:Choice>
      <mc:Fallback xmlns="">
        <xdr:sp macro="" textlink="">
          <xdr:nvSpPr>
            <xdr:cNvPr id="36" name="Object 16">
              <a:extLst>
                <a:ext uri="{63B3BB69-23CF-44E3-9099-C40C66FF867C}">
                  <a14:compatExt xmlns:a14="http://schemas.microsoft.com/office/drawing/2010/main" spid="_x0000_s2064"/>
                </a:ext>
                <a:ext uri="{FF2B5EF4-FFF2-40B4-BE49-F238E27FC236}">
                  <a16:creationId xmlns:a16="http://schemas.microsoft.com/office/drawing/2014/main" id="{54D9EDC4-6967-C04E-AF1F-CB8023A2FA06}"/>
                </a:ext>
              </a:extLst>
            </xdr:cNvPr>
            <xdr:cNvSpPr txBox="1"/>
          </xdr:nvSpPr>
          <xdr:spPr>
            <a:xfrm>
              <a:off x="14192947" y="190500"/>
              <a:ext cx="6099490" cy="828432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:r>
                <a:rPr lang="en-GB" sz="1400" i="0">
                  <a:solidFill>
                    <a:srgbClr val="00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ℵ_</a:t>
              </a:r>
              <a:r>
                <a:rPr lang="en-GB" sz="1400" b="0" i="0">
                  <a:solidFill>
                    <a:srgbClr val="00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𝑖^(</a:t>
              </a:r>
              <a:r>
                <a:rPr lang="en-GB" sz="140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𝑛+1)=[(</a:t>
              </a:r>
              <a:r>
                <a:rPr lang="en-GB" sz="1400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1−</a:t>
              </a:r>
              <a:r>
                <a:rPr lang="en-GB" sz="1400" i="0">
                  <a:solidFill>
                    <a:srgbClr val="00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ℵ_</a:t>
              </a:r>
              <a:r>
                <a:rPr lang="en-GB" sz="1400" b="0" i="0">
                  <a:solidFill>
                    <a:srgbClr val="00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𝑖^</a:t>
              </a:r>
              <a:r>
                <a:rPr lang="en-GB" sz="140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𝑛 )</a:t>
              </a:r>
              <a:r>
                <a:rPr lang="en-GB" sz="1400" i="0">
                  <a:solidFill>
                    <a:srgbClr val="00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∙(</a:t>
              </a:r>
              <a:r>
                <a:rPr lang="en-GB" sz="1400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𝑉_𝐴^𝑛</a:t>
              </a:r>
              <a:r>
                <a:rPr lang="en-GB" sz="1400" i="0">
                  <a:solidFill>
                    <a:srgbClr val="000000"/>
                  </a:solidFill>
                  <a:latin typeface="Cambria Math" panose="02040503050406030204" pitchFamily="18" charset="0"/>
                </a:rPr>
                <a:t>−∑</a:t>
              </a:r>
              <a:r>
                <a:rPr lang="en-GB" sz="1400" b="0" i="0">
                  <a:solidFill>
                    <a:srgbClr val="00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_(</a:t>
              </a:r>
              <a:r>
                <a:rPr lang="en-GB" sz="1400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𝑗</a:t>
              </a:r>
              <a:r>
                <a:rPr lang="en-GB" sz="1400" b="0" i="0">
                  <a:solidFill>
                    <a:srgbClr val="00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≠𝑖)^</a:t>
              </a:r>
              <a:r>
                <a:rPr lang="en-GB" sz="1400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𝑍▒𝑉_𝑗^𝑛 </a:t>
              </a:r>
              <a:r>
                <a:rPr lang="en-GB" sz="1400" i="0">
                  <a:solidFill>
                    <a:srgbClr val="00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∙</a:t>
              </a:r>
              <a:r>
                <a:rPr lang="en-GB" sz="1400" b="0" i="0">
                  <a:solidFill>
                    <a:srgbClr val="00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𝑥_𝑖^𝑛 )]^</a:t>
              </a:r>
              <a:r>
                <a:rPr lang="en-GB" sz="1400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2</a:t>
              </a:r>
              <a:r>
                <a:rPr lang="en-GB" sz="1400" i="0">
                  <a:solidFill>
                    <a:srgbClr val="000000"/>
                  </a:solidFill>
                  <a:latin typeface="Cambria Math" panose="02040503050406030204" pitchFamily="18" charset="0"/>
                </a:rPr>
                <a:t>+[</a:t>
              </a:r>
              <a:r>
                <a:rPr lang="en-GB" sz="1400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1−(</a:t>
              </a:r>
              <a:r>
                <a:rPr lang="en-GB" sz="1400" i="0">
                  <a:solidFill>
                    <a:srgbClr val="00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ℵ_</a:t>
              </a:r>
              <a:r>
                <a:rPr lang="en-GB" sz="1400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𝑖^0+(1−𝑠_𝑖 )</a:t>
              </a:r>
              <a:r>
                <a:rPr lang="en-GB" sz="1400" b="0" i="0">
                  <a:solidFill>
                    <a:srgbClr val="00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∙(</a:t>
              </a:r>
              <a:r>
                <a:rPr lang="en-GB" sz="1400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1−</a:t>
              </a:r>
              <a:r>
                <a:rPr lang="en-GB" sz="1400" i="0">
                  <a:solidFill>
                    <a:srgbClr val="00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ℵ_</a:t>
              </a:r>
              <a:r>
                <a:rPr lang="en-GB" sz="1400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𝑖^0 ))]^2</a:t>
              </a:r>
              <a:endParaRPr lang="en-GB" sz="1400"/>
            </a:p>
          </xdr:txBody>
        </xdr:sp>
      </mc:Fallback>
    </mc:AlternateContent>
    <xdr:clientData/>
  </xdr:twoCellAnchor>
  <xdr:twoCellAnchor editAs="oneCell">
    <xdr:from>
      <xdr:col>0</xdr:col>
      <xdr:colOff>54428</xdr:colOff>
      <xdr:row>4</xdr:row>
      <xdr:rowOff>9072</xdr:rowOff>
    </xdr:from>
    <xdr:to>
      <xdr:col>2</xdr:col>
      <xdr:colOff>289778</xdr:colOff>
      <xdr:row>4</xdr:row>
      <xdr:rowOff>332366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7" name="Object 16">
              <a:extLst>
                <a:ext uri="{63B3BB69-23CF-44E3-9099-C40C66FF867C}">
                  <a14:compatExt spid="_x0000_s2064"/>
                </a:ext>
                <a:ext uri="{FF2B5EF4-FFF2-40B4-BE49-F238E27FC236}">
                  <a16:creationId xmlns:a16="http://schemas.microsoft.com/office/drawing/2014/main" id="{3421CB71-5EDA-AE45-8504-5CAAE353FB7F}"/>
                </a:ext>
              </a:extLst>
            </xdr:cNvPr>
            <xdr:cNvSpPr txBox="1"/>
          </xdr:nvSpPr>
          <xdr:spPr>
            <a:xfrm>
              <a:off x="54428" y="988786"/>
              <a:ext cx="1886350" cy="323294"/>
            </a:xfrm>
            <a:prstGeom prst="rect">
              <a:avLst/>
            </a:prstGeom>
          </xdr:spPr>
          <xdr:txBody>
            <a:bodyPr wrap="none">
              <a:spAutoFit/>
            </a:bodyPr>
            <a:lstStyle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14:m>
                <m:oMath xmlns:m="http://schemas.openxmlformats.org/officeDocument/2006/math">
                  <m:sSubSup>
                    <m:sSubSupPr>
                      <m:ctrlPr>
                        <a:rPr lang="en-GB" sz="1400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</m:ctrlPr>
                    </m:sSubSupPr>
                    <m:e>
                      <m:r>
                        <a:rPr lang="en-GB" sz="1400" b="0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  <m:t>h</m:t>
                      </m:r>
                    </m:e>
                    <m:sub>
                      <m:r>
                        <a:rPr lang="en-GB" sz="1400" b="0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  <m:t>𝑖</m:t>
                      </m:r>
                    </m:sub>
                    <m:sup>
                      <m:r>
                        <a:rPr lang="en-GB" sz="1400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  <m:t>𝑛</m:t>
                      </m:r>
                      <m:r>
                        <a:rPr lang="en-GB" sz="1400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  <m:t>+1</m:t>
                      </m:r>
                    </m:sup>
                  </m:sSubSup>
                  <m:r>
                    <a:rPr lang="en-GB" sz="1400" i="1">
                      <a:solidFill>
                        <a:srgbClr val="000000"/>
                      </a:solidFill>
                      <a:latin typeface="Cambria Math" panose="02040503050406030204" pitchFamily="18" charset="0"/>
                    </a:rPr>
                    <m:t>=</m:t>
                  </m:r>
                  <m:sSubSup>
                    <m:sSubSupPr>
                      <m:ctrlPr>
                        <a:rPr lang="en-GB" sz="1400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</m:ctrlPr>
                    </m:sSubSupPr>
                    <m:e>
                      <m:r>
                        <a:rPr lang="en-GB" sz="1400" b="0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  <m:t>h</m:t>
                      </m:r>
                    </m:e>
                    <m:sub>
                      <m:r>
                        <a:rPr lang="en-GB" sz="1400" b="0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  <m:t>𝑖</m:t>
                      </m:r>
                    </m:sub>
                    <m:sup>
                      <m:r>
                        <a:rPr lang="en-GB" sz="1400" b="0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  <m:t>0</m:t>
                      </m:r>
                    </m:sup>
                  </m:sSubSup>
                  <m:r>
                    <a:rPr lang="en-GB" sz="1400" b="0" i="1">
                      <a:solidFill>
                        <a:srgbClr val="000000"/>
                      </a:solidFill>
                      <a:latin typeface="Cambria Math" panose="02040503050406030204" pitchFamily="18" charset="0"/>
                    </a:rPr>
                    <m:t>−</m:t>
                  </m:r>
                  <m:sSub>
                    <m:sSubPr>
                      <m:ctrlPr>
                        <a:rPr lang="en-GB" sz="1400" b="0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GB" sz="1400" b="0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  <m:t>𝑠</m:t>
                      </m:r>
                    </m:e>
                    <m:sub>
                      <m:r>
                        <a:rPr lang="en-GB" sz="1400" b="0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  <m:t>𝑖</m:t>
                      </m:r>
                    </m:sub>
                  </m:sSub>
                  <m:r>
                    <a:rPr lang="en-GB" sz="1400" b="0" i="1">
                      <a:solidFill>
                        <a:srgbClr val="000000"/>
                      </a:solidFill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∙</m:t>
                  </m:r>
                </m:oMath>
              </a14:m>
              <a:r>
                <a:rPr lang="en-GB" sz="1400"/>
                <a:t>(1-</a:t>
              </a:r>
              <a14:m>
                <m:oMath xmlns:m="http://schemas.openxmlformats.org/officeDocument/2006/math">
                  <m:sSubSup>
                    <m:sSubSupPr>
                      <m:ctrlPr>
                        <a:rPr lang="en-GB" sz="1400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</m:ctrlPr>
                    </m:sSubSupPr>
                    <m:e>
                      <m:r>
                        <a:rPr lang="en-GB" sz="1400" b="0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  <m:t>h</m:t>
                      </m:r>
                    </m:e>
                    <m:sub>
                      <m:r>
                        <a:rPr lang="en-GB" sz="1400" b="0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  <m:t>𝑖</m:t>
                      </m:r>
                    </m:sub>
                    <m:sup>
                      <m:r>
                        <a:rPr lang="en-GB" sz="1400" b="0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  <m:t>𝑛</m:t>
                      </m:r>
                    </m:sup>
                  </m:sSubSup>
                  <m:r>
                    <a:rPr lang="en-GB" sz="1400" b="0" i="1">
                      <a:solidFill>
                        <a:srgbClr val="000000"/>
                      </a:solidFill>
                      <a:latin typeface="Cambria Math" panose="02040503050406030204" pitchFamily="18" charset="0"/>
                    </a:rPr>
                    <m:t>)</m:t>
                  </m:r>
                </m:oMath>
              </a14:m>
              <a:endParaRPr lang="en-GB" sz="1400" b="0">
                <a:solidFill>
                  <a:srgbClr val="000000"/>
                </a:solidFill>
              </a:endParaRPr>
            </a:p>
          </xdr:txBody>
        </xdr:sp>
      </mc:Choice>
      <mc:Fallback xmlns="">
        <xdr:sp macro="" textlink="">
          <xdr:nvSpPr>
            <xdr:cNvPr id="37" name="Object 16">
              <a:extLst>
                <a:ext uri="{63B3BB69-23CF-44E3-9099-C40C66FF867C}">
                  <a14:compatExt xmlns:a14="http://schemas.microsoft.com/office/drawing/2010/main" spid="_x0000_s2064"/>
                </a:ext>
                <a:ext uri="{FF2B5EF4-FFF2-40B4-BE49-F238E27FC236}">
                  <a16:creationId xmlns:a16="http://schemas.microsoft.com/office/drawing/2014/main" id="{3421CB71-5EDA-AE45-8504-5CAAE353FB7F}"/>
                </a:ext>
              </a:extLst>
            </xdr:cNvPr>
            <xdr:cNvSpPr txBox="1"/>
          </xdr:nvSpPr>
          <xdr:spPr>
            <a:xfrm>
              <a:off x="54428" y="988786"/>
              <a:ext cx="1886350" cy="323294"/>
            </a:xfrm>
            <a:prstGeom prst="rect">
              <a:avLst/>
            </a:prstGeom>
          </xdr:spPr>
          <xdr:txBody>
            <a:bodyPr wrap="none">
              <a:spAutoFit/>
            </a:bodyPr>
            <a:lstStyle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GB" sz="1400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ℎ_𝑖^(</a:t>
              </a:r>
              <a:r>
                <a:rPr lang="en-GB" sz="140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𝑛+1)=</a:t>
              </a:r>
              <a:r>
                <a:rPr lang="en-GB" sz="1400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ℎ_𝑖^0−𝑠_𝑖</a:t>
              </a:r>
              <a:r>
                <a:rPr lang="en-GB" sz="1400" b="0" i="0">
                  <a:solidFill>
                    <a:srgbClr val="00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∙</a:t>
              </a:r>
              <a:r>
                <a:rPr lang="en-GB" sz="1400"/>
                <a:t>(1-</a:t>
              </a:r>
              <a:r>
                <a:rPr lang="en-GB" sz="1400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ℎ_𝑖^𝑛)</a:t>
              </a:r>
              <a:endParaRPr lang="en-GB" sz="1400" b="0">
                <a:solidFill>
                  <a:srgbClr val="000000"/>
                </a:solidFill>
              </a:endParaRPr>
            </a:p>
          </xdr:txBody>
        </xdr:sp>
      </mc:Fallback>
    </mc:AlternateContent>
    <xdr:clientData/>
  </xdr:twoCellAnchor>
  <xdr:twoCellAnchor>
    <xdr:from>
      <xdr:col>7</xdr:col>
      <xdr:colOff>177800</xdr:colOff>
      <xdr:row>7</xdr:row>
      <xdr:rowOff>122767</xdr:rowOff>
    </xdr:from>
    <xdr:to>
      <xdr:col>7</xdr:col>
      <xdr:colOff>564829</xdr:colOff>
      <xdr:row>7</xdr:row>
      <xdr:rowOff>387327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0" name="Object 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FA713A0D-CDF4-774D-8958-821C2C162361}"/>
                </a:ext>
              </a:extLst>
            </xdr:cNvPr>
            <xdr:cNvSpPr txBox="1"/>
          </xdr:nvSpPr>
          <xdr:spPr>
            <a:xfrm>
              <a:off x="5956300" y="1964267"/>
              <a:ext cx="387029" cy="264560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𝑉</m:t>
                        </m:r>
                      </m:e>
                      <m:sub>
                        <m: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𝐵</m:t>
                        </m:r>
                      </m:sub>
                      <m:sup>
                        <m: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𝑛</m:t>
                        </m:r>
                      </m:sup>
                    </m:sSubSup>
                  </m:oMath>
                </m:oMathPara>
              </a14:m>
              <a:endParaRPr lang="en-GB"/>
            </a:p>
          </xdr:txBody>
        </xdr:sp>
      </mc:Choice>
      <mc:Fallback xmlns="">
        <xdr:sp macro="" textlink="">
          <xdr:nvSpPr>
            <xdr:cNvPr id="40" name="Object 1">
              <a:extLst>
                <a:ext uri="{63B3BB69-23CF-44E3-9099-C40C66FF867C}">
                  <a14:compatExt xmlns:a14="http://schemas.microsoft.com/office/drawing/2010/main" spid="_x0000_s2049"/>
                </a:ext>
                <a:ext uri="{FF2B5EF4-FFF2-40B4-BE49-F238E27FC236}">
                  <a16:creationId xmlns:a16="http://schemas.microsoft.com/office/drawing/2014/main" id="{FA713A0D-CDF4-774D-8958-821C2C162361}"/>
                </a:ext>
              </a:extLst>
            </xdr:cNvPr>
            <xdr:cNvSpPr txBox="1"/>
          </xdr:nvSpPr>
          <xdr:spPr>
            <a:xfrm>
              <a:off x="5956300" y="1964267"/>
              <a:ext cx="387029" cy="264560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:r>
                <a:rPr lang="en-GB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𝑉_𝐵^𝑛</a:t>
              </a:r>
              <a:endParaRPr lang="en-GB"/>
            </a:p>
          </xdr:txBody>
        </xdr:sp>
      </mc:Fallback>
    </mc:AlternateContent>
    <xdr:clientData/>
  </xdr:twoCellAnchor>
  <xdr:twoCellAnchor>
    <xdr:from>
      <xdr:col>6</xdr:col>
      <xdr:colOff>173887</xdr:colOff>
      <xdr:row>7</xdr:row>
      <xdr:rowOff>139870</xdr:rowOff>
    </xdr:from>
    <xdr:to>
      <xdr:col>6</xdr:col>
      <xdr:colOff>535837</xdr:colOff>
      <xdr:row>7</xdr:row>
      <xdr:rowOff>404430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1" name="Object 3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DA0EF46-60E6-AB46-849C-1D35549D0E7F}"/>
                </a:ext>
              </a:extLst>
            </xdr:cNvPr>
            <xdr:cNvSpPr txBox="1"/>
          </xdr:nvSpPr>
          <xdr:spPr>
            <a:xfrm>
              <a:off x="5126887" y="1981370"/>
              <a:ext cx="361950" cy="264560"/>
            </a:xfrm>
            <a:prstGeom prst="rect">
              <a:avLst/>
            </a:prstGeom>
          </xdr:spPr>
          <xdr:txBody>
            <a:bodyPr vertOverflow="clip" horzOverflow="clip" wrap="square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𝑉</m:t>
                        </m:r>
                      </m:e>
                      <m:sub>
                        <m: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𝐴</m:t>
                        </m:r>
                      </m:sub>
                      <m:sup>
                        <m: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𝑛</m:t>
                        </m:r>
                      </m:sup>
                    </m:sSubSup>
                  </m:oMath>
                </m:oMathPara>
              </a14:m>
              <a:endParaRPr lang="en-GB"/>
            </a:p>
          </xdr:txBody>
        </xdr:sp>
      </mc:Choice>
      <mc:Fallback xmlns="">
        <xdr:sp macro="" textlink="">
          <xdr:nvSpPr>
            <xdr:cNvPr id="41" name="Object 3">
              <a:extLst>
                <a:ext uri="{63B3BB69-23CF-44E3-9099-C40C66FF867C}">
                  <a14:compatExt xmlns:a14="http://schemas.microsoft.com/office/drawing/2010/main" spid="_x0000_s2051"/>
                </a:ext>
                <a:ext uri="{FF2B5EF4-FFF2-40B4-BE49-F238E27FC236}">
                  <a16:creationId xmlns:a16="http://schemas.microsoft.com/office/drawing/2014/main" id="{0DA0EF46-60E6-AB46-849C-1D35549D0E7F}"/>
                </a:ext>
              </a:extLst>
            </xdr:cNvPr>
            <xdr:cNvSpPr txBox="1"/>
          </xdr:nvSpPr>
          <xdr:spPr>
            <a:xfrm>
              <a:off x="5126887" y="1981370"/>
              <a:ext cx="361950" cy="264560"/>
            </a:xfrm>
            <a:prstGeom prst="rect">
              <a:avLst/>
            </a:prstGeom>
          </xdr:spPr>
          <xdr:txBody>
            <a:bodyPr vertOverflow="clip" horzOverflow="clip" wrap="square">
              <a:spAutoFit/>
            </a:bodyPr>
            <a:lstStyle/>
            <a:p>
              <a:pPr/>
              <a:r>
                <a:rPr lang="en-GB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𝑉_𝐴^𝑛</a:t>
              </a:r>
              <a:endParaRPr lang="en-GB"/>
            </a:p>
          </xdr:txBody>
        </xdr:sp>
      </mc:Fallback>
    </mc:AlternateContent>
    <xdr:clientData/>
  </xdr:twoCellAnchor>
  <xdr:twoCellAnchor editAs="oneCell">
    <xdr:from>
      <xdr:col>13</xdr:col>
      <xdr:colOff>38100</xdr:colOff>
      <xdr:row>7</xdr:row>
      <xdr:rowOff>63500</xdr:rowOff>
    </xdr:from>
    <xdr:to>
      <xdr:col>13</xdr:col>
      <xdr:colOff>724234</xdr:colOff>
      <xdr:row>7</xdr:row>
      <xdr:rowOff>330817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2" name="Object 17">
              <a:extLst>
                <a:ext uri="{63B3BB69-23CF-44E3-9099-C40C66FF867C}">
                  <a14:compatExt spid="_x0000_s2065"/>
                </a:ext>
                <a:ext uri="{FF2B5EF4-FFF2-40B4-BE49-F238E27FC236}">
                  <a16:creationId xmlns:a16="http://schemas.microsoft.com/office/drawing/2014/main" id="{72D83FD8-8947-E546-A9D3-727941E2D9FA}"/>
                </a:ext>
              </a:extLst>
            </xdr:cNvPr>
            <xdr:cNvSpPr txBox="1"/>
          </xdr:nvSpPr>
          <xdr:spPr>
            <a:xfrm>
              <a:off x="10769600" y="1905000"/>
              <a:ext cx="686134" cy="267317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GB" i="1">
                            <a:solidFill>
                              <a:srgbClr val="0000FF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GB" i="1">
                            <a:solidFill>
                              <a:srgbClr val="0000FF"/>
                            </a:solidFill>
                            <a:latin typeface="Cambria Math" panose="02040503050406030204" pitchFamily="18" charset="0"/>
                          </a:rPr>
                          <m:t>𝜆</m:t>
                        </m:r>
                      </m:e>
                      <m:sup>
                        <m:r>
                          <a:rPr lang="en-GB" i="1">
                            <a:solidFill>
                              <a:srgbClr val="0000FF"/>
                            </a:solidFill>
                            <a:latin typeface="Cambria Math" panose="02040503050406030204" pitchFamily="18" charset="0"/>
                          </a:rPr>
                          <m:t>𝑛</m:t>
                        </m:r>
                        <m:r>
                          <a:rPr lang="en-GB" i="1">
                            <a:solidFill>
                              <a:srgbClr val="0000FF"/>
                            </a:solidFill>
                            <a:latin typeface="Cambria Math" panose="02040503050406030204" pitchFamily="18" charset="0"/>
                          </a:rPr>
                          <m:t>+1</m:t>
                        </m:r>
                      </m:sup>
                    </m:sSup>
                    <m:r>
                      <a:rPr lang="en-GB" i="1">
                        <a:solidFill>
                          <a:srgbClr val="0000FF"/>
                        </a:solidFill>
                        <a:latin typeface="Cambria Math" panose="02040503050406030204" pitchFamily="18" charset="0"/>
                      </a:rPr>
                      <m:t>⋅</m:t>
                    </m:r>
                    <m:r>
                      <a:rPr lang="en-GB" i="1">
                        <a:solidFill>
                          <a:srgbClr val="0000FF"/>
                        </a:solidFill>
                        <a:latin typeface="Cambria Math" panose="02040503050406030204" pitchFamily="18" charset="0"/>
                      </a:rPr>
                      <m:t>𝑝</m:t>
                    </m:r>
                  </m:oMath>
                </m:oMathPara>
              </a14:m>
              <a:endParaRPr lang="en-GB"/>
            </a:p>
          </xdr:txBody>
        </xdr:sp>
      </mc:Choice>
      <mc:Fallback xmlns="">
        <xdr:sp macro="" textlink="">
          <xdr:nvSpPr>
            <xdr:cNvPr id="42" name="Object 17">
              <a:extLst>
                <a:ext uri="{63B3BB69-23CF-44E3-9099-C40C66FF867C}">
                  <a14:compatExt xmlns:a14="http://schemas.microsoft.com/office/drawing/2010/main" spid="_x0000_s2065"/>
                </a:ext>
                <a:ext uri="{FF2B5EF4-FFF2-40B4-BE49-F238E27FC236}">
                  <a16:creationId xmlns:a16="http://schemas.microsoft.com/office/drawing/2014/main" id="{72D83FD8-8947-E546-A9D3-727941E2D9FA}"/>
                </a:ext>
              </a:extLst>
            </xdr:cNvPr>
            <xdr:cNvSpPr txBox="1"/>
          </xdr:nvSpPr>
          <xdr:spPr>
            <a:xfrm>
              <a:off x="10769600" y="1905000"/>
              <a:ext cx="686134" cy="267317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:r>
                <a:rPr lang="en-GB" i="0">
                  <a:solidFill>
                    <a:srgbClr val="0000FF"/>
                  </a:solidFill>
                  <a:latin typeface="Cambria Math" panose="02040503050406030204" pitchFamily="18" charset="0"/>
                </a:rPr>
                <a:t>𝜆^(𝑛+1)⋅𝑝</a:t>
              </a:r>
              <a:endParaRPr lang="en-GB"/>
            </a:p>
          </xdr:txBody>
        </xdr:sp>
      </mc:Fallback>
    </mc:AlternateContent>
    <xdr:clientData/>
  </xdr:twoCellAnchor>
  <xdr:twoCellAnchor editAs="oneCell">
    <xdr:from>
      <xdr:col>8</xdr:col>
      <xdr:colOff>92075</xdr:colOff>
      <xdr:row>6</xdr:row>
      <xdr:rowOff>60325</xdr:rowOff>
    </xdr:from>
    <xdr:to>
      <xdr:col>8</xdr:col>
      <xdr:colOff>690187</xdr:colOff>
      <xdr:row>8</xdr:row>
      <xdr:rowOff>4064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3" name="Object 13">
              <a:extLst>
                <a:ext uri="{63B3BB69-23CF-44E3-9099-C40C66FF867C}">
                  <a14:compatExt spid="_x0000_s2061"/>
                </a:ext>
                <a:ext uri="{FF2B5EF4-FFF2-40B4-BE49-F238E27FC236}">
                  <a16:creationId xmlns:a16="http://schemas.microsoft.com/office/drawing/2014/main" id="{1C5D8D8C-2242-3F4A-9BCA-CB62B0321FEE}"/>
                </a:ext>
              </a:extLst>
            </xdr:cNvPr>
            <xdr:cNvSpPr txBox="1"/>
          </xdr:nvSpPr>
          <xdr:spPr>
            <a:xfrm>
              <a:off x="6696075" y="1711325"/>
              <a:ext cx="598112" cy="566039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nary>
                      <m:naryPr>
                        <m:chr m:val="∑"/>
                        <m:ctrlP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a:rPr lang="en-GB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𝐼</m:t>
                        </m:r>
                        <m:r>
                          <a:rPr lang="en-GB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=</m:t>
                        </m:r>
                        <m:r>
                          <a:rPr lang="en-GB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𝐴</m:t>
                        </m:r>
                      </m:sub>
                      <m:sup>
                        <m:r>
                          <a:rPr lang="en-GB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𝐵</m:t>
                        </m:r>
                      </m:sup>
                      <m:e>
                        <m:sSubSup>
                          <m:sSubSupPr>
                            <m:ctrlPr>
                              <a:rPr lang="en-GB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n-GB" b="0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𝑉</m:t>
                            </m:r>
                          </m:e>
                          <m:sub>
                            <m:r>
                              <a:rPr lang="en-GB" b="0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  <m:sup>
                            <m:r>
                              <a:rPr lang="en-GB" b="0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𝑛</m:t>
                            </m:r>
                          </m:sup>
                        </m:sSubSup>
                      </m:e>
                    </m:nary>
                  </m:oMath>
                </m:oMathPara>
              </a14:m>
              <a:endParaRPr lang="en-GB"/>
            </a:p>
          </xdr:txBody>
        </xdr:sp>
      </mc:Choice>
      <mc:Fallback xmlns="">
        <xdr:sp macro="" textlink="">
          <xdr:nvSpPr>
            <xdr:cNvPr id="43" name="Object 13">
              <a:extLst>
                <a:ext uri="{63B3BB69-23CF-44E3-9099-C40C66FF867C}">
                  <a14:compatExt xmlns:a14="http://schemas.microsoft.com/office/drawing/2010/main" spid="_x0000_s2061"/>
                </a:ext>
                <a:ext uri="{FF2B5EF4-FFF2-40B4-BE49-F238E27FC236}">
                  <a16:creationId xmlns:a16="http://schemas.microsoft.com/office/drawing/2014/main" id="{1C5D8D8C-2242-3F4A-9BCA-CB62B0321FEE}"/>
                </a:ext>
              </a:extLst>
            </xdr:cNvPr>
            <xdr:cNvSpPr txBox="1"/>
          </xdr:nvSpPr>
          <xdr:spPr>
            <a:xfrm>
              <a:off x="6696075" y="1711325"/>
              <a:ext cx="598112" cy="566039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:r>
                <a:rPr lang="en-GB" i="0">
                  <a:solidFill>
                    <a:srgbClr val="000000"/>
                  </a:solidFill>
                  <a:latin typeface="Cambria Math" panose="02040503050406030204" pitchFamily="18" charset="0"/>
                </a:rPr>
                <a:t>∑16_(</a:t>
              </a:r>
              <a:r>
                <a:rPr lang="en-GB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𝐼=𝐴)^𝐵▒𝑉_𝑖^𝑛 </a:t>
              </a:r>
              <a:endParaRPr lang="en-GB"/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187436</xdr:colOff>
      <xdr:row>0</xdr:row>
      <xdr:rowOff>109483</xdr:rowOff>
    </xdr:from>
    <xdr:to>
      <xdr:col>26</xdr:col>
      <xdr:colOff>273708</xdr:colOff>
      <xdr:row>20</xdr:row>
      <xdr:rowOff>145394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39</xdr:col>
      <xdr:colOff>135467</xdr:colOff>
      <xdr:row>0</xdr:row>
      <xdr:rowOff>0</xdr:rowOff>
    </xdr:from>
    <xdr:to>
      <xdr:col>44</xdr:col>
      <xdr:colOff>579967</xdr:colOff>
      <xdr:row>21</xdr:row>
      <xdr:rowOff>101600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821120</xdr:colOff>
      <xdr:row>23</xdr:row>
      <xdr:rowOff>0</xdr:rowOff>
    </xdr:from>
    <xdr:to>
      <xdr:col>26</xdr:col>
      <xdr:colOff>86272</xdr:colOff>
      <xdr:row>43</xdr:row>
      <xdr:rowOff>35911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C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165539</xdr:colOff>
      <xdr:row>0</xdr:row>
      <xdr:rowOff>74011</xdr:rowOff>
    </xdr:from>
    <xdr:to>
      <xdr:col>36</xdr:col>
      <xdr:colOff>317939</xdr:colOff>
      <xdr:row>26</xdr:row>
      <xdr:rowOff>120431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421140</xdr:colOff>
      <xdr:row>0</xdr:row>
      <xdr:rowOff>30572</xdr:rowOff>
    </xdr:from>
    <xdr:to>
      <xdr:col>10</xdr:col>
      <xdr:colOff>637511</xdr:colOff>
      <xdr:row>26</xdr:row>
      <xdr:rowOff>21895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137583</xdr:colOff>
      <xdr:row>7</xdr:row>
      <xdr:rowOff>14817</xdr:rowOff>
    </xdr:from>
    <xdr:to>
      <xdr:col>21</xdr:col>
      <xdr:colOff>709083</xdr:colOff>
      <xdr:row>7</xdr:row>
      <xdr:rowOff>342900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7" name="Object 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900-00001B000000}"/>
                </a:ext>
              </a:extLst>
            </xdr:cNvPr>
            <xdr:cNvSpPr txBox="1"/>
          </xdr:nvSpPr>
          <xdr:spPr>
            <a:xfrm>
              <a:off x="17473083" y="1538817"/>
              <a:ext cx="571500" cy="328083"/>
            </a:xfrm>
            <a:prstGeom prst="rect">
              <a:avLst/>
            </a:prstGeom>
          </xdr:spPr>
          <xdr:txBody>
            <a:bodyPr wrap="square">
              <a:noAutofit/>
            </a:bodyPr>
            <a:lstStyle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GB" sz="16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sz="16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𝑉</m:t>
                        </m:r>
                      </m:e>
                      <m:sub>
                        <m:r>
                          <a:rPr lang="en-GB" sz="16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𝐵</m:t>
                        </m:r>
                      </m:sub>
                      <m:sup>
                        <m:r>
                          <a:rPr lang="en-GB" sz="16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𝑛</m:t>
                        </m:r>
                        <m:r>
                          <a:rPr lang="en-GB" sz="1600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+1</m:t>
                        </m:r>
                      </m:sup>
                    </m:sSubSup>
                  </m:oMath>
                </m:oMathPara>
              </a14:m>
              <a:endParaRPr lang="en-GB" sz="1600"/>
            </a:p>
          </xdr:txBody>
        </xdr:sp>
      </mc:Choice>
      <mc:Fallback xmlns="">
        <xdr:sp macro="" textlink="">
          <xdr:nvSpPr>
            <xdr:cNvPr id="27" name="Object 1">
              <a:extLst>
                <a:ext uri="{63B3BB69-23CF-44E3-9099-C40C66FF867C}">
                  <a14:compatExt xmlns:a14="http://schemas.microsoft.com/office/drawing/2010/main" spid="_x0000_s2049"/>
                </a:ext>
                <a:ext uri="{FF2B5EF4-FFF2-40B4-BE49-F238E27FC236}">
                  <a16:creationId xmlns:a16="http://schemas.microsoft.com/office/drawing/2014/main" id="{666DF7EA-C357-BA4C-BC20-6841B0788C6D}"/>
                </a:ext>
              </a:extLst>
            </xdr:cNvPr>
            <xdr:cNvSpPr txBox="1"/>
          </xdr:nvSpPr>
          <xdr:spPr>
            <a:xfrm>
              <a:off x="17473083" y="1538817"/>
              <a:ext cx="571500" cy="328083"/>
            </a:xfrm>
            <a:prstGeom prst="rect">
              <a:avLst/>
            </a:prstGeom>
          </xdr:spPr>
          <xdr:txBody>
            <a:bodyPr wrap="square">
              <a:noAutofit/>
            </a:bodyPr>
            <a:lstStyle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GB" sz="160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𝑉_𝐵^(𝑛</a:t>
              </a:r>
              <a:r>
                <a:rPr lang="en-GB" sz="1600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+1)</a:t>
              </a:r>
              <a:endParaRPr lang="en-GB" sz="1600"/>
            </a:p>
          </xdr:txBody>
        </xdr:sp>
      </mc:Fallback>
    </mc:AlternateContent>
    <xdr:clientData/>
  </xdr:twoCellAnchor>
  <xdr:twoCellAnchor editAs="oneCell">
    <xdr:from>
      <xdr:col>0</xdr:col>
      <xdr:colOff>373020</xdr:colOff>
      <xdr:row>3</xdr:row>
      <xdr:rowOff>110554</xdr:rowOff>
    </xdr:from>
    <xdr:to>
      <xdr:col>1</xdr:col>
      <xdr:colOff>317794</xdr:colOff>
      <xdr:row>3</xdr:row>
      <xdr:rowOff>282781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9" name="TextBox 38">
              <a:extLst>
                <a:ext uri="{FF2B5EF4-FFF2-40B4-BE49-F238E27FC236}">
                  <a16:creationId xmlns:a16="http://schemas.microsoft.com/office/drawing/2014/main" id="{00000000-0008-0000-0900-00001D000000}"/>
                </a:ext>
              </a:extLst>
            </xdr:cNvPr>
            <xdr:cNvSpPr txBox="1"/>
          </xdr:nvSpPr>
          <xdr:spPr>
            <a:xfrm>
              <a:off x="373020" y="740474"/>
              <a:ext cx="76773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b="0" i="1" kern="1200">
                        <a:latin typeface="Cambria Math" panose="02040503050406030204" pitchFamily="18" charset="0"/>
                      </a:rPr>
                      <m:t>0</m:t>
                    </m:r>
                    <m:r>
                      <a:rPr lang="en-GB" sz="1100" b="0" i="1" kern="120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&lt;</m:t>
                    </m:r>
                    <m:sSub>
                      <m:sSubPr>
                        <m:ctrlP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𝑠</m:t>
                        </m:r>
                      </m:e>
                      <m:sub>
                        <m: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n-GB" sz="1100" b="0" i="1" kern="120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≤0.5</m:t>
                    </m:r>
                  </m:oMath>
                </m:oMathPara>
              </a14:m>
              <a:endParaRPr lang="en-GB" sz="1100" kern="1200"/>
            </a:p>
          </xdr:txBody>
        </xdr:sp>
      </mc:Choice>
      <mc:Fallback xmlns="">
        <xdr:sp macro="" textlink="">
          <xdr:nvSpPr>
            <xdr:cNvPr id="29" name="TextBox 38">
              <a:extLst>
                <a:ext uri="{FF2B5EF4-FFF2-40B4-BE49-F238E27FC236}">
                  <a16:creationId xmlns:a16="http://schemas.microsoft.com/office/drawing/2014/main" id="{7383D131-87EE-ED4A-BD48-EA0EE19ABA59}"/>
                </a:ext>
              </a:extLst>
            </xdr:cNvPr>
            <xdr:cNvSpPr txBox="1"/>
          </xdr:nvSpPr>
          <xdr:spPr>
            <a:xfrm>
              <a:off x="373020" y="740474"/>
              <a:ext cx="76773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GB" sz="1100" b="0" i="0" kern="1200">
                  <a:latin typeface="Cambria Math" panose="02040503050406030204" pitchFamily="18" charset="0"/>
                </a:rPr>
                <a:t>0</a:t>
              </a:r>
              <a:r>
                <a:rPr lang="en-GB" sz="1100" b="0" i="0" kern="1200">
                  <a:latin typeface="Cambria Math" panose="02040503050406030204" pitchFamily="18" charset="0"/>
                  <a:ea typeface="Cambria Math" panose="02040503050406030204" pitchFamily="18" charset="0"/>
                </a:rPr>
                <a:t>&lt;𝑠_𝑖≤0.5</a:t>
              </a:r>
              <a:endParaRPr lang="en-GB" sz="1100" kern="1200"/>
            </a:p>
          </xdr:txBody>
        </xdr:sp>
      </mc:Fallback>
    </mc:AlternateContent>
    <xdr:clientData/>
  </xdr:twoCellAnchor>
  <xdr:oneCellAnchor>
    <xdr:from>
      <xdr:col>2</xdr:col>
      <xdr:colOff>236017</xdr:colOff>
      <xdr:row>3</xdr:row>
      <xdr:rowOff>84637</xdr:rowOff>
    </xdr:from>
    <xdr:ext cx="848181" cy="28259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0" name="TextBox 29">
              <a:extLst>
                <a:ext uri="{FF2B5EF4-FFF2-40B4-BE49-F238E27FC236}">
                  <a16:creationId xmlns:a16="http://schemas.microsoft.com/office/drawing/2014/main" id="{00000000-0008-0000-0900-00001E000000}"/>
                </a:ext>
              </a:extLst>
            </xdr:cNvPr>
            <xdr:cNvSpPr txBox="1"/>
          </xdr:nvSpPr>
          <xdr:spPr>
            <a:xfrm>
              <a:off x="1881937" y="714557"/>
              <a:ext cx="848181" cy="2825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b="0" i="1" kern="1200">
                        <a:latin typeface="Cambria Math" panose="02040503050406030204" pitchFamily="18" charset="0"/>
                      </a:rPr>
                      <m:t>0.5</m:t>
                    </m:r>
                    <m:r>
                      <a:rPr lang="en-GB" sz="1100" b="0" i="1" kern="120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≤</m:t>
                    </m:r>
                    <m:sSubSup>
                      <m:sSubSupPr>
                        <m:ctrlP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𝑖</m:t>
                        </m:r>
                      </m:sub>
                      <m:sup>
                        <m: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0</m:t>
                        </m:r>
                      </m:sup>
                    </m:sSubSup>
                    <m:r>
                      <a:rPr lang="en-GB" sz="1100" b="0" i="1" kern="120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≤1</m:t>
                    </m:r>
                  </m:oMath>
                </m:oMathPara>
              </a14:m>
              <a:endParaRPr lang="en-GB" sz="1100" kern="1200"/>
            </a:p>
          </xdr:txBody>
        </xdr:sp>
      </mc:Choice>
      <mc:Fallback xmlns="">
        <xdr:sp macro="" textlink="">
          <xdr:nvSpPr>
            <xdr:cNvPr id="30" name="TextBox 29">
              <a:extLst>
                <a:ext uri="{FF2B5EF4-FFF2-40B4-BE49-F238E27FC236}">
                  <a16:creationId xmlns:a16="http://schemas.microsoft.com/office/drawing/2014/main" id="{111C7194-4C23-9747-872C-6E00CD225888}"/>
                </a:ext>
              </a:extLst>
            </xdr:cNvPr>
            <xdr:cNvSpPr txBox="1"/>
          </xdr:nvSpPr>
          <xdr:spPr>
            <a:xfrm>
              <a:off x="1881937" y="714557"/>
              <a:ext cx="848181" cy="2825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GB" sz="1100" b="0" i="0" kern="1200">
                  <a:latin typeface="Cambria Math" panose="02040503050406030204" pitchFamily="18" charset="0"/>
                </a:rPr>
                <a:t>0.5</a:t>
              </a:r>
              <a:r>
                <a:rPr lang="en-GB" sz="1100" b="0" i="0" kern="1200">
                  <a:latin typeface="Cambria Math" panose="02040503050406030204" pitchFamily="18" charset="0"/>
                  <a:ea typeface="Cambria Math" panose="02040503050406030204" pitchFamily="18" charset="0"/>
                </a:rPr>
                <a:t>≤𝜇_𝑖^0≤1</a:t>
              </a:r>
              <a:endParaRPr lang="en-GB" sz="1100" kern="1200"/>
            </a:p>
          </xdr:txBody>
        </xdr:sp>
      </mc:Fallback>
    </mc:AlternateContent>
    <xdr:clientData/>
  </xdr:oneCellAnchor>
  <xdr:twoCellAnchor>
    <xdr:from>
      <xdr:col>7</xdr:col>
      <xdr:colOff>177800</xdr:colOff>
      <xdr:row>7</xdr:row>
      <xdr:rowOff>122767</xdr:rowOff>
    </xdr:from>
    <xdr:to>
      <xdr:col>7</xdr:col>
      <xdr:colOff>564829</xdr:colOff>
      <xdr:row>7</xdr:row>
      <xdr:rowOff>387327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2" name="Object 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900-000020000000}"/>
                </a:ext>
              </a:extLst>
            </xdr:cNvPr>
            <xdr:cNvSpPr txBox="1"/>
          </xdr:nvSpPr>
          <xdr:spPr>
            <a:xfrm>
              <a:off x="5956300" y="1646767"/>
              <a:ext cx="387029" cy="264560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𝑉</m:t>
                        </m:r>
                      </m:e>
                      <m:sub>
                        <m: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𝐵</m:t>
                        </m:r>
                      </m:sub>
                      <m:sup>
                        <m: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𝑛</m:t>
                        </m:r>
                      </m:sup>
                    </m:sSubSup>
                  </m:oMath>
                </m:oMathPara>
              </a14:m>
              <a:endParaRPr lang="en-GB"/>
            </a:p>
          </xdr:txBody>
        </xdr:sp>
      </mc:Choice>
      <mc:Fallback xmlns="">
        <xdr:sp macro="" textlink="">
          <xdr:nvSpPr>
            <xdr:cNvPr id="32" name="Object 1">
              <a:extLst>
                <a:ext uri="{63B3BB69-23CF-44E3-9099-C40C66FF867C}">
                  <a14:compatExt xmlns:a14="http://schemas.microsoft.com/office/drawing/2010/main" spid="_x0000_s2049"/>
                </a:ext>
                <a:ext uri="{FF2B5EF4-FFF2-40B4-BE49-F238E27FC236}">
                  <a16:creationId xmlns:a16="http://schemas.microsoft.com/office/drawing/2014/main" id="{5A1A5DB7-E981-0A49-8B48-2A96A4BD5B43}"/>
                </a:ext>
              </a:extLst>
            </xdr:cNvPr>
            <xdr:cNvSpPr txBox="1"/>
          </xdr:nvSpPr>
          <xdr:spPr>
            <a:xfrm>
              <a:off x="5956300" y="1646767"/>
              <a:ext cx="387029" cy="264560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:r>
                <a:rPr lang="en-GB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𝑉_𝐵^𝑛</a:t>
              </a:r>
              <a:endParaRPr lang="en-GB"/>
            </a:p>
          </xdr:txBody>
        </xdr:sp>
      </mc:Fallback>
    </mc:AlternateContent>
    <xdr:clientData/>
  </xdr:twoCellAnchor>
  <xdr:twoCellAnchor>
    <xdr:from>
      <xdr:col>6</xdr:col>
      <xdr:colOff>173887</xdr:colOff>
      <xdr:row>7</xdr:row>
      <xdr:rowOff>139870</xdr:rowOff>
    </xdr:from>
    <xdr:to>
      <xdr:col>6</xdr:col>
      <xdr:colOff>535837</xdr:colOff>
      <xdr:row>7</xdr:row>
      <xdr:rowOff>404430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3" name="Object 3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900-000021000000}"/>
                </a:ext>
              </a:extLst>
            </xdr:cNvPr>
            <xdr:cNvSpPr txBox="1"/>
          </xdr:nvSpPr>
          <xdr:spPr>
            <a:xfrm>
              <a:off x="5126887" y="1663870"/>
              <a:ext cx="361950" cy="264560"/>
            </a:xfrm>
            <a:prstGeom prst="rect">
              <a:avLst/>
            </a:prstGeom>
          </xdr:spPr>
          <xdr:txBody>
            <a:bodyPr vertOverflow="clip" horzOverflow="clip" wrap="square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𝑉</m:t>
                        </m:r>
                      </m:e>
                      <m:sub>
                        <m: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𝐴</m:t>
                        </m:r>
                      </m:sub>
                      <m:sup>
                        <m: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𝑛</m:t>
                        </m:r>
                      </m:sup>
                    </m:sSubSup>
                  </m:oMath>
                </m:oMathPara>
              </a14:m>
              <a:endParaRPr lang="en-GB"/>
            </a:p>
          </xdr:txBody>
        </xdr:sp>
      </mc:Choice>
      <mc:Fallback xmlns="">
        <xdr:sp macro="" textlink="">
          <xdr:nvSpPr>
            <xdr:cNvPr id="33" name="Object 3">
              <a:extLst>
                <a:ext uri="{63B3BB69-23CF-44E3-9099-C40C66FF867C}">
                  <a14:compatExt xmlns:a14="http://schemas.microsoft.com/office/drawing/2010/main" spid="_x0000_s2051"/>
                </a:ext>
                <a:ext uri="{FF2B5EF4-FFF2-40B4-BE49-F238E27FC236}">
                  <a16:creationId xmlns:a16="http://schemas.microsoft.com/office/drawing/2014/main" id="{0B0E4062-590A-8E40-B319-FDAAFEFDDBAE}"/>
                </a:ext>
              </a:extLst>
            </xdr:cNvPr>
            <xdr:cNvSpPr txBox="1"/>
          </xdr:nvSpPr>
          <xdr:spPr>
            <a:xfrm>
              <a:off x="5126887" y="1663870"/>
              <a:ext cx="361950" cy="264560"/>
            </a:xfrm>
            <a:prstGeom prst="rect">
              <a:avLst/>
            </a:prstGeom>
          </xdr:spPr>
          <xdr:txBody>
            <a:bodyPr vertOverflow="clip" horzOverflow="clip" wrap="square">
              <a:spAutoFit/>
            </a:bodyPr>
            <a:lstStyle/>
            <a:p>
              <a:pPr/>
              <a:r>
                <a:rPr lang="en-GB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𝑉_𝐴^𝑛</a:t>
              </a:r>
              <a:endParaRPr lang="en-GB"/>
            </a:p>
          </xdr:txBody>
        </xdr:sp>
      </mc:Fallback>
    </mc:AlternateContent>
    <xdr:clientData/>
  </xdr:twoCellAnchor>
  <xdr:twoCellAnchor editAs="oneCell">
    <xdr:from>
      <xdr:col>8</xdr:col>
      <xdr:colOff>12700</xdr:colOff>
      <xdr:row>6</xdr:row>
      <xdr:rowOff>139700</xdr:rowOff>
    </xdr:from>
    <xdr:to>
      <xdr:col>8</xdr:col>
      <xdr:colOff>610299</xdr:colOff>
      <xdr:row>9</xdr:row>
      <xdr:rowOff>39677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5" name="Object 13">
              <a:extLst>
                <a:ext uri="{63B3BB69-23CF-44E3-9099-C40C66FF867C}">
                  <a14:compatExt spid="_x0000_s2061"/>
                </a:ext>
                <a:ext uri="{FF2B5EF4-FFF2-40B4-BE49-F238E27FC236}">
                  <a16:creationId xmlns:a16="http://schemas.microsoft.com/office/drawing/2014/main" id="{00000000-0008-0000-0900-000023000000}"/>
                </a:ext>
              </a:extLst>
            </xdr:cNvPr>
            <xdr:cNvSpPr txBox="1"/>
          </xdr:nvSpPr>
          <xdr:spPr>
            <a:xfrm>
              <a:off x="6616700" y="1473200"/>
              <a:ext cx="597599" cy="583237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nary>
                      <m:naryPr>
                        <m:chr m:val="∑"/>
                        <m:ctrlP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𝐴𝑙𝑙</m:t>
                        </m:r>
                      </m:sub>
                      <m:sup/>
                      <m:e>
                        <m:sSup>
                          <m:sSupPr>
                            <m:ctrlPr>
                              <a:rPr lang="en-GB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GB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𝑉</m:t>
                            </m:r>
                          </m:e>
                          <m:sup>
                            <m:r>
                              <a:rPr lang="en-GB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𝑛</m:t>
                            </m:r>
                          </m:sup>
                        </m:sSup>
                      </m:e>
                    </m:nary>
                  </m:oMath>
                </m:oMathPara>
              </a14:m>
              <a:endParaRPr lang="en-GB"/>
            </a:p>
          </xdr:txBody>
        </xdr:sp>
      </mc:Choice>
      <mc:Fallback xmlns="">
        <xdr:sp macro="" textlink="">
          <xdr:nvSpPr>
            <xdr:cNvPr id="35" name="Object 13">
              <a:extLst>
                <a:ext uri="{63B3BB69-23CF-44E3-9099-C40C66FF867C}">
                  <a14:compatExt xmlns:a14="http://schemas.microsoft.com/office/drawing/2010/main" spid="_x0000_s2061"/>
                </a:ext>
                <a:ext uri="{FF2B5EF4-FFF2-40B4-BE49-F238E27FC236}">
                  <a16:creationId xmlns:a16="http://schemas.microsoft.com/office/drawing/2014/main" id="{E5827F8D-017E-4443-8693-D319EE989013}"/>
                </a:ext>
              </a:extLst>
            </xdr:cNvPr>
            <xdr:cNvSpPr txBox="1"/>
          </xdr:nvSpPr>
          <xdr:spPr>
            <a:xfrm>
              <a:off x="6616700" y="1473200"/>
              <a:ext cx="597599" cy="583237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:r>
                <a:rPr lang="en-GB" i="0">
                  <a:solidFill>
                    <a:srgbClr val="000000"/>
                  </a:solidFill>
                  <a:latin typeface="Cambria Math" panose="02040503050406030204" pitchFamily="18" charset="0"/>
                </a:rPr>
                <a:t>∑16_𝐴𝑙𝑙▒𝑉^𝑛 </a:t>
              </a:r>
              <a:endParaRPr lang="en-GB"/>
            </a:p>
          </xdr:txBody>
        </xdr:sp>
      </mc:Fallback>
    </mc:AlternateContent>
    <xdr:clientData/>
  </xdr:twoCellAnchor>
  <xdr:twoCellAnchor>
    <xdr:from>
      <xdr:col>21</xdr:col>
      <xdr:colOff>800100</xdr:colOff>
      <xdr:row>7</xdr:row>
      <xdr:rowOff>114300</xdr:rowOff>
    </xdr:from>
    <xdr:to>
      <xdr:col>22</xdr:col>
      <xdr:colOff>0</xdr:colOff>
      <xdr:row>7</xdr:row>
      <xdr:rowOff>465678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6" name="Object 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900-000024000000}"/>
                </a:ext>
              </a:extLst>
            </xdr:cNvPr>
            <xdr:cNvSpPr txBox="1"/>
          </xdr:nvSpPr>
          <xdr:spPr>
            <a:xfrm>
              <a:off x="18503900" y="1638300"/>
              <a:ext cx="25400" cy="300578"/>
            </a:xfrm>
            <a:prstGeom prst="rect">
              <a:avLst/>
            </a:prstGeom>
          </xdr:spPr>
          <xdr:txBody>
            <a:bodyPr vertOverflow="clip" horzOverflow="clip" wrap="square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GB" sz="16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sz="16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𝑉</m:t>
                        </m:r>
                      </m:e>
                      <m:sub>
                        <m:r>
                          <a:rPr lang="en-GB" sz="16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𝐵</m:t>
                        </m:r>
                      </m:sub>
                      <m:sup>
                        <m:r>
                          <a:rPr lang="en-GB" sz="16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𝑛</m:t>
                        </m:r>
                        <m:r>
                          <a:rPr lang="en-GB" sz="1600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+1</m:t>
                        </m:r>
                      </m:sup>
                    </m:sSubSup>
                  </m:oMath>
                </m:oMathPara>
              </a14:m>
              <a:endParaRPr lang="en-GB" sz="1600"/>
            </a:p>
          </xdr:txBody>
        </xdr:sp>
      </mc:Choice>
      <mc:Fallback xmlns="">
        <xdr:sp macro="" textlink="">
          <xdr:nvSpPr>
            <xdr:cNvPr id="36" name="Object 1">
              <a:extLst>
                <a:ext uri="{63B3BB69-23CF-44E3-9099-C40C66FF867C}">
                  <a14:compatExt xmlns:a14="http://schemas.microsoft.com/office/drawing/2010/main" spid="_x0000_s2049"/>
                </a:ext>
                <a:ext uri="{FF2B5EF4-FFF2-40B4-BE49-F238E27FC236}">
                  <a16:creationId xmlns:a16="http://schemas.microsoft.com/office/drawing/2014/main" id="{3AF0F3FD-DEA9-1F44-8670-D94B7135E538}"/>
                </a:ext>
              </a:extLst>
            </xdr:cNvPr>
            <xdr:cNvSpPr txBox="1"/>
          </xdr:nvSpPr>
          <xdr:spPr>
            <a:xfrm>
              <a:off x="18503900" y="1638300"/>
              <a:ext cx="25400" cy="300578"/>
            </a:xfrm>
            <a:prstGeom prst="rect">
              <a:avLst/>
            </a:prstGeom>
          </xdr:spPr>
          <xdr:txBody>
            <a:bodyPr vertOverflow="clip" horzOverflow="clip" wrap="square">
              <a:spAutoFit/>
            </a:bodyPr>
            <a:lstStyle/>
            <a:p>
              <a:pPr/>
              <a:r>
                <a:rPr lang="en-GB" sz="160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𝑉_𝐵^(𝑛</a:t>
              </a:r>
              <a:r>
                <a:rPr lang="en-GB" sz="1600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+1)</a:t>
              </a:r>
              <a:endParaRPr lang="en-GB" sz="1600"/>
            </a:p>
          </xdr:txBody>
        </xdr:sp>
      </mc:Fallback>
    </mc:AlternateContent>
    <xdr:clientData/>
  </xdr:twoCellAnchor>
  <xdr:oneCellAnchor>
    <xdr:from>
      <xdr:col>4</xdr:col>
      <xdr:colOff>0</xdr:colOff>
      <xdr:row>3</xdr:row>
      <xdr:rowOff>101600</xdr:rowOff>
    </xdr:from>
    <xdr:ext cx="848181" cy="28259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0" name="TextBox 39">
              <a:extLst>
                <a:ext uri="{FF2B5EF4-FFF2-40B4-BE49-F238E27FC236}">
                  <a16:creationId xmlns:a16="http://schemas.microsoft.com/office/drawing/2014/main" id="{00000000-0008-0000-0900-000028000000}"/>
                </a:ext>
              </a:extLst>
            </xdr:cNvPr>
            <xdr:cNvSpPr txBox="1"/>
          </xdr:nvSpPr>
          <xdr:spPr>
            <a:xfrm>
              <a:off x="3291840" y="731520"/>
              <a:ext cx="848181" cy="2825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b="0" i="1" kern="1200">
                        <a:latin typeface="Cambria Math" panose="02040503050406030204" pitchFamily="18" charset="0"/>
                      </a:rPr>
                      <m:t>0</m:t>
                    </m:r>
                    <m:r>
                      <a:rPr lang="en-GB" sz="1100" b="0" i="1" kern="120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&lt;</m:t>
                    </m:r>
                    <m:sSubSup>
                      <m:sSubSupPr>
                        <m:ctrlP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𝛼</m:t>
                        </m:r>
                      </m:e>
                      <m:sub>
                        <m: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𝑖</m:t>
                        </m:r>
                      </m:sub>
                      <m:sup>
                        <m: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0</m:t>
                        </m:r>
                      </m:sup>
                    </m:sSubSup>
                    <m:r>
                      <a:rPr lang="en-GB" sz="1100" b="0" i="1" kern="120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≤0.5</m:t>
                    </m:r>
                  </m:oMath>
                </m:oMathPara>
              </a14:m>
              <a:endParaRPr lang="en-GB" sz="1100" kern="1200"/>
            </a:p>
          </xdr:txBody>
        </xdr:sp>
      </mc:Choice>
      <mc:Fallback xmlns="">
        <xdr:sp macro="" textlink="">
          <xdr:nvSpPr>
            <xdr:cNvPr id="40" name="TextBox 39">
              <a:extLst>
                <a:ext uri="{FF2B5EF4-FFF2-40B4-BE49-F238E27FC236}">
                  <a16:creationId xmlns:a16="http://schemas.microsoft.com/office/drawing/2014/main" id="{7F49FB32-889A-1F4D-B549-C1F16E2EB456}"/>
                </a:ext>
              </a:extLst>
            </xdr:cNvPr>
            <xdr:cNvSpPr txBox="1"/>
          </xdr:nvSpPr>
          <xdr:spPr>
            <a:xfrm>
              <a:off x="3291840" y="731520"/>
              <a:ext cx="848181" cy="2825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GB" sz="1100" b="0" i="0" kern="1200">
                  <a:latin typeface="Cambria Math" panose="02040503050406030204" pitchFamily="18" charset="0"/>
                </a:rPr>
                <a:t>0</a:t>
              </a:r>
              <a:r>
                <a:rPr lang="en-GB" sz="1100" b="0" i="0" kern="1200">
                  <a:latin typeface="Cambria Math" panose="02040503050406030204" pitchFamily="18" charset="0"/>
                  <a:ea typeface="Cambria Math" panose="02040503050406030204" pitchFamily="18" charset="0"/>
                </a:rPr>
                <a:t>&lt;𝛼_𝑖^0≤0.5</a:t>
              </a:r>
              <a:endParaRPr lang="en-GB" sz="1100" kern="1200"/>
            </a:p>
          </xdr:txBody>
        </xdr:sp>
      </mc:Fallback>
    </mc:AlternateContent>
    <xdr:clientData/>
  </xdr:oneCellAnchor>
  <xdr:twoCellAnchor editAs="oneCell">
    <xdr:from>
      <xdr:col>9</xdr:col>
      <xdr:colOff>285750</xdr:colOff>
      <xdr:row>0</xdr:row>
      <xdr:rowOff>179916</xdr:rowOff>
    </xdr:from>
    <xdr:to>
      <xdr:col>9</xdr:col>
      <xdr:colOff>590550</xdr:colOff>
      <xdr:row>2</xdr:row>
      <xdr:rowOff>25400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1" name="Object 22">
              <a:extLst>
                <a:ext uri="{63B3BB69-23CF-44E3-9099-C40C66FF867C}">
                  <a14:compatExt spid="_x0000_s2070"/>
                </a:ext>
                <a:ext uri="{FF2B5EF4-FFF2-40B4-BE49-F238E27FC236}">
                  <a16:creationId xmlns:a16="http://schemas.microsoft.com/office/drawing/2014/main" id="{00000000-0008-0000-0900-000029000000}"/>
                </a:ext>
              </a:extLst>
            </xdr:cNvPr>
            <xdr:cNvSpPr txBox="1"/>
          </xdr:nvSpPr>
          <xdr:spPr>
            <a:xfrm>
              <a:off x="7715250" y="179916"/>
              <a:ext cx="304800" cy="226484"/>
            </a:xfrm>
            <a:prstGeom prst="rect">
              <a:avLst/>
            </a:prstGeom>
          </xdr:spPr>
          <xdr:txBody>
            <a:bodyPr vertOverflow="clip" horzOverflow="clip" wrap="none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GB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𝜆</m:t>
                    </m:r>
                  </m:oMath>
                </m:oMathPara>
              </a14:m>
              <a:endParaRPr lang="en-GB"/>
            </a:p>
          </xdr:txBody>
        </xdr:sp>
      </mc:Choice>
      <mc:Fallback xmlns="">
        <xdr:sp macro="" textlink="">
          <xdr:nvSpPr>
            <xdr:cNvPr id="41" name="Object 22">
              <a:extLst>
                <a:ext uri="{63B3BB69-23CF-44E3-9099-C40C66FF867C}">
                  <a14:compatExt xmlns:a14="http://schemas.microsoft.com/office/drawing/2010/main" spid="_x0000_s2070"/>
                </a:ext>
                <a:ext uri="{FF2B5EF4-FFF2-40B4-BE49-F238E27FC236}">
                  <a16:creationId xmlns:a16="http://schemas.microsoft.com/office/drawing/2014/main" id="{C5BEEBEE-033C-6640-882B-48A651BEF722}"/>
                </a:ext>
              </a:extLst>
            </xdr:cNvPr>
            <xdr:cNvSpPr txBox="1"/>
          </xdr:nvSpPr>
          <xdr:spPr>
            <a:xfrm>
              <a:off x="7715250" y="179916"/>
              <a:ext cx="304800" cy="226484"/>
            </a:xfrm>
            <a:prstGeom prst="rect">
              <a:avLst/>
            </a:prstGeom>
          </xdr:spPr>
          <xdr:txBody>
            <a:bodyPr vertOverflow="clip" horzOverflow="clip" wrap="none">
              <a:noAutofit/>
            </a:bodyPr>
            <a:lstStyle/>
            <a:p>
              <a:pPr/>
              <a:r>
                <a:rPr lang="en-GB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𝜆</a:t>
              </a:r>
              <a:endParaRPr lang="en-GB"/>
            </a:p>
          </xdr:txBody>
        </xdr:sp>
      </mc:Fallback>
    </mc:AlternateContent>
    <xdr:clientData/>
  </xdr:twoCellAnchor>
  <xdr:twoCellAnchor editAs="oneCell">
    <xdr:from>
      <xdr:col>20</xdr:col>
      <xdr:colOff>184150</xdr:colOff>
      <xdr:row>7</xdr:row>
      <xdr:rowOff>40217</xdr:rowOff>
    </xdr:from>
    <xdr:to>
      <xdr:col>20</xdr:col>
      <xdr:colOff>755650</xdr:colOff>
      <xdr:row>7</xdr:row>
      <xdr:rowOff>342900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2" name="Object 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900-00002A000000}"/>
                </a:ext>
              </a:extLst>
            </xdr:cNvPr>
            <xdr:cNvSpPr txBox="1"/>
          </xdr:nvSpPr>
          <xdr:spPr>
            <a:xfrm>
              <a:off x="16694150" y="1564217"/>
              <a:ext cx="571500" cy="302683"/>
            </a:xfrm>
            <a:prstGeom prst="rect">
              <a:avLst/>
            </a:prstGeom>
          </xdr:spPr>
          <xdr:txBody>
            <a:bodyPr wrap="square">
              <a:noAutofit/>
            </a:bodyPr>
            <a:lstStyle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GB" sz="16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sz="16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𝑉</m:t>
                        </m:r>
                      </m:e>
                      <m:sub>
                        <m:r>
                          <a:rPr lang="en-GB" sz="1600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𝐴</m:t>
                        </m:r>
                      </m:sub>
                      <m:sup>
                        <m:r>
                          <a:rPr lang="en-GB" sz="16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𝑛</m:t>
                        </m:r>
                        <m:r>
                          <a:rPr lang="en-GB" sz="1600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+1</m:t>
                        </m:r>
                      </m:sup>
                    </m:sSubSup>
                  </m:oMath>
                </m:oMathPara>
              </a14:m>
              <a:endParaRPr lang="en-GB" sz="1600"/>
            </a:p>
          </xdr:txBody>
        </xdr:sp>
      </mc:Choice>
      <mc:Fallback xmlns="">
        <xdr:sp macro="" textlink="">
          <xdr:nvSpPr>
            <xdr:cNvPr id="42" name="Object 1">
              <a:extLst>
                <a:ext uri="{63B3BB69-23CF-44E3-9099-C40C66FF867C}">
                  <a14:compatExt xmlns:a14="http://schemas.microsoft.com/office/drawing/2010/main" spid="_x0000_s2049"/>
                </a:ext>
                <a:ext uri="{FF2B5EF4-FFF2-40B4-BE49-F238E27FC236}">
                  <a16:creationId xmlns:a16="http://schemas.microsoft.com/office/drawing/2014/main" id="{8E514CD6-2199-5940-A11A-D1704A28BFB5}"/>
                </a:ext>
              </a:extLst>
            </xdr:cNvPr>
            <xdr:cNvSpPr txBox="1"/>
          </xdr:nvSpPr>
          <xdr:spPr>
            <a:xfrm>
              <a:off x="16694150" y="1564217"/>
              <a:ext cx="571500" cy="302683"/>
            </a:xfrm>
            <a:prstGeom prst="rect">
              <a:avLst/>
            </a:prstGeom>
          </xdr:spPr>
          <xdr:txBody>
            <a:bodyPr wrap="square">
              <a:noAutofit/>
            </a:bodyPr>
            <a:lstStyle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GB" sz="160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𝑉_</a:t>
              </a:r>
              <a:r>
                <a:rPr lang="en-GB" sz="1600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𝐴^(</a:t>
              </a:r>
              <a:r>
                <a:rPr lang="en-GB" sz="160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𝑛</a:t>
              </a:r>
              <a:r>
                <a:rPr lang="en-GB" sz="1600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+1)</a:t>
              </a:r>
              <a:endParaRPr lang="en-GB" sz="1600"/>
            </a:p>
          </xdr:txBody>
        </xdr:sp>
      </mc:Fallback>
    </mc:AlternateContent>
    <xdr:clientData/>
  </xdr:twoCellAnchor>
  <xdr:twoCellAnchor editAs="oneCell">
    <xdr:from>
      <xdr:col>9</xdr:col>
      <xdr:colOff>285750</xdr:colOff>
      <xdr:row>0</xdr:row>
      <xdr:rowOff>179916</xdr:rowOff>
    </xdr:from>
    <xdr:to>
      <xdr:col>9</xdr:col>
      <xdr:colOff>590550</xdr:colOff>
      <xdr:row>2</xdr:row>
      <xdr:rowOff>2540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Object 22">
              <a:extLst>
                <a:ext uri="{63B3BB69-23CF-44E3-9099-C40C66FF867C}">
                  <a14:compatExt spid="_x0000_s2070"/>
                </a:ext>
                <a:ext uri="{FF2B5EF4-FFF2-40B4-BE49-F238E27FC236}">
                  <a16:creationId xmlns:a16="http://schemas.microsoft.com/office/drawing/2014/main" id="{00000000-0008-0000-0900-000002000000}"/>
                </a:ext>
              </a:extLst>
            </xdr:cNvPr>
            <xdr:cNvSpPr txBox="1"/>
          </xdr:nvSpPr>
          <xdr:spPr>
            <a:xfrm>
              <a:off x="7715250" y="179916"/>
              <a:ext cx="304800" cy="226484"/>
            </a:xfrm>
            <a:prstGeom prst="rect">
              <a:avLst/>
            </a:prstGeom>
          </xdr:spPr>
          <xdr:txBody>
            <a:bodyPr vertOverflow="clip" horzOverflow="clip" wrap="none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GB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𝜆</m:t>
                    </m:r>
                  </m:oMath>
                </m:oMathPara>
              </a14:m>
              <a:endParaRPr lang="en-GB"/>
            </a:p>
          </xdr:txBody>
        </xdr:sp>
      </mc:Choice>
      <mc:Fallback xmlns="">
        <xdr:sp macro="" textlink="">
          <xdr:nvSpPr>
            <xdr:cNvPr id="2" name="Object 22">
              <a:extLst>
                <a:ext uri="{63B3BB69-23CF-44E3-9099-C40C66FF867C}">
                  <a14:compatExt xmlns:a14="http://schemas.microsoft.com/office/drawing/2010/main" spid="_x0000_s2070"/>
                </a:ext>
                <a:ext uri="{FF2B5EF4-FFF2-40B4-BE49-F238E27FC236}">
                  <a16:creationId xmlns:a16="http://schemas.microsoft.com/office/drawing/2014/main" id="{F952C008-BC06-7C47-BA9F-0910A60D61E0}"/>
                </a:ext>
              </a:extLst>
            </xdr:cNvPr>
            <xdr:cNvSpPr txBox="1"/>
          </xdr:nvSpPr>
          <xdr:spPr>
            <a:xfrm>
              <a:off x="7715250" y="179916"/>
              <a:ext cx="304800" cy="226484"/>
            </a:xfrm>
            <a:prstGeom prst="rect">
              <a:avLst/>
            </a:prstGeom>
          </xdr:spPr>
          <xdr:txBody>
            <a:bodyPr vertOverflow="clip" horzOverflow="clip" wrap="none">
              <a:noAutofit/>
            </a:bodyPr>
            <a:lstStyle/>
            <a:p>
              <a:pPr/>
              <a:r>
                <a:rPr lang="en-GB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𝜆</a:t>
              </a:r>
              <a:endParaRPr lang="en-GB"/>
            </a:p>
          </xdr:txBody>
        </xdr:sp>
      </mc:Fallback>
    </mc:AlternateContent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368884</xdr:colOff>
      <xdr:row>2</xdr:row>
      <xdr:rowOff>74334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Object 24">
              <a:extLst>
                <a:ext uri="{63B3BB69-23CF-44E3-9099-C40C66FF867C}">
                  <a14:compatExt spid="_x0000_s2072"/>
                </a:ext>
                <a:ext uri="{FF2B5EF4-FFF2-40B4-BE49-F238E27FC236}">
                  <a16:creationId xmlns:a16="http://schemas.microsoft.com/office/drawing/2014/main" id="{00000000-0008-0000-0900-000003000000}"/>
                </a:ext>
              </a:extLst>
            </xdr:cNvPr>
            <xdr:cNvSpPr txBox="1"/>
          </xdr:nvSpPr>
          <xdr:spPr>
            <a:xfrm>
              <a:off x="1651000" y="190500"/>
              <a:ext cx="368884" cy="315634"/>
            </a:xfrm>
            <a:prstGeom prst="rect">
              <a:avLst/>
            </a:prstGeom>
          </xdr:spPr>
          <xdr:txBody>
            <a:bodyPr vertOverflow="clip" horzOverflow="clip" wrap="none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h</m:t>
                        </m:r>
                      </m:e>
                      <m:sub>
                        <m:r>
                          <a:rPr lang="en-GB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𝐴</m:t>
                        </m:r>
                      </m:sub>
                      <m:sup>
                        <m:r>
                          <a:rPr lang="en-GB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0</m:t>
                        </m:r>
                      </m:sup>
                    </m:sSubSup>
                  </m:oMath>
                </m:oMathPara>
              </a14:m>
              <a:endParaRPr lang="en-GB"/>
            </a:p>
            <a:p>
              <a:endParaRPr lang="en-GB"/>
            </a:p>
          </xdr:txBody>
        </xdr:sp>
      </mc:Choice>
      <mc:Fallback xmlns="">
        <xdr:sp macro="" textlink="">
          <xdr:nvSpPr>
            <xdr:cNvPr id="3" name="Object 24">
              <a:extLst>
                <a:ext uri="{63B3BB69-23CF-44E3-9099-C40C66FF867C}">
                  <a14:compatExt xmlns:a14="http://schemas.microsoft.com/office/drawing/2010/main" spid="_x0000_s2072"/>
                </a:ext>
                <a:ext uri="{FF2B5EF4-FFF2-40B4-BE49-F238E27FC236}">
                  <a16:creationId xmlns:a16="http://schemas.microsoft.com/office/drawing/2014/main" id="{BBFAABEA-0504-7F43-A359-CA794611D7B7}"/>
                </a:ext>
              </a:extLst>
            </xdr:cNvPr>
            <xdr:cNvSpPr txBox="1"/>
          </xdr:nvSpPr>
          <xdr:spPr>
            <a:xfrm>
              <a:off x="1651000" y="190500"/>
              <a:ext cx="368884" cy="315634"/>
            </a:xfrm>
            <a:prstGeom prst="rect">
              <a:avLst/>
            </a:prstGeom>
          </xdr:spPr>
          <xdr:txBody>
            <a:bodyPr vertOverflow="clip" horzOverflow="clip" wrap="none">
              <a:noAutofit/>
            </a:bodyPr>
            <a:lstStyle/>
            <a:p>
              <a:pPr/>
              <a:r>
                <a:rPr lang="en-GB" b="0" i="0">
                  <a:solidFill>
                    <a:srgbClr val="00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ℎ_</a:t>
              </a:r>
              <a:r>
                <a:rPr lang="en-GB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𝐴^0</a:t>
              </a:r>
              <a:endParaRPr lang="en-GB"/>
            </a:p>
            <a:p>
              <a:endParaRPr lang="en-GB"/>
            </a:p>
          </xdr:txBody>
        </xdr:sp>
      </mc:Fallback>
    </mc:AlternateContent>
    <xdr:clientData/>
  </xdr:twoCellAnchor>
  <xdr:twoCellAnchor editAs="oneCell">
    <xdr:from>
      <xdr:col>3</xdr:col>
      <xdr:colOff>104502</xdr:colOff>
      <xdr:row>0</xdr:row>
      <xdr:rowOff>180760</xdr:rowOff>
    </xdr:from>
    <xdr:to>
      <xdr:col>3</xdr:col>
      <xdr:colOff>476783</xdr:colOff>
      <xdr:row>2</xdr:row>
      <xdr:rowOff>22557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Object 24">
              <a:extLst>
                <a:ext uri="{63B3BB69-23CF-44E3-9099-C40C66FF867C}">
                  <a14:compatExt spid="_x0000_s2072"/>
                </a:ext>
                <a:ext uri="{FF2B5EF4-FFF2-40B4-BE49-F238E27FC236}">
                  <a16:creationId xmlns:a16="http://schemas.microsoft.com/office/drawing/2014/main" id="{00000000-0008-0000-0900-000004000000}"/>
                </a:ext>
              </a:extLst>
            </xdr:cNvPr>
            <xdr:cNvSpPr txBox="1"/>
          </xdr:nvSpPr>
          <xdr:spPr>
            <a:xfrm>
              <a:off x="2581002" y="180760"/>
              <a:ext cx="372281" cy="273597"/>
            </a:xfrm>
            <a:prstGeom prst="rect">
              <a:avLst/>
            </a:prstGeom>
          </xdr:spPr>
          <xdr:txBody>
            <a:bodyPr vertOverflow="clip" horzOverflow="clip" wrap="none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h</m:t>
                        </m:r>
                      </m:e>
                      <m:sub>
                        <m:r>
                          <a:rPr lang="en-GB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𝐵</m:t>
                        </m:r>
                      </m:sub>
                      <m:sup>
                        <m:r>
                          <a:rPr lang="en-GB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0</m:t>
                        </m:r>
                      </m:sup>
                    </m:sSubSup>
                  </m:oMath>
                </m:oMathPara>
              </a14:m>
              <a:endParaRPr lang="en-GB"/>
            </a:p>
            <a:p>
              <a:endParaRPr lang="en-GB"/>
            </a:p>
          </xdr:txBody>
        </xdr:sp>
      </mc:Choice>
      <mc:Fallback xmlns="">
        <xdr:sp macro="" textlink="">
          <xdr:nvSpPr>
            <xdr:cNvPr id="4" name="Object 24">
              <a:extLst>
                <a:ext uri="{63B3BB69-23CF-44E3-9099-C40C66FF867C}">
                  <a14:compatExt xmlns:a14="http://schemas.microsoft.com/office/drawing/2010/main" spid="_x0000_s2072"/>
                </a:ext>
                <a:ext uri="{FF2B5EF4-FFF2-40B4-BE49-F238E27FC236}">
                  <a16:creationId xmlns:a16="http://schemas.microsoft.com/office/drawing/2014/main" id="{4213460F-0105-854F-834C-DB279B53A5A9}"/>
                </a:ext>
              </a:extLst>
            </xdr:cNvPr>
            <xdr:cNvSpPr txBox="1"/>
          </xdr:nvSpPr>
          <xdr:spPr>
            <a:xfrm>
              <a:off x="2581002" y="180760"/>
              <a:ext cx="372281" cy="273597"/>
            </a:xfrm>
            <a:prstGeom prst="rect">
              <a:avLst/>
            </a:prstGeom>
          </xdr:spPr>
          <xdr:txBody>
            <a:bodyPr vertOverflow="clip" horzOverflow="clip" wrap="none">
              <a:noAutofit/>
            </a:bodyPr>
            <a:lstStyle/>
            <a:p>
              <a:pPr/>
              <a:r>
                <a:rPr lang="en-GB" b="0" i="0">
                  <a:solidFill>
                    <a:srgbClr val="00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ℎ_</a:t>
              </a:r>
              <a:r>
                <a:rPr lang="en-GB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𝐵^0</a:t>
              </a:r>
              <a:endParaRPr lang="en-GB"/>
            </a:p>
            <a:p>
              <a:endParaRPr lang="en-GB"/>
            </a:p>
          </xdr:txBody>
        </xdr:sp>
      </mc:Fallback>
    </mc:AlternateContent>
    <xdr:clientData/>
  </xdr:twoCellAnchor>
  <xdr:oneCellAnchor>
    <xdr:from>
      <xdr:col>6</xdr:col>
      <xdr:colOff>138724</xdr:colOff>
      <xdr:row>0</xdr:row>
      <xdr:rowOff>177801</xdr:rowOff>
    </xdr:from>
    <xdr:ext cx="506046" cy="28259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00000000-0008-0000-0900-000005000000}"/>
                </a:ext>
              </a:extLst>
            </xdr:cNvPr>
            <xdr:cNvSpPr txBox="1"/>
          </xdr:nvSpPr>
          <xdr:spPr>
            <a:xfrm>
              <a:off x="5091724" y="177801"/>
              <a:ext cx="506046" cy="2825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ℵ</m:t>
                        </m:r>
                      </m:e>
                      <m:sub>
                        <m: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𝐴</m:t>
                        </m:r>
                      </m:sub>
                      <m:sup>
                        <m: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0</m:t>
                        </m:r>
                      </m:sup>
                    </m:sSubSup>
                  </m:oMath>
                </m:oMathPara>
              </a14:m>
              <a:endParaRPr lang="en-GB" sz="1100" kern="12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A8FF4FD9-D9FC-0240-A98A-CE1AA73E81BA}"/>
                </a:ext>
              </a:extLst>
            </xdr:cNvPr>
            <xdr:cNvSpPr txBox="1"/>
          </xdr:nvSpPr>
          <xdr:spPr>
            <a:xfrm>
              <a:off x="5091724" y="177801"/>
              <a:ext cx="506046" cy="2825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GB" sz="1100" b="0" i="0" kern="1200">
                  <a:latin typeface="Cambria Math" panose="02040503050406030204" pitchFamily="18" charset="0"/>
                  <a:ea typeface="Cambria Math" panose="02040503050406030204" pitchFamily="18" charset="0"/>
                </a:rPr>
                <a:t>ℵ_𝐴^0</a:t>
              </a:r>
              <a:endParaRPr lang="en-GB" sz="1100" kern="1200"/>
            </a:p>
          </xdr:txBody>
        </xdr:sp>
      </mc:Fallback>
    </mc:AlternateContent>
    <xdr:clientData/>
  </xdr:oneCellAnchor>
  <xdr:oneCellAnchor>
    <xdr:from>
      <xdr:col>7</xdr:col>
      <xdr:colOff>185615</xdr:colOff>
      <xdr:row>0</xdr:row>
      <xdr:rowOff>183664</xdr:rowOff>
    </xdr:from>
    <xdr:ext cx="484766" cy="28259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00000000-0008-0000-0900-000006000000}"/>
                </a:ext>
              </a:extLst>
            </xdr:cNvPr>
            <xdr:cNvSpPr txBox="1"/>
          </xdr:nvSpPr>
          <xdr:spPr>
            <a:xfrm>
              <a:off x="5964115" y="183664"/>
              <a:ext cx="484766" cy="2825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ℵ</m:t>
                        </m:r>
                      </m:e>
                      <m:sub>
                        <m: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𝐵</m:t>
                        </m:r>
                      </m:sub>
                      <m:sup>
                        <m: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0</m:t>
                        </m:r>
                      </m:sup>
                    </m:sSubSup>
                  </m:oMath>
                </m:oMathPara>
              </a14:m>
              <a:endParaRPr lang="en-GB" sz="1100" kern="120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2C2BBD7E-ED50-E649-A9E8-23BB27442284}"/>
                </a:ext>
              </a:extLst>
            </xdr:cNvPr>
            <xdr:cNvSpPr txBox="1"/>
          </xdr:nvSpPr>
          <xdr:spPr>
            <a:xfrm>
              <a:off x="5964115" y="183664"/>
              <a:ext cx="484766" cy="2825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GB" sz="1100" b="0" i="0" kern="1200">
                  <a:latin typeface="Cambria Math" panose="02040503050406030204" pitchFamily="18" charset="0"/>
                  <a:ea typeface="Cambria Math" panose="02040503050406030204" pitchFamily="18" charset="0"/>
                </a:rPr>
                <a:t>ℵ_𝐵^0</a:t>
              </a:r>
              <a:endParaRPr lang="en-GB" sz="1100" kern="1200"/>
            </a:p>
          </xdr:txBody>
        </xdr:sp>
      </mc:Fallback>
    </mc:AlternateContent>
    <xdr:clientData/>
  </xdr:oneCellAnchor>
  <xdr:twoCellAnchor editAs="oneCell">
    <xdr:from>
      <xdr:col>0</xdr:col>
      <xdr:colOff>0</xdr:colOff>
      <xdr:row>7</xdr:row>
      <xdr:rowOff>0</xdr:rowOff>
    </xdr:from>
    <xdr:to>
      <xdr:col>0</xdr:col>
      <xdr:colOff>368884</xdr:colOff>
      <xdr:row>7</xdr:row>
      <xdr:rowOff>314657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Object 24">
              <a:extLst>
                <a:ext uri="{63B3BB69-23CF-44E3-9099-C40C66FF867C}">
                  <a14:compatExt spid="_x0000_s2072"/>
                </a:ext>
                <a:ext uri="{FF2B5EF4-FFF2-40B4-BE49-F238E27FC236}">
                  <a16:creationId xmlns:a16="http://schemas.microsoft.com/office/drawing/2014/main" id="{00000000-0008-0000-0900-00000D000000}"/>
                </a:ext>
              </a:extLst>
            </xdr:cNvPr>
            <xdr:cNvSpPr txBox="1"/>
          </xdr:nvSpPr>
          <xdr:spPr>
            <a:xfrm>
              <a:off x="0" y="1757680"/>
              <a:ext cx="368884" cy="314657"/>
            </a:xfrm>
            <a:prstGeom prst="rect">
              <a:avLst/>
            </a:prstGeom>
          </xdr:spPr>
          <xdr:txBody>
            <a:bodyPr vertOverflow="clip" horzOverflow="clip" wrap="none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h</m:t>
                        </m:r>
                      </m:e>
                      <m:sub>
                        <m:r>
                          <a:rPr lang="en-GB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𝐴</m:t>
                        </m:r>
                      </m:sub>
                      <m:sup>
                        <m:r>
                          <a:rPr lang="en-GB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𝑛</m:t>
                        </m:r>
                      </m:sup>
                    </m:sSubSup>
                  </m:oMath>
                </m:oMathPara>
              </a14:m>
              <a:endParaRPr lang="en-GB"/>
            </a:p>
            <a:p>
              <a:endParaRPr lang="en-GB"/>
            </a:p>
          </xdr:txBody>
        </xdr:sp>
      </mc:Choice>
      <mc:Fallback xmlns="">
        <xdr:sp macro="" textlink="">
          <xdr:nvSpPr>
            <xdr:cNvPr id="13" name="Object 24">
              <a:extLst>
                <a:ext uri="{63B3BB69-23CF-44E3-9099-C40C66FF867C}">
                  <a14:compatExt xmlns:a14="http://schemas.microsoft.com/office/drawing/2010/main" spid="_x0000_s2072"/>
                </a:ext>
                <a:ext uri="{FF2B5EF4-FFF2-40B4-BE49-F238E27FC236}">
                  <a16:creationId xmlns:a16="http://schemas.microsoft.com/office/drawing/2014/main" id="{8F35F4CA-7EEA-C64A-A46E-7483A1896ACC}"/>
                </a:ext>
              </a:extLst>
            </xdr:cNvPr>
            <xdr:cNvSpPr txBox="1"/>
          </xdr:nvSpPr>
          <xdr:spPr>
            <a:xfrm>
              <a:off x="0" y="1757680"/>
              <a:ext cx="368884" cy="314657"/>
            </a:xfrm>
            <a:prstGeom prst="rect">
              <a:avLst/>
            </a:prstGeom>
          </xdr:spPr>
          <xdr:txBody>
            <a:bodyPr vertOverflow="clip" horzOverflow="clip" wrap="none">
              <a:noAutofit/>
            </a:bodyPr>
            <a:lstStyle/>
            <a:p>
              <a:pPr/>
              <a:r>
                <a:rPr lang="en-GB" b="0" i="0">
                  <a:solidFill>
                    <a:srgbClr val="00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ℎ_</a:t>
              </a:r>
              <a:r>
                <a:rPr lang="en-GB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𝐴^𝑛</a:t>
              </a:r>
              <a:endParaRPr lang="en-GB"/>
            </a:p>
            <a:p>
              <a:endParaRPr lang="en-GB"/>
            </a:p>
          </xdr:txBody>
        </xdr:sp>
      </mc:Fallback>
    </mc:AlternateContent>
    <xdr:clientData/>
  </xdr:twoCellAnchor>
  <xdr:twoCellAnchor editAs="oneCell">
    <xdr:from>
      <xdr:col>0</xdr:col>
      <xdr:colOff>788349</xdr:colOff>
      <xdr:row>7</xdr:row>
      <xdr:rowOff>24452</xdr:rowOff>
    </xdr:from>
    <xdr:to>
      <xdr:col>1</xdr:col>
      <xdr:colOff>337670</xdr:colOff>
      <xdr:row>7</xdr:row>
      <xdr:rowOff>301957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Object 24">
              <a:extLst>
                <a:ext uri="{63B3BB69-23CF-44E3-9099-C40C66FF867C}">
                  <a14:compatExt spid="_x0000_s2072"/>
                </a:ext>
                <a:ext uri="{FF2B5EF4-FFF2-40B4-BE49-F238E27FC236}">
                  <a16:creationId xmlns:a16="http://schemas.microsoft.com/office/drawing/2014/main" id="{00000000-0008-0000-0900-00000E000000}"/>
                </a:ext>
              </a:extLst>
            </xdr:cNvPr>
            <xdr:cNvSpPr txBox="1"/>
          </xdr:nvSpPr>
          <xdr:spPr>
            <a:xfrm>
              <a:off x="788349" y="1782132"/>
              <a:ext cx="372281" cy="277505"/>
            </a:xfrm>
            <a:prstGeom prst="rect">
              <a:avLst/>
            </a:prstGeom>
          </xdr:spPr>
          <xdr:txBody>
            <a:bodyPr vertOverflow="clip" horzOverflow="clip" wrap="none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h</m:t>
                        </m:r>
                      </m:e>
                      <m:sub>
                        <m:r>
                          <a:rPr lang="en-GB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𝐵</m:t>
                        </m:r>
                      </m:sub>
                      <m:sup>
                        <m:r>
                          <a:rPr lang="en-GB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𝑛</m:t>
                        </m:r>
                      </m:sup>
                    </m:sSubSup>
                  </m:oMath>
                </m:oMathPara>
              </a14:m>
              <a:endParaRPr lang="en-GB"/>
            </a:p>
            <a:p>
              <a:endParaRPr lang="en-GB"/>
            </a:p>
          </xdr:txBody>
        </xdr:sp>
      </mc:Choice>
      <mc:Fallback xmlns="">
        <xdr:sp macro="" textlink="">
          <xdr:nvSpPr>
            <xdr:cNvPr id="14" name="Object 24">
              <a:extLst>
                <a:ext uri="{63B3BB69-23CF-44E3-9099-C40C66FF867C}">
                  <a14:compatExt xmlns:a14="http://schemas.microsoft.com/office/drawing/2010/main" spid="_x0000_s2072"/>
                </a:ext>
                <a:ext uri="{FF2B5EF4-FFF2-40B4-BE49-F238E27FC236}">
                  <a16:creationId xmlns:a16="http://schemas.microsoft.com/office/drawing/2014/main" id="{1462965F-C595-7144-9080-5BA8EB5F4597}"/>
                </a:ext>
              </a:extLst>
            </xdr:cNvPr>
            <xdr:cNvSpPr txBox="1"/>
          </xdr:nvSpPr>
          <xdr:spPr>
            <a:xfrm>
              <a:off x="788349" y="1782132"/>
              <a:ext cx="372281" cy="277505"/>
            </a:xfrm>
            <a:prstGeom prst="rect">
              <a:avLst/>
            </a:prstGeom>
          </xdr:spPr>
          <xdr:txBody>
            <a:bodyPr vertOverflow="clip" horzOverflow="clip" wrap="none">
              <a:noAutofit/>
            </a:bodyPr>
            <a:lstStyle/>
            <a:p>
              <a:pPr/>
              <a:r>
                <a:rPr lang="en-GB" b="0" i="0">
                  <a:solidFill>
                    <a:srgbClr val="00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ℎ_</a:t>
              </a:r>
              <a:r>
                <a:rPr lang="en-GB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𝐵^𝑛</a:t>
              </a:r>
              <a:endParaRPr lang="en-GB"/>
            </a:p>
            <a:p>
              <a:endParaRPr lang="en-GB"/>
            </a:p>
          </xdr:txBody>
        </xdr:sp>
      </mc:Fallback>
    </mc:AlternateContent>
    <xdr:clientData/>
  </xdr:twoCellAnchor>
  <xdr:twoCellAnchor editAs="oneCell">
    <xdr:from>
      <xdr:col>14</xdr:col>
      <xdr:colOff>194966</xdr:colOff>
      <xdr:row>7</xdr:row>
      <xdr:rowOff>60961</xdr:rowOff>
    </xdr:from>
    <xdr:to>
      <xdr:col>14</xdr:col>
      <xdr:colOff>712031</xdr:colOff>
      <xdr:row>7</xdr:row>
      <xdr:rowOff>357011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" name="Object 12">
              <a:extLst>
                <a:ext uri="{63B3BB69-23CF-44E3-9099-C40C66FF867C}">
                  <a14:compatExt spid="_x0000_s2060"/>
                </a:ext>
                <a:ext uri="{FF2B5EF4-FFF2-40B4-BE49-F238E27FC236}">
                  <a16:creationId xmlns:a16="http://schemas.microsoft.com/office/drawing/2014/main" id="{00000000-0008-0000-0900-000015000000}"/>
                </a:ext>
              </a:extLst>
            </xdr:cNvPr>
            <xdr:cNvSpPr txBox="1"/>
          </xdr:nvSpPr>
          <xdr:spPr>
            <a:xfrm>
              <a:off x="11716406" y="1818641"/>
              <a:ext cx="517065" cy="296050"/>
            </a:xfrm>
            <a:prstGeom prst="rect">
              <a:avLst/>
            </a:prstGeom>
          </xdr:spPr>
          <xdr:txBody>
            <a:bodyPr vertOverflow="clip" horzOverflow="clip" wrap="none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𝛼</m:t>
                        </m:r>
                      </m:e>
                      <m:sub>
                        <m: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𝐴</m:t>
                        </m:r>
                      </m:sub>
                      <m:sup>
                        <m:r>
                          <a:rPr lang="en-GB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𝑛</m:t>
                        </m:r>
                        <m:r>
                          <a:rPr lang="en-GB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+1</m:t>
                        </m:r>
                      </m:sup>
                    </m:sSubSup>
                  </m:oMath>
                </m:oMathPara>
              </a14:m>
              <a:endParaRPr lang="en-GB"/>
            </a:p>
          </xdr:txBody>
        </xdr:sp>
      </mc:Choice>
      <mc:Fallback xmlns="">
        <xdr:sp macro="" textlink="">
          <xdr:nvSpPr>
            <xdr:cNvPr id="21" name="Object 12">
              <a:extLst>
                <a:ext uri="{63B3BB69-23CF-44E3-9099-C40C66FF867C}">
                  <a14:compatExt xmlns:a14="http://schemas.microsoft.com/office/drawing/2010/main" spid="_x0000_s2060"/>
                </a:ext>
                <a:ext uri="{FF2B5EF4-FFF2-40B4-BE49-F238E27FC236}">
                  <a16:creationId xmlns:a16="http://schemas.microsoft.com/office/drawing/2014/main" id="{00000000-0008-0000-0900-000015000000}"/>
                </a:ext>
              </a:extLst>
            </xdr:cNvPr>
            <xdr:cNvSpPr txBox="1"/>
          </xdr:nvSpPr>
          <xdr:spPr>
            <a:xfrm>
              <a:off x="11716406" y="1818641"/>
              <a:ext cx="517065" cy="296050"/>
            </a:xfrm>
            <a:prstGeom prst="rect">
              <a:avLst/>
            </a:prstGeom>
          </xdr:spPr>
          <xdr:txBody>
            <a:bodyPr vertOverflow="clip" horzOverflow="clip" wrap="none">
              <a:noAutofit/>
            </a:bodyPr>
            <a:lstStyle/>
            <a:p>
              <a:pPr/>
              <a:r>
                <a:rPr lang="en-GB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𝛼_𝐴^(</a:t>
              </a:r>
              <a:r>
                <a:rPr lang="en-GB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𝑛+1)</a:t>
              </a:r>
              <a:endParaRPr lang="en-GB"/>
            </a:p>
          </xdr:txBody>
        </xdr:sp>
      </mc:Fallback>
    </mc:AlternateContent>
    <xdr:clientData/>
  </xdr:twoCellAnchor>
  <xdr:twoCellAnchor editAs="oneCell">
    <xdr:from>
      <xdr:col>3</xdr:col>
      <xdr:colOff>222934</xdr:colOff>
      <xdr:row>7</xdr:row>
      <xdr:rowOff>98084</xdr:rowOff>
    </xdr:from>
    <xdr:to>
      <xdr:col>3</xdr:col>
      <xdr:colOff>605539</xdr:colOff>
      <xdr:row>7</xdr:row>
      <xdr:rowOff>362644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" name="Object 11">
              <a:extLst>
                <a:ext uri="{63B3BB69-23CF-44E3-9099-C40C66FF867C}">
                  <a14:compatExt spid="_x0000_s2059"/>
                </a:ext>
                <a:ext uri="{FF2B5EF4-FFF2-40B4-BE49-F238E27FC236}">
                  <a16:creationId xmlns:a16="http://schemas.microsoft.com/office/drawing/2014/main" id="{00000000-0008-0000-0900-000016000000}"/>
                </a:ext>
              </a:extLst>
            </xdr:cNvPr>
            <xdr:cNvSpPr txBox="1"/>
          </xdr:nvSpPr>
          <xdr:spPr>
            <a:xfrm>
              <a:off x="2691814" y="1855764"/>
              <a:ext cx="382605" cy="264560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𝛼</m:t>
                        </m:r>
                      </m:e>
                      <m:sub>
                        <m: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𝐵</m:t>
                        </m:r>
                      </m:sub>
                      <m:sup>
                        <m:r>
                          <a:rPr lang="en-GB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𝑛</m:t>
                        </m:r>
                      </m:sup>
                    </m:sSubSup>
                  </m:oMath>
                </m:oMathPara>
              </a14:m>
              <a:endParaRPr lang="en-GB"/>
            </a:p>
          </xdr:txBody>
        </xdr:sp>
      </mc:Choice>
      <mc:Fallback xmlns="">
        <xdr:sp macro="" textlink="">
          <xdr:nvSpPr>
            <xdr:cNvPr id="22" name="Object 11">
              <a:extLst>
                <a:ext uri="{63B3BB69-23CF-44E3-9099-C40C66FF867C}">
                  <a14:compatExt xmlns:a14="http://schemas.microsoft.com/office/drawing/2010/main" spid="_x0000_s2059"/>
                </a:ext>
                <a:ext uri="{FF2B5EF4-FFF2-40B4-BE49-F238E27FC236}">
                  <a16:creationId xmlns:a16="http://schemas.microsoft.com/office/drawing/2014/main" id="{35FEFBBA-C504-D448-86EC-D81D67D4245C}"/>
                </a:ext>
              </a:extLst>
            </xdr:cNvPr>
            <xdr:cNvSpPr txBox="1"/>
          </xdr:nvSpPr>
          <xdr:spPr>
            <a:xfrm>
              <a:off x="2691814" y="1855764"/>
              <a:ext cx="382605" cy="264560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:r>
                <a:rPr lang="en-GB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𝛼_𝐵^</a:t>
              </a:r>
              <a:r>
                <a:rPr lang="en-GB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𝑛</a:t>
              </a:r>
              <a:endParaRPr lang="en-GB"/>
            </a:p>
          </xdr:txBody>
        </xdr:sp>
      </mc:Fallback>
    </mc:AlternateContent>
    <xdr:clientData/>
  </xdr:twoCellAnchor>
  <xdr:oneCellAnchor>
    <xdr:from>
      <xdr:col>4</xdr:col>
      <xdr:colOff>245537</xdr:colOff>
      <xdr:row>7</xdr:row>
      <xdr:rowOff>168423</xdr:rowOff>
    </xdr:from>
    <xdr:ext cx="582458" cy="28259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4" name="TextBox 23">
              <a:extLst>
                <a:ext uri="{FF2B5EF4-FFF2-40B4-BE49-F238E27FC236}">
                  <a16:creationId xmlns:a16="http://schemas.microsoft.com/office/drawing/2014/main" id="{00000000-0008-0000-0900-000018000000}"/>
                </a:ext>
              </a:extLst>
            </xdr:cNvPr>
            <xdr:cNvSpPr txBox="1"/>
          </xdr:nvSpPr>
          <xdr:spPr>
            <a:xfrm>
              <a:off x="3537377" y="1926103"/>
              <a:ext cx="582458" cy="2825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ℵ</m:t>
                        </m:r>
                      </m:e>
                      <m:sub>
                        <m: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𝐴</m:t>
                        </m:r>
                      </m:sub>
                      <m:sup>
                        <m: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𝑛</m:t>
                        </m:r>
                      </m:sup>
                    </m:sSubSup>
                  </m:oMath>
                </m:oMathPara>
              </a14:m>
              <a:endParaRPr lang="en-GB" sz="1100" kern="1200"/>
            </a:p>
          </xdr:txBody>
        </xdr:sp>
      </mc:Choice>
      <mc:Fallback xmlns="">
        <xdr:sp macro="" textlink="">
          <xdr:nvSpPr>
            <xdr:cNvPr id="24" name="TextBox 23">
              <a:extLst>
                <a:ext uri="{FF2B5EF4-FFF2-40B4-BE49-F238E27FC236}">
                  <a16:creationId xmlns:a16="http://schemas.microsoft.com/office/drawing/2014/main" id="{20C7A295-18DE-2346-81D0-28FF1A2CD31F}"/>
                </a:ext>
              </a:extLst>
            </xdr:cNvPr>
            <xdr:cNvSpPr txBox="1"/>
          </xdr:nvSpPr>
          <xdr:spPr>
            <a:xfrm>
              <a:off x="3537377" y="1926103"/>
              <a:ext cx="582458" cy="2825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GB" sz="1100" b="0" i="0" kern="1200">
                  <a:latin typeface="Cambria Math" panose="02040503050406030204" pitchFamily="18" charset="0"/>
                  <a:ea typeface="Cambria Math" panose="02040503050406030204" pitchFamily="18" charset="0"/>
                </a:rPr>
                <a:t>ℵ_𝐴^𝑛</a:t>
              </a:r>
              <a:endParaRPr lang="en-GB" sz="1100" kern="1200"/>
            </a:p>
          </xdr:txBody>
        </xdr:sp>
      </mc:Fallback>
    </mc:AlternateContent>
    <xdr:clientData/>
  </xdr:oneCellAnchor>
  <xdr:oneCellAnchor>
    <xdr:from>
      <xdr:col>5</xdr:col>
      <xdr:colOff>262731</xdr:colOff>
      <xdr:row>7</xdr:row>
      <xdr:rowOff>164516</xdr:rowOff>
    </xdr:from>
    <xdr:ext cx="441781" cy="28259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5" name="TextBox 24">
              <a:extLst>
                <a:ext uri="{FF2B5EF4-FFF2-40B4-BE49-F238E27FC236}">
                  <a16:creationId xmlns:a16="http://schemas.microsoft.com/office/drawing/2014/main" id="{00000000-0008-0000-0900-000019000000}"/>
                </a:ext>
              </a:extLst>
            </xdr:cNvPr>
            <xdr:cNvSpPr txBox="1"/>
          </xdr:nvSpPr>
          <xdr:spPr>
            <a:xfrm>
              <a:off x="4377531" y="1922196"/>
              <a:ext cx="441781" cy="2825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ℵ</m:t>
                        </m:r>
                      </m:e>
                      <m:sub>
                        <m: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𝐵</m:t>
                        </m:r>
                      </m:sub>
                      <m:sup>
                        <m: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𝑛</m:t>
                        </m:r>
                      </m:sup>
                    </m:sSubSup>
                  </m:oMath>
                </m:oMathPara>
              </a14:m>
              <a:endParaRPr lang="en-GB" sz="1100" kern="1200"/>
            </a:p>
          </xdr:txBody>
        </xdr:sp>
      </mc:Choice>
      <mc:Fallback xmlns="">
        <xdr:sp macro="" textlink="">
          <xdr:nvSpPr>
            <xdr:cNvPr id="25" name="TextBox 24">
              <a:extLst>
                <a:ext uri="{FF2B5EF4-FFF2-40B4-BE49-F238E27FC236}">
                  <a16:creationId xmlns:a16="http://schemas.microsoft.com/office/drawing/2014/main" id="{967F8E13-C971-3948-8D16-0049ACE58DED}"/>
                </a:ext>
              </a:extLst>
            </xdr:cNvPr>
            <xdr:cNvSpPr txBox="1"/>
          </xdr:nvSpPr>
          <xdr:spPr>
            <a:xfrm>
              <a:off x="4377531" y="1922196"/>
              <a:ext cx="441781" cy="2825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GB" sz="1100" b="0" i="0" kern="1200">
                  <a:latin typeface="Cambria Math" panose="02040503050406030204" pitchFamily="18" charset="0"/>
                  <a:ea typeface="Cambria Math" panose="02040503050406030204" pitchFamily="18" charset="0"/>
                </a:rPr>
                <a:t>ℵ_𝐵^𝑛</a:t>
              </a:r>
              <a:endParaRPr lang="en-GB" sz="1100" kern="1200"/>
            </a:p>
          </xdr:txBody>
        </xdr:sp>
      </mc:Fallback>
    </mc:AlternateContent>
    <xdr:clientData/>
  </xdr:oneCellAnchor>
  <xdr:oneCellAnchor>
    <xdr:from>
      <xdr:col>16</xdr:col>
      <xdr:colOff>207632</xdr:colOff>
      <xdr:row>7</xdr:row>
      <xdr:rowOff>134816</xdr:rowOff>
    </xdr:from>
    <xdr:ext cx="582458" cy="28259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3" name="TextBox 42">
              <a:extLst>
                <a:ext uri="{FF2B5EF4-FFF2-40B4-BE49-F238E27FC236}">
                  <a16:creationId xmlns:a16="http://schemas.microsoft.com/office/drawing/2014/main" id="{00000000-0008-0000-0900-00002B000000}"/>
                </a:ext>
              </a:extLst>
            </xdr:cNvPr>
            <xdr:cNvSpPr txBox="1"/>
          </xdr:nvSpPr>
          <xdr:spPr>
            <a:xfrm>
              <a:off x="13374992" y="1892496"/>
              <a:ext cx="582458" cy="2825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ℵ</m:t>
                        </m:r>
                      </m:e>
                      <m:sub>
                        <m: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𝐴</m:t>
                        </m:r>
                      </m:sub>
                      <m:sup>
                        <m: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𝑛</m:t>
                        </m:r>
                        <m: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+1</m:t>
                        </m:r>
                      </m:sup>
                    </m:sSubSup>
                  </m:oMath>
                </m:oMathPara>
              </a14:m>
              <a:endParaRPr lang="en-GB" sz="1100" kern="1200"/>
            </a:p>
          </xdr:txBody>
        </xdr:sp>
      </mc:Choice>
      <mc:Fallback xmlns="">
        <xdr:sp macro="" textlink="">
          <xdr:nvSpPr>
            <xdr:cNvPr id="43" name="TextBox 42">
              <a:extLst>
                <a:ext uri="{FF2B5EF4-FFF2-40B4-BE49-F238E27FC236}">
                  <a16:creationId xmlns:a16="http://schemas.microsoft.com/office/drawing/2014/main" id="{00000000-0008-0000-0900-00002B000000}"/>
                </a:ext>
              </a:extLst>
            </xdr:cNvPr>
            <xdr:cNvSpPr txBox="1"/>
          </xdr:nvSpPr>
          <xdr:spPr>
            <a:xfrm>
              <a:off x="13374992" y="1892496"/>
              <a:ext cx="582458" cy="2825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GB" sz="1100" b="0" i="0" kern="1200">
                  <a:latin typeface="Cambria Math" panose="02040503050406030204" pitchFamily="18" charset="0"/>
                  <a:ea typeface="Cambria Math" panose="02040503050406030204" pitchFamily="18" charset="0"/>
                </a:rPr>
                <a:t>ℵ_𝐴^(𝑛+1)</a:t>
              </a:r>
              <a:endParaRPr lang="en-GB" sz="1100" kern="1200"/>
            </a:p>
          </xdr:txBody>
        </xdr:sp>
      </mc:Fallback>
    </mc:AlternateContent>
    <xdr:clientData/>
  </xdr:oneCellAnchor>
  <xdr:twoCellAnchor editAs="oneCell">
    <xdr:from>
      <xdr:col>12</xdr:col>
      <xdr:colOff>0</xdr:colOff>
      <xdr:row>1</xdr:row>
      <xdr:rowOff>18489</xdr:rowOff>
    </xdr:from>
    <xdr:to>
      <xdr:col>17</xdr:col>
      <xdr:colOff>93646</xdr:colOff>
      <xdr:row>4</xdr:row>
      <xdr:rowOff>76090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Object 16">
              <a:extLst>
                <a:ext uri="{63B3BB69-23CF-44E3-9099-C40C66FF867C}">
                  <a14:compatExt spid="_x0000_s2064"/>
                </a:ext>
                <a:ext uri="{FF2B5EF4-FFF2-40B4-BE49-F238E27FC236}">
                  <a16:creationId xmlns:a16="http://schemas.microsoft.com/office/drawing/2014/main" id="{1A4F7BF8-C2FA-9544-92C7-3A04274E43C3}"/>
                </a:ext>
              </a:extLst>
            </xdr:cNvPr>
            <xdr:cNvSpPr txBox="1"/>
          </xdr:nvSpPr>
          <xdr:spPr>
            <a:xfrm>
              <a:off x="9875520" y="211529"/>
              <a:ext cx="4208446" cy="880561"/>
            </a:xfrm>
            <a:prstGeom prst="rect">
              <a:avLst/>
            </a:prstGeom>
          </xdr:spPr>
          <xdr:txBody>
            <a:bodyPr vertOverflow="clip" horzOverflow="clip" wrap="square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GB" sz="14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sz="14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𝛼</m:t>
                        </m:r>
                      </m:e>
                      <m:sub>
                        <m:r>
                          <a:rPr lang="en-GB" sz="1400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  <m:sup>
                        <m:r>
                          <a:rPr lang="en-GB" sz="14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𝑛</m:t>
                        </m:r>
                        <m:r>
                          <a:rPr lang="en-GB" sz="14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+1</m:t>
                        </m:r>
                      </m:sup>
                    </m:sSubSup>
                    <m:r>
                      <a:rPr lang="en-GB" sz="14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=</m:t>
                    </m:r>
                    <m:sSubSup>
                      <m:sSubSupPr>
                        <m:ctrlPr>
                          <a:rPr lang="en-GB" sz="14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sz="1400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(1−</m:t>
                        </m:r>
                        <m:r>
                          <a:rPr lang="en-GB" sz="1400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h</m:t>
                        </m:r>
                      </m:e>
                      <m:sub>
                        <m:r>
                          <a:rPr lang="en-GB" sz="1400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𝑖</m:t>
                        </m:r>
                      </m:sub>
                      <m:sup>
                        <m:r>
                          <a:rPr lang="en-GB" sz="1400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𝑛</m:t>
                        </m:r>
                      </m:sup>
                    </m:sSubSup>
                    <m:r>
                      <a:rPr lang="en-GB" sz="1400" b="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)</m:t>
                    </m:r>
                    <m:r>
                      <a:rPr lang="en-GB" sz="1400" b="0" i="1">
                        <a:solidFill>
                          <a:srgbClr val="000000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∙</m:t>
                    </m:r>
                    <m:sSup>
                      <m:sSupPr>
                        <m:ctrlPr>
                          <a:rPr lang="en-GB" sz="14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GB" sz="1400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p>
                              <m:sSupPr>
                                <m:ctrlPr>
                                  <a:rPr lang="en-GB" sz="1400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GB" sz="1400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𝜆</m:t>
                                </m:r>
                              </m:e>
                              <m:sup>
                                <m:r>
                                  <a:rPr lang="en-GB" sz="1400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  <m:r>
                                  <a:rPr lang="en-GB" sz="1400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+1</m:t>
                                </m:r>
                              </m:sup>
                            </m:sSup>
                            <m:r>
                              <a:rPr lang="en-GB" sz="1400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−</m:t>
                            </m:r>
                            <m:nary>
                              <m:naryPr>
                                <m:chr m:val="∑"/>
                                <m:ctrlPr>
                                  <a:rPr lang="en-GB" sz="1400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naryPr>
                              <m:sub>
                                <m:r>
                                  <m:rPr>
                                    <m:brk m:alnAt="23"/>
                                  </m:rPr>
                                  <a:rPr lang="en-GB" sz="1400" b="0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  <m:r>
                                  <a:rPr lang="en-GB" sz="1400" b="0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=</m:t>
                                </m:r>
                                <m:r>
                                  <a:rPr lang="en-GB" sz="1400" b="0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𝐴</m:t>
                                </m:r>
                              </m:sub>
                              <m:sup>
                                <m:r>
                                  <a:rPr lang="en-GB" sz="1400" b="0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𝑍</m:t>
                                </m:r>
                              </m:sup>
                              <m:e>
                                <m:sSubSup>
                                  <m:sSubSupPr>
                                    <m:ctrlPr>
                                      <a:rPr lang="en-GB" sz="1400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bSupPr>
                                  <m:e>
                                    <m:r>
                                      <a:rPr lang="en-GB" sz="1400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𝑉</m:t>
                                    </m:r>
                                  </m:e>
                                  <m:sub>
                                    <m:r>
                                      <a:rPr lang="en-GB" sz="1400" b="0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𝑖</m:t>
                                    </m:r>
                                  </m:sub>
                                  <m:sup>
                                    <m:r>
                                      <a:rPr lang="en-GB" sz="1400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𝑛</m:t>
                                    </m:r>
                                  </m:sup>
                                </m:sSubSup>
                              </m:e>
                            </m:nary>
                          </m:e>
                        </m:d>
                      </m:e>
                      <m:sup>
                        <m:r>
                          <a:rPr lang="en-GB" sz="1400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GB" sz="14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+</m:t>
                    </m:r>
                    <m:sSubSup>
                      <m:sSubSupPr>
                        <m:ctrlPr>
                          <a:rPr lang="en-GB" sz="14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sSubSup>
                          <m:sSubSupPr>
                            <m:ctrlPr>
                              <a:rPr lang="en-GB" sz="1400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n-GB" sz="1400" b="0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h</m:t>
                            </m:r>
                          </m:e>
                          <m:sub>
                            <m:r>
                              <a:rPr lang="en-GB" sz="1400" b="0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𝑖</m:t>
                            </m:r>
                          </m:sub>
                          <m:sup>
                            <m:r>
                              <a:rPr lang="en-GB" sz="1400" b="0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𝑛</m:t>
                            </m:r>
                          </m:sup>
                        </m:sSubSup>
                        <m:r>
                          <a:rPr lang="en-GB" sz="14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∙</m:t>
                        </m:r>
                        <m:r>
                          <a:rPr lang="en-GB" sz="14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𝛼</m:t>
                        </m:r>
                      </m:e>
                      <m:sub>
                        <m:r>
                          <a:rPr lang="en-GB" sz="1400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  <m:sup>
                        <m:r>
                          <a:rPr lang="en-GB" sz="14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𝑛</m:t>
                        </m:r>
                      </m:sup>
                    </m:sSubSup>
                  </m:oMath>
                </m:oMathPara>
              </a14:m>
              <a:endParaRPr lang="en-GB" sz="1400"/>
            </a:p>
          </xdr:txBody>
        </xdr:sp>
      </mc:Choice>
      <mc:Fallback xmlns="">
        <xdr:sp macro="" textlink="">
          <xdr:nvSpPr>
            <xdr:cNvPr id="7" name="Object 16">
              <a:extLst>
                <a:ext uri="{63B3BB69-23CF-44E3-9099-C40C66FF867C}">
                  <a14:compatExt xmlns:a14="http://schemas.microsoft.com/office/drawing/2010/main" spid="_x0000_s2064"/>
                </a:ext>
                <a:ext uri="{FF2B5EF4-FFF2-40B4-BE49-F238E27FC236}">
                  <a16:creationId xmlns:a16="http://schemas.microsoft.com/office/drawing/2014/main" id="{1A4F7BF8-C2FA-9544-92C7-3A04274E43C3}"/>
                </a:ext>
              </a:extLst>
            </xdr:cNvPr>
            <xdr:cNvSpPr txBox="1"/>
          </xdr:nvSpPr>
          <xdr:spPr>
            <a:xfrm>
              <a:off x="9875520" y="211529"/>
              <a:ext cx="4208446" cy="880561"/>
            </a:xfrm>
            <a:prstGeom prst="rect">
              <a:avLst/>
            </a:prstGeom>
          </xdr:spPr>
          <xdr:txBody>
            <a:bodyPr vertOverflow="clip" horzOverflow="clip" wrap="square">
              <a:noAutofit/>
            </a:bodyPr>
            <a:lstStyle/>
            <a:p>
              <a:pPr/>
              <a:r>
                <a:rPr lang="en-GB" sz="140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𝛼_</a:t>
              </a:r>
              <a:r>
                <a:rPr lang="en-GB" sz="1400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𝑖^(</a:t>
              </a:r>
              <a:r>
                <a:rPr lang="en-GB" sz="140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𝑛+1)=〖</a:t>
              </a:r>
              <a:r>
                <a:rPr lang="en-GB" sz="1400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(1−</a:t>
              </a:r>
              <a:r>
                <a:rPr lang="en-GB" sz="1400" b="0" i="0">
                  <a:solidFill>
                    <a:srgbClr val="00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ℎ〗_𝑖^</a:t>
              </a:r>
              <a:r>
                <a:rPr lang="en-GB" sz="1400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𝑛)</a:t>
              </a:r>
              <a:r>
                <a:rPr lang="en-GB" sz="1400" b="0" i="0">
                  <a:solidFill>
                    <a:srgbClr val="00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∙</a:t>
              </a:r>
              <a:r>
                <a:rPr lang="en-GB" sz="1400" i="0">
                  <a:solidFill>
                    <a:srgbClr val="000000"/>
                  </a:solidFill>
                  <a:latin typeface="Cambria Math" panose="02040503050406030204" pitchFamily="18" charset="0"/>
                </a:rPr>
                <a:t>(𝜆^(𝑛+1)−∑24_(</a:t>
              </a:r>
              <a:r>
                <a:rPr lang="en-GB" sz="1400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𝑖=𝐴)^𝑍▒</a:t>
              </a:r>
              <a:r>
                <a:rPr lang="en-GB" sz="140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𝑉_</a:t>
              </a:r>
              <a:r>
                <a:rPr lang="en-GB" sz="1400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𝑖^</a:t>
              </a:r>
              <a:r>
                <a:rPr lang="en-GB" sz="140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𝑛 )^</a:t>
              </a:r>
              <a:r>
                <a:rPr lang="en-GB" sz="1400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2</a:t>
              </a:r>
              <a:r>
                <a:rPr lang="en-GB" sz="1400" i="0">
                  <a:solidFill>
                    <a:srgbClr val="000000"/>
                  </a:solidFill>
                  <a:latin typeface="Cambria Math" panose="02040503050406030204" pitchFamily="18" charset="0"/>
                </a:rPr>
                <a:t>+〖</a:t>
              </a:r>
              <a:r>
                <a:rPr lang="en-GB" sz="1400" b="0" i="0">
                  <a:solidFill>
                    <a:srgbClr val="00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ℎ_𝑖^</a:t>
              </a:r>
              <a:r>
                <a:rPr lang="en-GB" sz="1400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𝑛</a:t>
              </a:r>
              <a:r>
                <a:rPr lang="en-GB" sz="1400" i="0">
                  <a:solidFill>
                    <a:srgbClr val="00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∙</a:t>
              </a:r>
              <a:r>
                <a:rPr lang="en-GB" sz="140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𝛼〗_</a:t>
              </a:r>
              <a:r>
                <a:rPr lang="en-GB" sz="1400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𝑖^</a:t>
              </a:r>
              <a:r>
                <a:rPr lang="en-GB" sz="140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𝑛</a:t>
              </a:r>
              <a:endParaRPr lang="en-GB" sz="1400"/>
            </a:p>
          </xdr:txBody>
        </xdr:sp>
      </mc:Fallback>
    </mc:AlternateContent>
    <xdr:clientData/>
  </xdr:twoCellAnchor>
  <xdr:twoCellAnchor editAs="oneCell">
    <xdr:from>
      <xdr:col>17</xdr:col>
      <xdr:colOff>172147</xdr:colOff>
      <xdr:row>1</xdr:row>
      <xdr:rowOff>0</xdr:rowOff>
    </xdr:from>
    <xdr:to>
      <xdr:col>24</xdr:col>
      <xdr:colOff>510917</xdr:colOff>
      <xdr:row>4</xdr:row>
      <xdr:rowOff>5472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Object 16">
              <a:extLst>
                <a:ext uri="{63B3BB69-23CF-44E3-9099-C40C66FF867C}">
                  <a14:compatExt spid="_x0000_s2064"/>
                </a:ext>
                <a:ext uri="{FF2B5EF4-FFF2-40B4-BE49-F238E27FC236}">
                  <a16:creationId xmlns:a16="http://schemas.microsoft.com/office/drawing/2014/main" id="{CD5CBFDB-3920-D64C-BDA4-B7FA8B12A15D}"/>
                </a:ext>
              </a:extLst>
            </xdr:cNvPr>
            <xdr:cNvSpPr txBox="1"/>
          </xdr:nvSpPr>
          <xdr:spPr>
            <a:xfrm>
              <a:off x="14162467" y="193040"/>
              <a:ext cx="6099490" cy="828432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GB" sz="14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sz="14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ℵ</m:t>
                        </m:r>
                      </m:e>
                      <m:sub>
                        <m:r>
                          <a:rPr lang="en-GB" sz="1400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𝑖</m:t>
                        </m:r>
                      </m:sub>
                      <m:sup>
                        <m:r>
                          <a:rPr lang="en-GB" sz="14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𝑛</m:t>
                        </m:r>
                        <m:r>
                          <a:rPr lang="en-GB" sz="14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+1</m:t>
                        </m:r>
                      </m:sup>
                    </m:sSubSup>
                    <m:r>
                      <a:rPr lang="en-GB" sz="14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en-GB" sz="14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begChr m:val="["/>
                            <m:endChr m:val="]"/>
                            <m:ctrlPr>
                              <a:rPr lang="en-GB" sz="1400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d>
                              <m:dPr>
                                <m:ctrlPr>
                                  <a:rPr lang="en-GB" sz="1400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GB" sz="1400" b="0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1−</m:t>
                                </m:r>
                                <m:sSubSup>
                                  <m:sSubSupPr>
                                    <m:ctrlPr>
                                      <a:rPr lang="en-GB" sz="1400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bSupPr>
                                  <m:e>
                                    <m:r>
                                      <a:rPr lang="en-GB" sz="1400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ℵ</m:t>
                                    </m:r>
                                  </m:e>
                                  <m:sub>
                                    <m:r>
                                      <a:rPr lang="en-GB" sz="1400" b="0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𝑖</m:t>
                                    </m:r>
                                  </m:sub>
                                  <m:sup>
                                    <m:r>
                                      <a:rPr lang="en-GB" sz="1400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𝑛</m:t>
                                    </m:r>
                                  </m:sup>
                                </m:sSubSup>
                              </m:e>
                            </m:d>
                            <m:r>
                              <a:rPr lang="en-GB" sz="1400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∙</m:t>
                            </m:r>
                            <m:d>
                              <m:dPr>
                                <m:ctrlPr>
                                  <a:rPr lang="en-GB" sz="1400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sSubSup>
                                  <m:sSubSupPr>
                                    <m:ctrlPr>
                                      <a:rPr lang="en-GB" sz="1400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bSupPr>
                                  <m:e>
                                    <m:r>
                                      <a:rPr lang="en-GB" sz="1400" b="0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𝑉</m:t>
                                    </m:r>
                                  </m:e>
                                  <m:sub>
                                    <m:r>
                                      <a:rPr lang="en-GB" sz="1400" b="0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𝐴</m:t>
                                    </m:r>
                                  </m:sub>
                                  <m:sup>
                                    <m:r>
                                      <a:rPr lang="en-GB" sz="1400" b="0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𝑛</m:t>
                                    </m:r>
                                  </m:sup>
                                </m:sSubSup>
                                <m:r>
                                  <a:rPr lang="en-GB" sz="1400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−</m:t>
                                </m:r>
                                <m:nary>
                                  <m:naryPr>
                                    <m:chr m:val="∑"/>
                                    <m:ctrlPr>
                                      <a:rPr lang="en-GB" sz="1400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naryPr>
                                  <m:sub>
                                    <m:r>
                                      <m:rPr>
                                        <m:brk m:alnAt="23"/>
                                      </m:rPr>
                                      <a:rPr lang="en-GB" sz="1400" b="0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𝑗</m:t>
                                    </m:r>
                                    <m:r>
                                      <a:rPr lang="en-GB" sz="1400" b="0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≠</m:t>
                                    </m:r>
                                    <m:r>
                                      <a:rPr lang="en-GB" sz="1400" b="0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𝑖</m:t>
                                    </m:r>
                                  </m:sub>
                                  <m:sup>
                                    <m:r>
                                      <a:rPr lang="en-GB" sz="1400" b="0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𝑍</m:t>
                                    </m:r>
                                  </m:sup>
                                  <m:e>
                                    <m:sSubSup>
                                      <m:sSubSupPr>
                                        <m:ctrlPr>
                                          <a:rPr lang="en-GB" sz="1400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SupPr>
                                      <m:e>
                                        <m:r>
                                          <a:rPr lang="en-GB" sz="1400" b="0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𝑉</m:t>
                                        </m:r>
                                      </m:e>
                                      <m:sub>
                                        <m:r>
                                          <a:rPr lang="en-GB" sz="1400" b="0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𝑗</m:t>
                                        </m:r>
                                      </m:sub>
                                      <m:sup>
                                        <m:r>
                                          <a:rPr lang="en-GB" sz="1400" b="0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𝑛</m:t>
                                        </m:r>
                                      </m:sup>
                                    </m:sSubSup>
                                  </m:e>
                                </m:nary>
                                <m:r>
                                  <a:rPr lang="en-GB" sz="1400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∙</m:t>
                                </m:r>
                                <m:sSubSup>
                                  <m:sSubSupPr>
                                    <m:ctrlPr>
                                      <a:rPr lang="en-GB" sz="1400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sSubSupPr>
                                  <m:e>
                                    <m:r>
                                      <a:rPr lang="en-GB" sz="1400" b="0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en-GB" sz="1400" b="0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𝑖</m:t>
                                    </m:r>
                                  </m:sub>
                                  <m:sup>
                                    <m:r>
                                      <a:rPr lang="en-GB" sz="1400" b="0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𝑛</m:t>
                                    </m:r>
                                  </m:sup>
                                </m:sSubSup>
                              </m:e>
                            </m:d>
                          </m:e>
                        </m:d>
                      </m:e>
                      <m:sup>
                        <m:r>
                          <a:rPr lang="en-GB" sz="1400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GB" sz="14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+</m:t>
                    </m:r>
                    <m:sSup>
                      <m:sSupPr>
                        <m:ctrlPr>
                          <a:rPr lang="en-GB" sz="14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begChr m:val="["/>
                            <m:endChr m:val="]"/>
                            <m:ctrlPr>
                              <a:rPr lang="en-GB" sz="1400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GB" sz="1400" b="0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1−</m:t>
                            </m:r>
                            <m:d>
                              <m:dPr>
                                <m:ctrlPr>
                                  <a:rPr lang="en-GB" sz="1400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sSubSup>
                                  <m:sSubSupPr>
                                    <m:ctrlPr>
                                      <a:rPr lang="en-GB" sz="1400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bSupPr>
                                  <m:e>
                                    <m:r>
                                      <a:rPr lang="en-GB" sz="1400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ℵ</m:t>
                                    </m:r>
                                  </m:e>
                                  <m:sub>
                                    <m:r>
                                      <a:rPr lang="en-GB" sz="1400" b="0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𝑖</m:t>
                                    </m:r>
                                  </m:sub>
                                  <m:sup>
                                    <m:r>
                                      <a:rPr lang="en-GB" sz="1400" b="0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0</m:t>
                                    </m:r>
                                  </m:sup>
                                </m:sSubSup>
                                <m:r>
                                  <a:rPr lang="en-GB" sz="1400" b="0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+</m:t>
                                </m:r>
                                <m:d>
                                  <m:dPr>
                                    <m:ctrlPr>
                                      <a:rPr lang="en-GB" sz="1400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r>
                                      <a:rPr lang="en-GB" sz="1400" b="0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1−</m:t>
                                    </m:r>
                                    <m:sSub>
                                      <m:sSubPr>
                                        <m:ctrlPr>
                                          <a:rPr lang="en-GB" sz="1400" b="0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GB" sz="1400" b="0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𝑠</m:t>
                                        </m:r>
                                      </m:e>
                                      <m:sub>
                                        <m:r>
                                          <a:rPr lang="en-GB" sz="1400" b="0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𝑖</m:t>
                                        </m:r>
                                      </m:sub>
                                    </m:sSub>
                                  </m:e>
                                </m:d>
                                <m:r>
                                  <a:rPr lang="en-GB" sz="1400" b="0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∙</m:t>
                                </m:r>
                                <m:d>
                                  <m:dPr>
                                    <m:ctrlPr>
                                      <a:rPr lang="en-GB" sz="1400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r>
                                      <a:rPr lang="en-GB" sz="1400" b="0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1−</m:t>
                                    </m:r>
                                    <m:sSubSup>
                                      <m:sSubSupPr>
                                        <m:ctrlPr>
                                          <a:rPr lang="en-GB" sz="1400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SupPr>
                                      <m:e>
                                        <m:r>
                                          <a:rPr lang="en-GB" sz="1400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  <a:ea typeface="Cambria Math" panose="02040503050406030204" pitchFamily="18" charset="0"/>
                                          </a:rPr>
                                          <m:t>ℵ</m:t>
                                        </m:r>
                                      </m:e>
                                      <m:sub>
                                        <m:r>
                                          <a:rPr lang="en-GB" sz="1400" b="0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𝑖</m:t>
                                        </m:r>
                                      </m:sub>
                                      <m:sup>
                                        <m:r>
                                          <a:rPr lang="en-GB" sz="1400" b="0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0</m:t>
                                        </m:r>
                                      </m:sup>
                                    </m:sSubSup>
                                  </m:e>
                                </m:d>
                              </m:e>
                            </m:d>
                          </m:e>
                        </m:d>
                      </m:e>
                      <m:sup>
                        <m:r>
                          <a:rPr lang="en-GB" sz="1400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n-GB" sz="1400"/>
            </a:p>
          </xdr:txBody>
        </xdr:sp>
      </mc:Choice>
      <mc:Fallback xmlns="">
        <xdr:sp macro="" textlink="">
          <xdr:nvSpPr>
            <xdr:cNvPr id="11" name="Object 16">
              <a:extLst>
                <a:ext uri="{63B3BB69-23CF-44E3-9099-C40C66FF867C}">
                  <a14:compatExt xmlns:a14="http://schemas.microsoft.com/office/drawing/2010/main" spid="_x0000_s2064"/>
                </a:ext>
                <a:ext uri="{FF2B5EF4-FFF2-40B4-BE49-F238E27FC236}">
                  <a16:creationId xmlns:a16="http://schemas.microsoft.com/office/drawing/2014/main" id="{CD5CBFDB-3920-D64C-BDA4-B7FA8B12A15D}"/>
                </a:ext>
              </a:extLst>
            </xdr:cNvPr>
            <xdr:cNvSpPr txBox="1"/>
          </xdr:nvSpPr>
          <xdr:spPr>
            <a:xfrm>
              <a:off x="14162467" y="193040"/>
              <a:ext cx="6099490" cy="828432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:r>
                <a:rPr lang="en-GB" sz="1400" i="0">
                  <a:solidFill>
                    <a:srgbClr val="00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ℵ_</a:t>
              </a:r>
              <a:r>
                <a:rPr lang="en-GB" sz="1400" b="0" i="0">
                  <a:solidFill>
                    <a:srgbClr val="00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𝑖^(</a:t>
              </a:r>
              <a:r>
                <a:rPr lang="en-GB" sz="140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𝑛+1)=[(</a:t>
              </a:r>
              <a:r>
                <a:rPr lang="en-GB" sz="1400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1−</a:t>
              </a:r>
              <a:r>
                <a:rPr lang="en-GB" sz="1400" i="0">
                  <a:solidFill>
                    <a:srgbClr val="00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ℵ_</a:t>
              </a:r>
              <a:r>
                <a:rPr lang="en-GB" sz="1400" b="0" i="0">
                  <a:solidFill>
                    <a:srgbClr val="00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𝑖^</a:t>
              </a:r>
              <a:r>
                <a:rPr lang="en-GB" sz="140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𝑛 )</a:t>
              </a:r>
              <a:r>
                <a:rPr lang="en-GB" sz="1400" i="0">
                  <a:solidFill>
                    <a:srgbClr val="00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∙(</a:t>
              </a:r>
              <a:r>
                <a:rPr lang="en-GB" sz="1400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𝑉_𝐴^𝑛</a:t>
              </a:r>
              <a:r>
                <a:rPr lang="en-GB" sz="1400" i="0">
                  <a:solidFill>
                    <a:srgbClr val="000000"/>
                  </a:solidFill>
                  <a:latin typeface="Cambria Math" panose="02040503050406030204" pitchFamily="18" charset="0"/>
                </a:rPr>
                <a:t>−∑</a:t>
              </a:r>
              <a:r>
                <a:rPr lang="en-GB" sz="1400" b="0" i="0">
                  <a:solidFill>
                    <a:srgbClr val="00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_(</a:t>
              </a:r>
              <a:r>
                <a:rPr lang="en-GB" sz="1400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𝑗</a:t>
              </a:r>
              <a:r>
                <a:rPr lang="en-GB" sz="1400" b="0" i="0">
                  <a:solidFill>
                    <a:srgbClr val="00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≠𝑖)^</a:t>
              </a:r>
              <a:r>
                <a:rPr lang="en-GB" sz="1400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𝑍▒𝑉_𝑗^𝑛 </a:t>
              </a:r>
              <a:r>
                <a:rPr lang="en-GB" sz="1400" i="0">
                  <a:solidFill>
                    <a:srgbClr val="00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∙</a:t>
              </a:r>
              <a:r>
                <a:rPr lang="en-GB" sz="1400" b="0" i="0">
                  <a:solidFill>
                    <a:srgbClr val="00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𝑥_𝑖^𝑛 )]^</a:t>
              </a:r>
              <a:r>
                <a:rPr lang="en-GB" sz="1400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2</a:t>
              </a:r>
              <a:r>
                <a:rPr lang="en-GB" sz="1400" i="0">
                  <a:solidFill>
                    <a:srgbClr val="000000"/>
                  </a:solidFill>
                  <a:latin typeface="Cambria Math" panose="02040503050406030204" pitchFamily="18" charset="0"/>
                </a:rPr>
                <a:t>+[</a:t>
              </a:r>
              <a:r>
                <a:rPr lang="en-GB" sz="1400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1−(</a:t>
              </a:r>
              <a:r>
                <a:rPr lang="en-GB" sz="1400" i="0">
                  <a:solidFill>
                    <a:srgbClr val="00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ℵ_</a:t>
              </a:r>
              <a:r>
                <a:rPr lang="en-GB" sz="1400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𝑖^0+(1−𝑠_𝑖 )</a:t>
              </a:r>
              <a:r>
                <a:rPr lang="en-GB" sz="1400" b="0" i="0">
                  <a:solidFill>
                    <a:srgbClr val="00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∙(</a:t>
              </a:r>
              <a:r>
                <a:rPr lang="en-GB" sz="1400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1−</a:t>
              </a:r>
              <a:r>
                <a:rPr lang="en-GB" sz="1400" i="0">
                  <a:solidFill>
                    <a:srgbClr val="00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ℵ_</a:t>
              </a:r>
              <a:r>
                <a:rPr lang="en-GB" sz="1400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𝑖^0 ))]^2</a:t>
              </a:r>
              <a:endParaRPr lang="en-GB" sz="1400"/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4</xdr:row>
      <xdr:rowOff>0</xdr:rowOff>
    </xdr:from>
    <xdr:to>
      <xdr:col>2</xdr:col>
      <xdr:colOff>240430</xdr:colOff>
      <xdr:row>5</xdr:row>
      <xdr:rowOff>18494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Object 16">
              <a:extLst>
                <a:ext uri="{63B3BB69-23CF-44E3-9099-C40C66FF867C}">
                  <a14:compatExt spid="_x0000_s2064"/>
                </a:ext>
                <a:ext uri="{FF2B5EF4-FFF2-40B4-BE49-F238E27FC236}">
                  <a16:creationId xmlns:a16="http://schemas.microsoft.com/office/drawing/2014/main" id="{78687806-23D6-9F4B-AB5F-2603985C3131}"/>
                </a:ext>
              </a:extLst>
            </xdr:cNvPr>
            <xdr:cNvSpPr txBox="1"/>
          </xdr:nvSpPr>
          <xdr:spPr>
            <a:xfrm>
              <a:off x="0" y="1016000"/>
              <a:ext cx="1886350" cy="323294"/>
            </a:xfrm>
            <a:prstGeom prst="rect">
              <a:avLst/>
            </a:prstGeom>
          </xdr:spPr>
          <xdr:txBody>
            <a:bodyPr wrap="none">
              <a:spAutoFit/>
            </a:bodyPr>
            <a:lstStyle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14:m>
                <m:oMath xmlns:m="http://schemas.openxmlformats.org/officeDocument/2006/math">
                  <m:sSubSup>
                    <m:sSubSupPr>
                      <m:ctrlPr>
                        <a:rPr lang="en-GB" sz="1400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</m:ctrlPr>
                    </m:sSubSupPr>
                    <m:e>
                      <m:r>
                        <a:rPr lang="en-GB" sz="1400" b="0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  <m:t>h</m:t>
                      </m:r>
                    </m:e>
                    <m:sub>
                      <m:r>
                        <a:rPr lang="en-GB" sz="1400" b="0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  <m:t>𝑖</m:t>
                      </m:r>
                    </m:sub>
                    <m:sup>
                      <m:r>
                        <a:rPr lang="en-GB" sz="1400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  <m:t>𝑛</m:t>
                      </m:r>
                      <m:r>
                        <a:rPr lang="en-GB" sz="1400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  <m:t>+1</m:t>
                      </m:r>
                    </m:sup>
                  </m:sSubSup>
                  <m:r>
                    <a:rPr lang="en-GB" sz="1400" i="1">
                      <a:solidFill>
                        <a:srgbClr val="000000"/>
                      </a:solidFill>
                      <a:latin typeface="Cambria Math" panose="02040503050406030204" pitchFamily="18" charset="0"/>
                    </a:rPr>
                    <m:t>=</m:t>
                  </m:r>
                  <m:sSubSup>
                    <m:sSubSupPr>
                      <m:ctrlPr>
                        <a:rPr lang="en-GB" sz="1400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</m:ctrlPr>
                    </m:sSubSupPr>
                    <m:e>
                      <m:r>
                        <a:rPr lang="en-GB" sz="1400" b="0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  <m:t>h</m:t>
                      </m:r>
                    </m:e>
                    <m:sub>
                      <m:r>
                        <a:rPr lang="en-GB" sz="1400" b="0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  <m:t>𝑖</m:t>
                      </m:r>
                    </m:sub>
                    <m:sup>
                      <m:r>
                        <a:rPr lang="en-GB" sz="1400" b="0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  <m:t>0</m:t>
                      </m:r>
                    </m:sup>
                  </m:sSubSup>
                  <m:r>
                    <a:rPr lang="en-GB" sz="1400" b="0" i="1">
                      <a:solidFill>
                        <a:srgbClr val="000000"/>
                      </a:solidFill>
                      <a:latin typeface="Cambria Math" panose="02040503050406030204" pitchFamily="18" charset="0"/>
                    </a:rPr>
                    <m:t>−</m:t>
                  </m:r>
                  <m:sSub>
                    <m:sSubPr>
                      <m:ctrlPr>
                        <a:rPr lang="en-GB" sz="1400" b="0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GB" sz="1400" b="0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  <m:t>𝑠</m:t>
                      </m:r>
                    </m:e>
                    <m:sub>
                      <m:r>
                        <a:rPr lang="en-GB" sz="1400" b="0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  <m:t>𝑖</m:t>
                      </m:r>
                    </m:sub>
                  </m:sSub>
                  <m:r>
                    <a:rPr lang="en-GB" sz="1400" b="0" i="1">
                      <a:solidFill>
                        <a:srgbClr val="000000"/>
                      </a:solidFill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∙</m:t>
                  </m:r>
                </m:oMath>
              </a14:m>
              <a:r>
                <a:rPr lang="en-GB" sz="1400"/>
                <a:t>(1-</a:t>
              </a:r>
              <a14:m>
                <m:oMath xmlns:m="http://schemas.openxmlformats.org/officeDocument/2006/math">
                  <m:sSubSup>
                    <m:sSubSupPr>
                      <m:ctrlPr>
                        <a:rPr lang="en-GB" sz="1400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</m:ctrlPr>
                    </m:sSubSupPr>
                    <m:e>
                      <m:r>
                        <a:rPr lang="en-GB" sz="1400" b="0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  <m:t>h</m:t>
                      </m:r>
                    </m:e>
                    <m:sub>
                      <m:r>
                        <a:rPr lang="en-GB" sz="1400" b="0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  <m:t>𝑖</m:t>
                      </m:r>
                    </m:sub>
                    <m:sup>
                      <m:r>
                        <a:rPr lang="en-GB" sz="1400" b="0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  <m:t>𝑛</m:t>
                      </m:r>
                    </m:sup>
                  </m:sSubSup>
                  <m:r>
                    <a:rPr lang="en-GB" sz="1400" b="0" i="1">
                      <a:solidFill>
                        <a:srgbClr val="000000"/>
                      </a:solidFill>
                      <a:latin typeface="Cambria Math" panose="02040503050406030204" pitchFamily="18" charset="0"/>
                    </a:rPr>
                    <m:t>)</m:t>
                  </m:r>
                </m:oMath>
              </a14:m>
              <a:endParaRPr lang="en-GB" sz="1400" b="0">
                <a:solidFill>
                  <a:srgbClr val="000000"/>
                </a:solidFill>
              </a:endParaRPr>
            </a:p>
          </xdr:txBody>
        </xdr:sp>
      </mc:Choice>
      <mc:Fallback xmlns="">
        <xdr:sp macro="" textlink="">
          <xdr:nvSpPr>
            <xdr:cNvPr id="12" name="Object 16">
              <a:extLst>
                <a:ext uri="{63B3BB69-23CF-44E3-9099-C40C66FF867C}">
                  <a14:compatExt xmlns:a14="http://schemas.microsoft.com/office/drawing/2010/main" spid="_x0000_s2064"/>
                </a:ext>
                <a:ext uri="{FF2B5EF4-FFF2-40B4-BE49-F238E27FC236}">
                  <a16:creationId xmlns:a16="http://schemas.microsoft.com/office/drawing/2014/main" id="{78687806-23D6-9F4B-AB5F-2603985C3131}"/>
                </a:ext>
              </a:extLst>
            </xdr:cNvPr>
            <xdr:cNvSpPr txBox="1"/>
          </xdr:nvSpPr>
          <xdr:spPr>
            <a:xfrm>
              <a:off x="0" y="1016000"/>
              <a:ext cx="1886350" cy="323294"/>
            </a:xfrm>
            <a:prstGeom prst="rect">
              <a:avLst/>
            </a:prstGeom>
          </xdr:spPr>
          <xdr:txBody>
            <a:bodyPr wrap="none">
              <a:spAutoFit/>
            </a:bodyPr>
            <a:lstStyle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GB" sz="1400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ℎ_𝑖^(</a:t>
              </a:r>
              <a:r>
                <a:rPr lang="en-GB" sz="140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𝑛+1)=</a:t>
              </a:r>
              <a:r>
                <a:rPr lang="en-GB" sz="1400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ℎ_𝑖^0−𝑠_𝑖</a:t>
              </a:r>
              <a:r>
                <a:rPr lang="en-GB" sz="1400" b="0" i="0">
                  <a:solidFill>
                    <a:srgbClr val="00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∙</a:t>
              </a:r>
              <a:r>
                <a:rPr lang="en-GB" sz="1400"/>
                <a:t>(1-</a:t>
              </a:r>
              <a:r>
                <a:rPr lang="en-GB" sz="1400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ℎ_𝑖^𝑛)</a:t>
              </a:r>
              <a:endParaRPr lang="en-GB" sz="1400" b="0">
                <a:solidFill>
                  <a:srgbClr val="000000"/>
                </a:solidFill>
              </a:endParaRPr>
            </a:p>
          </xdr:txBody>
        </xdr:sp>
      </mc:Fallback>
    </mc:AlternateContent>
    <xdr:clientData/>
  </xdr:twoCellAnchor>
  <xdr:twoCellAnchor editAs="oneCell">
    <xdr:from>
      <xdr:col>21</xdr:col>
      <xdr:colOff>137583</xdr:colOff>
      <xdr:row>7</xdr:row>
      <xdr:rowOff>14817</xdr:rowOff>
    </xdr:from>
    <xdr:to>
      <xdr:col>21</xdr:col>
      <xdr:colOff>709083</xdr:colOff>
      <xdr:row>7</xdr:row>
      <xdr:rowOff>370428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Object 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FF446B20-6F26-8040-AF42-2415B8436452}"/>
                </a:ext>
              </a:extLst>
            </xdr:cNvPr>
            <xdr:cNvSpPr txBox="1"/>
          </xdr:nvSpPr>
          <xdr:spPr>
            <a:xfrm>
              <a:off x="17841383" y="1856317"/>
              <a:ext cx="571500" cy="355611"/>
            </a:xfrm>
            <a:prstGeom prst="rect">
              <a:avLst/>
            </a:prstGeom>
          </xdr:spPr>
          <xdr:txBody>
            <a:bodyPr wrap="square">
              <a:spAutoFit/>
            </a:bodyPr>
            <a:lstStyle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GB" sz="16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sz="16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𝑉</m:t>
                        </m:r>
                      </m:e>
                      <m:sub>
                        <m:r>
                          <a:rPr lang="en-GB" sz="16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𝐵</m:t>
                        </m:r>
                      </m:sub>
                      <m:sup>
                        <m:r>
                          <a:rPr lang="en-GB" sz="16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𝑛</m:t>
                        </m:r>
                        <m:r>
                          <a:rPr lang="en-GB" sz="1600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+1</m:t>
                        </m:r>
                      </m:sup>
                    </m:sSubSup>
                  </m:oMath>
                </m:oMathPara>
              </a14:m>
              <a:endParaRPr lang="en-GB" sz="1600"/>
            </a:p>
          </xdr:txBody>
        </xdr:sp>
      </mc:Choice>
      <mc:Fallback xmlns="">
        <xdr:sp macro="" textlink="">
          <xdr:nvSpPr>
            <xdr:cNvPr id="15" name="Object 1">
              <a:extLst>
                <a:ext uri="{63B3BB69-23CF-44E3-9099-C40C66FF867C}">
                  <a14:compatExt xmlns:a14="http://schemas.microsoft.com/office/drawing/2010/main" spid="_x0000_s2049"/>
                </a:ext>
                <a:ext uri="{FF2B5EF4-FFF2-40B4-BE49-F238E27FC236}">
                  <a16:creationId xmlns:a16="http://schemas.microsoft.com/office/drawing/2014/main" id="{FF446B20-6F26-8040-AF42-2415B8436452}"/>
                </a:ext>
              </a:extLst>
            </xdr:cNvPr>
            <xdr:cNvSpPr txBox="1"/>
          </xdr:nvSpPr>
          <xdr:spPr>
            <a:xfrm>
              <a:off x="17841383" y="1856317"/>
              <a:ext cx="571500" cy="355611"/>
            </a:xfrm>
            <a:prstGeom prst="rect">
              <a:avLst/>
            </a:prstGeom>
          </xdr:spPr>
          <xdr:txBody>
            <a:bodyPr wrap="square">
              <a:spAutoFit/>
            </a:bodyPr>
            <a:lstStyle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GB" sz="160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𝑉_𝐵^(𝑛</a:t>
              </a:r>
              <a:r>
                <a:rPr lang="en-GB" sz="1600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+1)</a:t>
              </a:r>
              <a:endParaRPr lang="en-GB" sz="1600"/>
            </a:p>
          </xdr:txBody>
        </xdr:sp>
      </mc:Fallback>
    </mc:AlternateContent>
    <xdr:clientData/>
  </xdr:twoCellAnchor>
  <xdr:twoCellAnchor>
    <xdr:from>
      <xdr:col>7</xdr:col>
      <xdr:colOff>177800</xdr:colOff>
      <xdr:row>7</xdr:row>
      <xdr:rowOff>122767</xdr:rowOff>
    </xdr:from>
    <xdr:to>
      <xdr:col>7</xdr:col>
      <xdr:colOff>564829</xdr:colOff>
      <xdr:row>7</xdr:row>
      <xdr:rowOff>387327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Object 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887B7CE2-DA58-D94B-81CF-76878D994C2B}"/>
                </a:ext>
              </a:extLst>
            </xdr:cNvPr>
            <xdr:cNvSpPr txBox="1"/>
          </xdr:nvSpPr>
          <xdr:spPr>
            <a:xfrm>
              <a:off x="5956300" y="1964267"/>
              <a:ext cx="387029" cy="264560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𝑉</m:t>
                        </m:r>
                      </m:e>
                      <m:sub>
                        <m: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𝐵</m:t>
                        </m:r>
                      </m:sub>
                      <m:sup>
                        <m: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𝑛</m:t>
                        </m:r>
                      </m:sup>
                    </m:sSubSup>
                  </m:oMath>
                </m:oMathPara>
              </a14:m>
              <a:endParaRPr lang="en-GB"/>
            </a:p>
          </xdr:txBody>
        </xdr:sp>
      </mc:Choice>
      <mc:Fallback xmlns="">
        <xdr:sp macro="" textlink="">
          <xdr:nvSpPr>
            <xdr:cNvPr id="17" name="Object 1">
              <a:extLst>
                <a:ext uri="{63B3BB69-23CF-44E3-9099-C40C66FF867C}">
                  <a14:compatExt xmlns:a14="http://schemas.microsoft.com/office/drawing/2010/main" spid="_x0000_s2049"/>
                </a:ext>
                <a:ext uri="{FF2B5EF4-FFF2-40B4-BE49-F238E27FC236}">
                  <a16:creationId xmlns:a16="http://schemas.microsoft.com/office/drawing/2014/main" id="{887B7CE2-DA58-D94B-81CF-76878D994C2B}"/>
                </a:ext>
              </a:extLst>
            </xdr:cNvPr>
            <xdr:cNvSpPr txBox="1"/>
          </xdr:nvSpPr>
          <xdr:spPr>
            <a:xfrm>
              <a:off x="5956300" y="1964267"/>
              <a:ext cx="387029" cy="264560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:r>
                <a:rPr lang="en-GB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𝑉_𝐵^𝑛</a:t>
              </a:r>
              <a:endParaRPr lang="en-GB"/>
            </a:p>
          </xdr:txBody>
        </xdr:sp>
      </mc:Fallback>
    </mc:AlternateContent>
    <xdr:clientData/>
  </xdr:twoCellAnchor>
  <xdr:twoCellAnchor>
    <xdr:from>
      <xdr:col>6</xdr:col>
      <xdr:colOff>173887</xdr:colOff>
      <xdr:row>7</xdr:row>
      <xdr:rowOff>139870</xdr:rowOff>
    </xdr:from>
    <xdr:to>
      <xdr:col>6</xdr:col>
      <xdr:colOff>535837</xdr:colOff>
      <xdr:row>7</xdr:row>
      <xdr:rowOff>404430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Object 3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4FFCF8C4-012D-144B-B779-9D8CFC09B291}"/>
                </a:ext>
              </a:extLst>
            </xdr:cNvPr>
            <xdr:cNvSpPr txBox="1"/>
          </xdr:nvSpPr>
          <xdr:spPr>
            <a:xfrm>
              <a:off x="5126887" y="1981370"/>
              <a:ext cx="361950" cy="264560"/>
            </a:xfrm>
            <a:prstGeom prst="rect">
              <a:avLst/>
            </a:prstGeom>
          </xdr:spPr>
          <xdr:txBody>
            <a:bodyPr vertOverflow="clip" horzOverflow="clip" wrap="square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𝑉</m:t>
                        </m:r>
                      </m:e>
                      <m:sub>
                        <m: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𝐴</m:t>
                        </m:r>
                      </m:sub>
                      <m:sup>
                        <m: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𝑛</m:t>
                        </m:r>
                      </m:sup>
                    </m:sSubSup>
                  </m:oMath>
                </m:oMathPara>
              </a14:m>
              <a:endParaRPr lang="en-GB"/>
            </a:p>
          </xdr:txBody>
        </xdr:sp>
      </mc:Choice>
      <mc:Fallback xmlns="">
        <xdr:sp macro="" textlink="">
          <xdr:nvSpPr>
            <xdr:cNvPr id="18" name="Object 3">
              <a:extLst>
                <a:ext uri="{63B3BB69-23CF-44E3-9099-C40C66FF867C}">
                  <a14:compatExt xmlns:a14="http://schemas.microsoft.com/office/drawing/2010/main" spid="_x0000_s2051"/>
                </a:ext>
                <a:ext uri="{FF2B5EF4-FFF2-40B4-BE49-F238E27FC236}">
                  <a16:creationId xmlns:a16="http://schemas.microsoft.com/office/drawing/2014/main" id="{4FFCF8C4-012D-144B-B779-9D8CFC09B291}"/>
                </a:ext>
              </a:extLst>
            </xdr:cNvPr>
            <xdr:cNvSpPr txBox="1"/>
          </xdr:nvSpPr>
          <xdr:spPr>
            <a:xfrm>
              <a:off x="5126887" y="1981370"/>
              <a:ext cx="361950" cy="264560"/>
            </a:xfrm>
            <a:prstGeom prst="rect">
              <a:avLst/>
            </a:prstGeom>
          </xdr:spPr>
          <xdr:txBody>
            <a:bodyPr vertOverflow="clip" horzOverflow="clip" wrap="square">
              <a:spAutoFit/>
            </a:bodyPr>
            <a:lstStyle/>
            <a:p>
              <a:pPr/>
              <a:r>
                <a:rPr lang="en-GB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𝑉_𝐴^𝑛</a:t>
              </a:r>
              <a:endParaRPr lang="en-GB"/>
            </a:p>
          </xdr:txBody>
        </xdr:sp>
      </mc:Fallback>
    </mc:AlternateContent>
    <xdr:clientData/>
  </xdr:twoCellAnchor>
  <xdr:twoCellAnchor editAs="oneCell">
    <xdr:from>
      <xdr:col>13</xdr:col>
      <xdr:colOff>38100</xdr:colOff>
      <xdr:row>7</xdr:row>
      <xdr:rowOff>63500</xdr:rowOff>
    </xdr:from>
    <xdr:to>
      <xdr:col>13</xdr:col>
      <xdr:colOff>724234</xdr:colOff>
      <xdr:row>7</xdr:row>
      <xdr:rowOff>330817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6" name="Object 17">
              <a:extLst>
                <a:ext uri="{63B3BB69-23CF-44E3-9099-C40C66FF867C}">
                  <a14:compatExt spid="_x0000_s2065"/>
                </a:ext>
                <a:ext uri="{FF2B5EF4-FFF2-40B4-BE49-F238E27FC236}">
                  <a16:creationId xmlns:a16="http://schemas.microsoft.com/office/drawing/2014/main" id="{4DC04D47-8CD0-8A4B-863A-334A7651B09F}"/>
                </a:ext>
              </a:extLst>
            </xdr:cNvPr>
            <xdr:cNvSpPr txBox="1"/>
          </xdr:nvSpPr>
          <xdr:spPr>
            <a:xfrm>
              <a:off x="10769600" y="1905000"/>
              <a:ext cx="686134" cy="267317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GB" i="1">
                            <a:solidFill>
                              <a:srgbClr val="0000FF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GB" i="1">
                            <a:solidFill>
                              <a:srgbClr val="0000FF"/>
                            </a:solidFill>
                            <a:latin typeface="Cambria Math" panose="02040503050406030204" pitchFamily="18" charset="0"/>
                          </a:rPr>
                          <m:t>𝜆</m:t>
                        </m:r>
                      </m:e>
                      <m:sup>
                        <m:r>
                          <a:rPr lang="en-GB" i="1">
                            <a:solidFill>
                              <a:srgbClr val="0000FF"/>
                            </a:solidFill>
                            <a:latin typeface="Cambria Math" panose="02040503050406030204" pitchFamily="18" charset="0"/>
                          </a:rPr>
                          <m:t>𝑛</m:t>
                        </m:r>
                        <m:r>
                          <a:rPr lang="en-GB" i="1">
                            <a:solidFill>
                              <a:srgbClr val="0000FF"/>
                            </a:solidFill>
                            <a:latin typeface="Cambria Math" panose="02040503050406030204" pitchFamily="18" charset="0"/>
                          </a:rPr>
                          <m:t>+1</m:t>
                        </m:r>
                      </m:sup>
                    </m:sSup>
                    <m:r>
                      <a:rPr lang="en-GB" i="1">
                        <a:solidFill>
                          <a:srgbClr val="0000FF"/>
                        </a:solidFill>
                        <a:latin typeface="Cambria Math" panose="02040503050406030204" pitchFamily="18" charset="0"/>
                      </a:rPr>
                      <m:t>⋅</m:t>
                    </m:r>
                    <m:r>
                      <a:rPr lang="en-GB" i="1">
                        <a:solidFill>
                          <a:srgbClr val="0000FF"/>
                        </a:solidFill>
                        <a:latin typeface="Cambria Math" panose="02040503050406030204" pitchFamily="18" charset="0"/>
                      </a:rPr>
                      <m:t>𝑝</m:t>
                    </m:r>
                  </m:oMath>
                </m:oMathPara>
              </a14:m>
              <a:endParaRPr lang="en-GB"/>
            </a:p>
          </xdr:txBody>
        </xdr:sp>
      </mc:Choice>
      <mc:Fallback xmlns="">
        <xdr:sp macro="" textlink="">
          <xdr:nvSpPr>
            <xdr:cNvPr id="26" name="Object 17">
              <a:extLst>
                <a:ext uri="{63B3BB69-23CF-44E3-9099-C40C66FF867C}">
                  <a14:compatExt xmlns:a14="http://schemas.microsoft.com/office/drawing/2010/main" spid="_x0000_s2065"/>
                </a:ext>
                <a:ext uri="{FF2B5EF4-FFF2-40B4-BE49-F238E27FC236}">
                  <a16:creationId xmlns:a16="http://schemas.microsoft.com/office/drawing/2014/main" id="{4DC04D47-8CD0-8A4B-863A-334A7651B09F}"/>
                </a:ext>
              </a:extLst>
            </xdr:cNvPr>
            <xdr:cNvSpPr txBox="1"/>
          </xdr:nvSpPr>
          <xdr:spPr>
            <a:xfrm>
              <a:off x="10769600" y="1905000"/>
              <a:ext cx="686134" cy="267317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:r>
                <a:rPr lang="en-GB" i="0">
                  <a:solidFill>
                    <a:srgbClr val="0000FF"/>
                  </a:solidFill>
                  <a:latin typeface="Cambria Math" panose="02040503050406030204" pitchFamily="18" charset="0"/>
                </a:rPr>
                <a:t>𝜆^(𝑛+1)⋅𝑝</a:t>
              </a:r>
              <a:endParaRPr lang="en-GB"/>
            </a:p>
          </xdr:txBody>
        </xdr:sp>
      </mc:Fallback>
    </mc:AlternateContent>
    <xdr:clientData/>
  </xdr:twoCellAnchor>
  <xdr:twoCellAnchor editAs="oneCell">
    <xdr:from>
      <xdr:col>20</xdr:col>
      <xdr:colOff>184150</xdr:colOff>
      <xdr:row>7</xdr:row>
      <xdr:rowOff>40217</xdr:rowOff>
    </xdr:from>
    <xdr:to>
      <xdr:col>20</xdr:col>
      <xdr:colOff>755650</xdr:colOff>
      <xdr:row>7</xdr:row>
      <xdr:rowOff>404676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7" name="Object 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B40F1544-7BCB-F549-90AF-5B76B06D92EB}"/>
                </a:ext>
              </a:extLst>
            </xdr:cNvPr>
            <xdr:cNvSpPr txBox="1"/>
          </xdr:nvSpPr>
          <xdr:spPr>
            <a:xfrm>
              <a:off x="17062450" y="1881717"/>
              <a:ext cx="571500" cy="364459"/>
            </a:xfrm>
            <a:prstGeom prst="rect">
              <a:avLst/>
            </a:prstGeom>
          </xdr:spPr>
          <xdr:txBody>
            <a:bodyPr wrap="square">
              <a:spAutoFit/>
            </a:bodyPr>
            <a:lstStyle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GB" sz="16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sz="16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𝑉</m:t>
                        </m:r>
                      </m:e>
                      <m:sub>
                        <m:r>
                          <a:rPr lang="en-GB" sz="1600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𝐴</m:t>
                        </m:r>
                      </m:sub>
                      <m:sup>
                        <m:r>
                          <a:rPr lang="en-GB" sz="16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𝑛</m:t>
                        </m:r>
                        <m:r>
                          <a:rPr lang="en-GB" sz="1600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+1</m:t>
                        </m:r>
                      </m:sup>
                    </m:sSubSup>
                  </m:oMath>
                </m:oMathPara>
              </a14:m>
              <a:endParaRPr lang="en-GB" sz="1600"/>
            </a:p>
          </xdr:txBody>
        </xdr:sp>
      </mc:Choice>
      <mc:Fallback xmlns="">
        <xdr:sp macro="" textlink="">
          <xdr:nvSpPr>
            <xdr:cNvPr id="37" name="Object 1">
              <a:extLst>
                <a:ext uri="{63B3BB69-23CF-44E3-9099-C40C66FF867C}">
                  <a14:compatExt xmlns:a14="http://schemas.microsoft.com/office/drawing/2010/main" spid="_x0000_s2049"/>
                </a:ext>
                <a:ext uri="{FF2B5EF4-FFF2-40B4-BE49-F238E27FC236}">
                  <a16:creationId xmlns:a16="http://schemas.microsoft.com/office/drawing/2014/main" id="{B40F1544-7BCB-F549-90AF-5B76B06D92EB}"/>
                </a:ext>
              </a:extLst>
            </xdr:cNvPr>
            <xdr:cNvSpPr txBox="1"/>
          </xdr:nvSpPr>
          <xdr:spPr>
            <a:xfrm>
              <a:off x="17062450" y="1881717"/>
              <a:ext cx="571500" cy="364459"/>
            </a:xfrm>
            <a:prstGeom prst="rect">
              <a:avLst/>
            </a:prstGeom>
          </xdr:spPr>
          <xdr:txBody>
            <a:bodyPr wrap="square">
              <a:spAutoFit/>
            </a:bodyPr>
            <a:lstStyle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GB" sz="160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𝑉_</a:t>
              </a:r>
              <a:r>
                <a:rPr lang="en-GB" sz="1600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𝐴^(</a:t>
              </a:r>
              <a:r>
                <a:rPr lang="en-GB" sz="160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𝑛</a:t>
              </a:r>
              <a:r>
                <a:rPr lang="en-GB" sz="1600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+1)</a:t>
              </a:r>
              <a:endParaRPr lang="en-GB" sz="1600"/>
            </a:p>
          </xdr:txBody>
        </xdr:sp>
      </mc:Fallback>
    </mc:AlternateContent>
    <xdr:clientData/>
  </xdr:twoCellAnchor>
  <xdr:twoCellAnchor editAs="oneCell">
    <xdr:from>
      <xdr:col>15</xdr:col>
      <xdr:colOff>131233</xdr:colOff>
      <xdr:row>7</xdr:row>
      <xdr:rowOff>48196</xdr:rowOff>
    </xdr:from>
    <xdr:to>
      <xdr:col>15</xdr:col>
      <xdr:colOff>648298</xdr:colOff>
      <xdr:row>7</xdr:row>
      <xdr:rowOff>318655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8" name="Object 11">
              <a:extLst>
                <a:ext uri="{63B3BB69-23CF-44E3-9099-C40C66FF867C}">
                  <a14:compatExt spid="_x0000_s2059"/>
                </a:ext>
                <a:ext uri="{FF2B5EF4-FFF2-40B4-BE49-F238E27FC236}">
                  <a16:creationId xmlns:a16="http://schemas.microsoft.com/office/drawing/2014/main" id="{60C3D191-7AF7-7F40-B381-2AFA41788DA6}"/>
                </a:ext>
              </a:extLst>
            </xdr:cNvPr>
            <xdr:cNvSpPr txBox="1"/>
          </xdr:nvSpPr>
          <xdr:spPr>
            <a:xfrm>
              <a:off x="12513733" y="1889696"/>
              <a:ext cx="517065" cy="270459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𝛼</m:t>
                        </m:r>
                      </m:e>
                      <m:sub>
                        <m: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𝐵</m:t>
                        </m:r>
                      </m:sub>
                      <m:sup>
                        <m:r>
                          <a:rPr lang="en-GB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𝑛</m:t>
                        </m:r>
                        <m:r>
                          <a:rPr lang="en-GB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+1</m:t>
                        </m:r>
                      </m:sup>
                    </m:sSubSup>
                  </m:oMath>
                </m:oMathPara>
              </a14:m>
              <a:endParaRPr lang="en-GB"/>
            </a:p>
          </xdr:txBody>
        </xdr:sp>
      </mc:Choice>
      <mc:Fallback xmlns="">
        <xdr:sp macro="" textlink="">
          <xdr:nvSpPr>
            <xdr:cNvPr id="38" name="Object 11">
              <a:extLst>
                <a:ext uri="{63B3BB69-23CF-44E3-9099-C40C66FF867C}">
                  <a14:compatExt xmlns:a14="http://schemas.microsoft.com/office/drawing/2010/main" spid="_x0000_s2059"/>
                </a:ext>
                <a:ext uri="{FF2B5EF4-FFF2-40B4-BE49-F238E27FC236}">
                  <a16:creationId xmlns:a16="http://schemas.microsoft.com/office/drawing/2014/main" id="{60C3D191-7AF7-7F40-B381-2AFA41788DA6}"/>
                </a:ext>
              </a:extLst>
            </xdr:cNvPr>
            <xdr:cNvSpPr txBox="1"/>
          </xdr:nvSpPr>
          <xdr:spPr>
            <a:xfrm>
              <a:off x="12513733" y="1889696"/>
              <a:ext cx="517065" cy="270459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:r>
                <a:rPr lang="en-GB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𝛼_𝐵^(</a:t>
              </a:r>
              <a:r>
                <a:rPr lang="en-GB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𝑛+1)</a:t>
              </a:r>
              <a:endParaRPr lang="en-GB"/>
            </a:p>
          </xdr:txBody>
        </xdr:sp>
      </mc:Fallback>
    </mc:AlternateContent>
    <xdr:clientData/>
  </xdr:twoCellAnchor>
  <xdr:twoCellAnchor>
    <xdr:from>
      <xdr:col>19</xdr:col>
      <xdr:colOff>211667</xdr:colOff>
      <xdr:row>7</xdr:row>
      <xdr:rowOff>75714</xdr:rowOff>
    </xdr:from>
    <xdr:to>
      <xdr:col>19</xdr:col>
      <xdr:colOff>682758</xdr:colOff>
      <xdr:row>7</xdr:row>
      <xdr:rowOff>340274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6" name="Object 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B6BE2BF4-4E4F-9341-816B-593279D3059B}"/>
                </a:ext>
              </a:extLst>
            </xdr:cNvPr>
            <xdr:cNvSpPr txBox="1"/>
          </xdr:nvSpPr>
          <xdr:spPr>
            <a:xfrm>
              <a:off x="16264467" y="1917214"/>
              <a:ext cx="471091" cy="264560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∆</m:t>
                        </m:r>
                        <m: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𝑉</m:t>
                        </m:r>
                      </m:e>
                      <m:sub>
                        <m: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𝐵</m:t>
                        </m:r>
                      </m:sub>
                      <m:sup>
                        <m: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𝑛</m:t>
                        </m:r>
                      </m:sup>
                    </m:sSubSup>
                  </m:oMath>
                </m:oMathPara>
              </a14:m>
              <a:endParaRPr lang="en-GB"/>
            </a:p>
          </xdr:txBody>
        </xdr:sp>
      </mc:Choice>
      <mc:Fallback xmlns="">
        <xdr:sp macro="" textlink="">
          <xdr:nvSpPr>
            <xdr:cNvPr id="46" name="Object 1">
              <a:extLst>
                <a:ext uri="{63B3BB69-23CF-44E3-9099-C40C66FF867C}">
                  <a14:compatExt xmlns:a14="http://schemas.microsoft.com/office/drawing/2010/main" spid="_x0000_s2049"/>
                </a:ext>
                <a:ext uri="{FF2B5EF4-FFF2-40B4-BE49-F238E27FC236}">
                  <a16:creationId xmlns:a16="http://schemas.microsoft.com/office/drawing/2014/main" id="{B6BE2BF4-4E4F-9341-816B-593279D3059B}"/>
                </a:ext>
              </a:extLst>
            </xdr:cNvPr>
            <xdr:cNvSpPr txBox="1"/>
          </xdr:nvSpPr>
          <xdr:spPr>
            <a:xfrm>
              <a:off x="16264467" y="1917214"/>
              <a:ext cx="471091" cy="264560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:r>
                <a:rPr lang="en-GB" i="0">
                  <a:solidFill>
                    <a:srgbClr val="000000"/>
                  </a:solidFill>
                  <a:latin typeface="Cambria Math" panose="02040503050406030204" pitchFamily="18" charset="0"/>
                </a:rPr>
                <a:t>〖</a:t>
              </a:r>
              <a:r>
                <a:rPr lang="en-GB" i="0">
                  <a:solidFill>
                    <a:srgbClr val="00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en-GB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𝑉〗_𝐵^𝑛</a:t>
              </a:r>
              <a:endParaRPr lang="en-GB"/>
            </a:p>
          </xdr:txBody>
        </xdr:sp>
      </mc:Fallback>
    </mc:AlternateContent>
    <xdr:clientData/>
  </xdr:twoCellAnchor>
  <xdr:twoCellAnchor>
    <xdr:from>
      <xdr:col>18</xdr:col>
      <xdr:colOff>274510</xdr:colOff>
      <xdr:row>7</xdr:row>
      <xdr:rowOff>65137</xdr:rowOff>
    </xdr:from>
    <xdr:to>
      <xdr:col>18</xdr:col>
      <xdr:colOff>636460</xdr:colOff>
      <xdr:row>7</xdr:row>
      <xdr:rowOff>334581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7" name="Object 3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A9CC22BD-3094-4B48-B523-89862A02BBFD}"/>
                </a:ext>
              </a:extLst>
            </xdr:cNvPr>
            <xdr:cNvSpPr txBox="1"/>
          </xdr:nvSpPr>
          <xdr:spPr>
            <a:xfrm>
              <a:off x="15501810" y="1906637"/>
              <a:ext cx="361950" cy="269444"/>
            </a:xfrm>
            <a:prstGeom prst="rect">
              <a:avLst/>
            </a:prstGeom>
          </xdr:spPr>
          <xdr:txBody>
            <a:bodyPr vertOverflow="clip" horzOverflow="clip" wrap="square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∆</m:t>
                        </m:r>
                        <m: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𝑉</m:t>
                        </m:r>
                      </m:e>
                      <m:sub>
                        <m: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𝐴</m:t>
                        </m:r>
                      </m:sub>
                      <m:sup>
                        <m: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𝑛</m:t>
                        </m:r>
                      </m:sup>
                    </m:sSubSup>
                  </m:oMath>
                </m:oMathPara>
              </a14:m>
              <a:endParaRPr lang="en-GB"/>
            </a:p>
          </xdr:txBody>
        </xdr:sp>
      </mc:Choice>
      <mc:Fallback xmlns="">
        <xdr:sp macro="" textlink="">
          <xdr:nvSpPr>
            <xdr:cNvPr id="47" name="Object 3">
              <a:extLst>
                <a:ext uri="{63B3BB69-23CF-44E3-9099-C40C66FF867C}">
                  <a14:compatExt xmlns:a14="http://schemas.microsoft.com/office/drawing/2010/main" spid="_x0000_s2051"/>
                </a:ext>
                <a:ext uri="{FF2B5EF4-FFF2-40B4-BE49-F238E27FC236}">
                  <a16:creationId xmlns:a16="http://schemas.microsoft.com/office/drawing/2014/main" id="{A9CC22BD-3094-4B48-B523-89862A02BBFD}"/>
                </a:ext>
              </a:extLst>
            </xdr:cNvPr>
            <xdr:cNvSpPr txBox="1"/>
          </xdr:nvSpPr>
          <xdr:spPr>
            <a:xfrm>
              <a:off x="15501810" y="1906637"/>
              <a:ext cx="361950" cy="269444"/>
            </a:xfrm>
            <a:prstGeom prst="rect">
              <a:avLst/>
            </a:prstGeom>
          </xdr:spPr>
          <xdr:txBody>
            <a:bodyPr vertOverflow="clip" horzOverflow="clip" wrap="square">
              <a:spAutoFit/>
            </a:bodyPr>
            <a:lstStyle/>
            <a:p>
              <a:pPr/>
              <a:r>
                <a:rPr lang="en-GB" i="0">
                  <a:solidFill>
                    <a:srgbClr val="000000"/>
                  </a:solidFill>
                  <a:latin typeface="Cambria Math" panose="02040503050406030204" pitchFamily="18" charset="0"/>
                </a:rPr>
                <a:t>〖</a:t>
              </a:r>
              <a:r>
                <a:rPr lang="en-GB" i="0">
                  <a:solidFill>
                    <a:srgbClr val="00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en-GB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𝑉〗_𝐴^𝑛</a:t>
              </a:r>
              <a:endParaRPr lang="en-GB"/>
            </a:p>
          </xdr:txBody>
        </xdr:sp>
      </mc:Fallback>
    </mc:AlternateContent>
    <xdr:clientData/>
  </xdr:twoCellAnchor>
  <xdr:twoCellAnchor editAs="oneCell">
    <xdr:from>
      <xdr:col>2</xdr:col>
      <xdr:colOff>247614</xdr:colOff>
      <xdr:row>7</xdr:row>
      <xdr:rowOff>19537</xdr:rowOff>
    </xdr:from>
    <xdr:to>
      <xdr:col>2</xdr:col>
      <xdr:colOff>630219</xdr:colOff>
      <xdr:row>7</xdr:row>
      <xdr:rowOff>284097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1" name="Object 12">
              <a:extLst>
                <a:ext uri="{63B3BB69-23CF-44E3-9099-C40C66FF867C}">
                  <a14:compatExt spid="_x0000_s2060"/>
                </a:ext>
                <a:ext uri="{FF2B5EF4-FFF2-40B4-BE49-F238E27FC236}">
                  <a16:creationId xmlns:a16="http://schemas.microsoft.com/office/drawing/2014/main" id="{1F7A6164-4E4A-9C4E-81E0-763A51221730}"/>
                </a:ext>
              </a:extLst>
            </xdr:cNvPr>
            <xdr:cNvSpPr txBox="1"/>
          </xdr:nvSpPr>
          <xdr:spPr>
            <a:xfrm>
              <a:off x="1898614" y="1861037"/>
              <a:ext cx="382605" cy="264560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𝛼</m:t>
                        </m:r>
                      </m:e>
                      <m:sub>
                        <m: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𝐴</m:t>
                        </m:r>
                      </m:sub>
                      <m:sup>
                        <m:r>
                          <a:rPr lang="en-GB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𝑛</m:t>
                        </m:r>
                      </m:sup>
                    </m:sSubSup>
                  </m:oMath>
                </m:oMathPara>
              </a14:m>
              <a:endParaRPr lang="en-GB"/>
            </a:p>
          </xdr:txBody>
        </xdr:sp>
      </mc:Choice>
      <mc:Fallback xmlns="">
        <xdr:sp macro="" textlink="">
          <xdr:nvSpPr>
            <xdr:cNvPr id="51" name="Object 12">
              <a:extLst>
                <a:ext uri="{63B3BB69-23CF-44E3-9099-C40C66FF867C}">
                  <a14:compatExt xmlns:a14="http://schemas.microsoft.com/office/drawing/2010/main" spid="_x0000_s2060"/>
                </a:ext>
                <a:ext uri="{FF2B5EF4-FFF2-40B4-BE49-F238E27FC236}">
                  <a16:creationId xmlns:a16="http://schemas.microsoft.com/office/drawing/2014/main" id="{1F7A6164-4E4A-9C4E-81E0-763A51221730}"/>
                </a:ext>
              </a:extLst>
            </xdr:cNvPr>
            <xdr:cNvSpPr txBox="1"/>
          </xdr:nvSpPr>
          <xdr:spPr>
            <a:xfrm>
              <a:off x="1898614" y="1861037"/>
              <a:ext cx="382605" cy="264560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:r>
                <a:rPr lang="en-GB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𝛼_𝐴^</a:t>
              </a:r>
              <a:r>
                <a:rPr lang="en-GB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𝑛</a:t>
              </a:r>
              <a:endParaRPr lang="en-GB"/>
            </a:p>
          </xdr:txBody>
        </xdr:sp>
      </mc:Fallback>
    </mc:AlternateContent>
    <xdr:clientData/>
  </xdr:twoCellAnchor>
  <xdr:oneCellAnchor>
    <xdr:from>
      <xdr:col>6</xdr:col>
      <xdr:colOff>484553</xdr:colOff>
      <xdr:row>3</xdr:row>
      <xdr:rowOff>152401</xdr:rowOff>
    </xdr:from>
    <xdr:ext cx="848181" cy="28259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2" name="TextBox 51">
              <a:extLst>
                <a:ext uri="{FF2B5EF4-FFF2-40B4-BE49-F238E27FC236}">
                  <a16:creationId xmlns:a16="http://schemas.microsoft.com/office/drawing/2014/main" id="{6492F1F0-28B7-2F43-B27E-CAC68C296374}"/>
                </a:ext>
              </a:extLst>
            </xdr:cNvPr>
            <xdr:cNvSpPr txBox="1"/>
          </xdr:nvSpPr>
          <xdr:spPr>
            <a:xfrm>
              <a:off x="5437553" y="749301"/>
              <a:ext cx="848181" cy="2825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b="0" i="1" kern="1200">
                        <a:latin typeface="Cambria Math" panose="02040503050406030204" pitchFamily="18" charset="0"/>
                      </a:rPr>
                      <m:t>0</m:t>
                    </m:r>
                    <m:r>
                      <a:rPr lang="en-GB" sz="1100" b="0" i="1" kern="120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&lt;</m:t>
                    </m:r>
                    <m:sSubSup>
                      <m:sSubSupPr>
                        <m:ctrlP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ℵ</m:t>
                        </m:r>
                      </m:e>
                      <m:sub>
                        <m: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𝑖</m:t>
                        </m:r>
                      </m:sub>
                      <m:sup>
                        <m: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0</m:t>
                        </m:r>
                      </m:sup>
                    </m:sSubSup>
                    <m:r>
                      <a:rPr lang="en-GB" sz="1100" b="0" i="1" kern="120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≤0.5</m:t>
                    </m:r>
                  </m:oMath>
                </m:oMathPara>
              </a14:m>
              <a:endParaRPr lang="en-GB" sz="1100" kern="1200"/>
            </a:p>
          </xdr:txBody>
        </xdr:sp>
      </mc:Choice>
      <mc:Fallback xmlns="">
        <xdr:sp macro="" textlink="">
          <xdr:nvSpPr>
            <xdr:cNvPr id="52" name="TextBox 51">
              <a:extLst>
                <a:ext uri="{FF2B5EF4-FFF2-40B4-BE49-F238E27FC236}">
                  <a16:creationId xmlns:a16="http://schemas.microsoft.com/office/drawing/2014/main" id="{6492F1F0-28B7-2F43-B27E-CAC68C296374}"/>
                </a:ext>
              </a:extLst>
            </xdr:cNvPr>
            <xdr:cNvSpPr txBox="1"/>
          </xdr:nvSpPr>
          <xdr:spPr>
            <a:xfrm>
              <a:off x="5437553" y="749301"/>
              <a:ext cx="848181" cy="2825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GB" sz="1100" b="0" i="0" kern="1200">
                  <a:latin typeface="Cambria Math" panose="02040503050406030204" pitchFamily="18" charset="0"/>
                </a:rPr>
                <a:t>0</a:t>
              </a:r>
              <a:r>
                <a:rPr lang="en-GB" sz="1100" b="0" i="0" kern="1200">
                  <a:latin typeface="Cambria Math" panose="02040503050406030204" pitchFamily="18" charset="0"/>
                  <a:ea typeface="Cambria Math" panose="02040503050406030204" pitchFamily="18" charset="0"/>
                </a:rPr>
                <a:t>&lt;ℵ_𝑖^0≤0.5</a:t>
              </a:r>
              <a:endParaRPr lang="en-GB" sz="1100" kern="1200"/>
            </a:p>
          </xdr:txBody>
        </xdr:sp>
      </mc:Fallback>
    </mc:AlternateContent>
    <xdr:clientData/>
  </xdr:oneCellAnchor>
  <xdr:oneCellAnchor>
    <xdr:from>
      <xdr:col>17</xdr:col>
      <xdr:colOff>117231</xdr:colOff>
      <xdr:row>7</xdr:row>
      <xdr:rowOff>68385</xdr:rowOff>
    </xdr:from>
    <xdr:ext cx="441781" cy="28259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6" name="TextBox 55">
              <a:extLst>
                <a:ext uri="{FF2B5EF4-FFF2-40B4-BE49-F238E27FC236}">
                  <a16:creationId xmlns:a16="http://schemas.microsoft.com/office/drawing/2014/main" id="{6C12708E-FCB1-CB4E-8DD6-4CA56B8F6E8F}"/>
                </a:ext>
              </a:extLst>
            </xdr:cNvPr>
            <xdr:cNvSpPr txBox="1"/>
          </xdr:nvSpPr>
          <xdr:spPr>
            <a:xfrm>
              <a:off x="14404731" y="1909885"/>
              <a:ext cx="441781" cy="2825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ℵ</m:t>
                        </m:r>
                      </m:e>
                      <m:sub>
                        <m: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𝐵</m:t>
                        </m:r>
                      </m:sub>
                      <m:sup>
                        <m: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𝑛</m:t>
                        </m:r>
                        <m: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+1</m:t>
                        </m:r>
                      </m:sup>
                    </m:sSubSup>
                  </m:oMath>
                </m:oMathPara>
              </a14:m>
              <a:endParaRPr lang="en-GB" sz="1100" kern="1200"/>
            </a:p>
          </xdr:txBody>
        </xdr:sp>
      </mc:Choice>
      <mc:Fallback xmlns="">
        <xdr:sp macro="" textlink="">
          <xdr:nvSpPr>
            <xdr:cNvPr id="56" name="TextBox 55">
              <a:extLst>
                <a:ext uri="{FF2B5EF4-FFF2-40B4-BE49-F238E27FC236}">
                  <a16:creationId xmlns:a16="http://schemas.microsoft.com/office/drawing/2014/main" id="{6C12708E-FCB1-CB4E-8DD6-4CA56B8F6E8F}"/>
                </a:ext>
              </a:extLst>
            </xdr:cNvPr>
            <xdr:cNvSpPr txBox="1"/>
          </xdr:nvSpPr>
          <xdr:spPr>
            <a:xfrm>
              <a:off x="14404731" y="1909885"/>
              <a:ext cx="441781" cy="2825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GB" sz="1100" b="0" i="0" kern="1200">
                  <a:latin typeface="Cambria Math" panose="02040503050406030204" pitchFamily="18" charset="0"/>
                  <a:ea typeface="Cambria Math" panose="02040503050406030204" pitchFamily="18" charset="0"/>
                </a:rPr>
                <a:t>ℵ_𝐵^(𝑛+1)</a:t>
              </a:r>
              <a:endParaRPr lang="en-GB" sz="1100" kern="1200"/>
            </a:p>
          </xdr:txBody>
        </xdr:sp>
      </mc:Fallback>
    </mc:AlternateContent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137583</xdr:colOff>
      <xdr:row>7</xdr:row>
      <xdr:rowOff>14817</xdr:rowOff>
    </xdr:from>
    <xdr:to>
      <xdr:col>21</xdr:col>
      <xdr:colOff>709083</xdr:colOff>
      <xdr:row>7</xdr:row>
      <xdr:rowOff>368300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Object 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A00-000003000000}"/>
                </a:ext>
              </a:extLst>
            </xdr:cNvPr>
            <xdr:cNvSpPr txBox="1"/>
          </xdr:nvSpPr>
          <xdr:spPr>
            <a:xfrm>
              <a:off x="17473083" y="1538817"/>
              <a:ext cx="571500" cy="353483"/>
            </a:xfrm>
            <a:prstGeom prst="rect">
              <a:avLst/>
            </a:prstGeom>
          </xdr:spPr>
          <xdr:txBody>
            <a:bodyPr wrap="square">
              <a:noAutofit/>
            </a:bodyPr>
            <a:lstStyle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GB" sz="16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sz="16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𝑉</m:t>
                        </m:r>
                      </m:e>
                      <m:sub>
                        <m:r>
                          <a:rPr lang="en-GB" sz="16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𝐵</m:t>
                        </m:r>
                      </m:sub>
                      <m:sup>
                        <m:r>
                          <a:rPr lang="en-GB" sz="16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𝑛</m:t>
                        </m:r>
                        <m:r>
                          <a:rPr lang="en-GB" sz="1600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+1</m:t>
                        </m:r>
                      </m:sup>
                    </m:sSubSup>
                  </m:oMath>
                </m:oMathPara>
              </a14:m>
              <a:endParaRPr lang="en-GB" sz="1600"/>
            </a:p>
          </xdr:txBody>
        </xdr:sp>
      </mc:Choice>
      <mc:Fallback xmlns="">
        <xdr:sp macro="" textlink="">
          <xdr:nvSpPr>
            <xdr:cNvPr id="3" name="Object 1">
              <a:extLst>
                <a:ext uri="{63B3BB69-23CF-44E3-9099-C40C66FF867C}">
                  <a14:compatExt xmlns:a14="http://schemas.microsoft.com/office/drawing/2010/main" spid="_x0000_s2049"/>
                </a:ext>
                <a:ext uri="{FF2B5EF4-FFF2-40B4-BE49-F238E27FC236}">
                  <a16:creationId xmlns:a16="http://schemas.microsoft.com/office/drawing/2014/main" id="{C62D2345-2779-C140-AE70-CA09F4307210}"/>
                </a:ext>
              </a:extLst>
            </xdr:cNvPr>
            <xdr:cNvSpPr txBox="1"/>
          </xdr:nvSpPr>
          <xdr:spPr>
            <a:xfrm>
              <a:off x="17473083" y="1538817"/>
              <a:ext cx="571500" cy="353483"/>
            </a:xfrm>
            <a:prstGeom prst="rect">
              <a:avLst/>
            </a:prstGeom>
          </xdr:spPr>
          <xdr:txBody>
            <a:bodyPr wrap="square">
              <a:noAutofit/>
            </a:bodyPr>
            <a:lstStyle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GB" sz="160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𝑉_𝐵^(𝑛</a:t>
              </a:r>
              <a:r>
                <a:rPr lang="en-GB" sz="1600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+1)</a:t>
              </a:r>
              <a:endParaRPr lang="en-GB" sz="1600"/>
            </a:p>
          </xdr:txBody>
        </xdr:sp>
      </mc:Fallback>
    </mc:AlternateContent>
    <xdr:clientData/>
  </xdr:twoCellAnchor>
  <xdr:twoCellAnchor editAs="oneCell">
    <xdr:from>
      <xdr:col>0</xdr:col>
      <xdr:colOff>294866</xdr:colOff>
      <xdr:row>3</xdr:row>
      <xdr:rowOff>126185</xdr:rowOff>
    </xdr:from>
    <xdr:to>
      <xdr:col>1</xdr:col>
      <xdr:colOff>239640</xdr:colOff>
      <xdr:row>3</xdr:row>
      <xdr:rowOff>298412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38">
              <a:extLst>
                <a:ext uri="{FF2B5EF4-FFF2-40B4-BE49-F238E27FC236}">
                  <a16:creationId xmlns:a16="http://schemas.microsoft.com/office/drawing/2014/main" id="{00000000-0008-0000-0A00-000005000000}"/>
                </a:ext>
              </a:extLst>
            </xdr:cNvPr>
            <xdr:cNvSpPr txBox="1"/>
          </xdr:nvSpPr>
          <xdr:spPr>
            <a:xfrm>
              <a:off x="294866" y="731877"/>
              <a:ext cx="77515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b="0" i="1" kern="1200">
                        <a:latin typeface="Cambria Math" panose="02040503050406030204" pitchFamily="18" charset="0"/>
                      </a:rPr>
                      <m:t>0</m:t>
                    </m:r>
                    <m:r>
                      <a:rPr lang="en-GB" sz="1100" b="0" i="1" kern="120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&lt;</m:t>
                    </m:r>
                    <m:sSub>
                      <m:sSubPr>
                        <m:ctrlP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𝑠</m:t>
                        </m:r>
                      </m:e>
                      <m:sub>
                        <m: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n-GB" sz="1100" b="0" i="1" kern="120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≤0.5</m:t>
                    </m:r>
                  </m:oMath>
                </m:oMathPara>
              </a14:m>
              <a:endParaRPr lang="en-GB" sz="1100" kern="1200"/>
            </a:p>
          </xdr:txBody>
        </xdr:sp>
      </mc:Choice>
      <mc:Fallback xmlns="">
        <xdr:sp macro="" textlink="">
          <xdr:nvSpPr>
            <xdr:cNvPr id="5" name="TextBox 38">
              <a:extLst>
                <a:ext uri="{FF2B5EF4-FFF2-40B4-BE49-F238E27FC236}">
                  <a16:creationId xmlns:a16="http://schemas.microsoft.com/office/drawing/2014/main" id="{180514E2-7C8E-434A-8697-7F364B1FE74E}"/>
                </a:ext>
              </a:extLst>
            </xdr:cNvPr>
            <xdr:cNvSpPr txBox="1"/>
          </xdr:nvSpPr>
          <xdr:spPr>
            <a:xfrm>
              <a:off x="294866" y="731877"/>
              <a:ext cx="77515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GB" sz="1100" b="0" i="0" kern="1200">
                  <a:latin typeface="Cambria Math" panose="02040503050406030204" pitchFamily="18" charset="0"/>
                </a:rPr>
                <a:t>0</a:t>
              </a:r>
              <a:r>
                <a:rPr lang="en-GB" sz="1100" b="0" i="0" kern="1200">
                  <a:latin typeface="Cambria Math" panose="02040503050406030204" pitchFamily="18" charset="0"/>
                  <a:ea typeface="Cambria Math" panose="02040503050406030204" pitchFamily="18" charset="0"/>
                </a:rPr>
                <a:t>&lt;𝑠_𝑖≤0.5</a:t>
              </a:r>
              <a:endParaRPr lang="en-GB" sz="1100" kern="1200"/>
            </a:p>
          </xdr:txBody>
        </xdr:sp>
      </mc:Fallback>
    </mc:AlternateContent>
    <xdr:clientData/>
  </xdr:twoCellAnchor>
  <xdr:oneCellAnchor>
    <xdr:from>
      <xdr:col>2</xdr:col>
      <xdr:colOff>157863</xdr:colOff>
      <xdr:row>3</xdr:row>
      <xdr:rowOff>97924</xdr:rowOff>
    </xdr:from>
    <xdr:ext cx="848181" cy="28259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00000000-0008-0000-0A00-000006000000}"/>
                </a:ext>
              </a:extLst>
            </xdr:cNvPr>
            <xdr:cNvSpPr txBox="1"/>
          </xdr:nvSpPr>
          <xdr:spPr>
            <a:xfrm>
              <a:off x="1818632" y="703616"/>
              <a:ext cx="848181" cy="2825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b="0" i="1" kern="1200">
                        <a:latin typeface="Cambria Math" panose="02040503050406030204" pitchFamily="18" charset="0"/>
                      </a:rPr>
                      <m:t>0.5</m:t>
                    </m:r>
                    <m:r>
                      <a:rPr lang="en-GB" sz="1100" b="0" i="1" kern="120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≤</m:t>
                    </m:r>
                    <m:sSubSup>
                      <m:sSubSupPr>
                        <m:ctrlP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h</m:t>
                        </m:r>
                      </m:e>
                      <m:sub>
                        <m: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𝑖</m:t>
                        </m:r>
                      </m:sub>
                      <m:sup>
                        <m: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0</m:t>
                        </m:r>
                      </m:sup>
                    </m:sSubSup>
                    <m:r>
                      <a:rPr lang="en-GB" sz="1100" b="0" i="1" kern="120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≤1</m:t>
                    </m:r>
                  </m:oMath>
                </m:oMathPara>
              </a14:m>
              <a:endParaRPr lang="en-GB" sz="1100" kern="120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1663D3DF-C059-064E-B715-6927A22388CB}"/>
                </a:ext>
              </a:extLst>
            </xdr:cNvPr>
            <xdr:cNvSpPr txBox="1"/>
          </xdr:nvSpPr>
          <xdr:spPr>
            <a:xfrm>
              <a:off x="1818632" y="703616"/>
              <a:ext cx="848181" cy="2825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GB" sz="1100" b="0" i="0" kern="1200">
                  <a:latin typeface="Cambria Math" panose="02040503050406030204" pitchFamily="18" charset="0"/>
                </a:rPr>
                <a:t>0.5</a:t>
              </a:r>
              <a:r>
                <a:rPr lang="en-GB" sz="1100" b="0" i="0" kern="1200">
                  <a:latin typeface="Cambria Math" panose="02040503050406030204" pitchFamily="18" charset="0"/>
                  <a:ea typeface="Cambria Math" panose="02040503050406030204" pitchFamily="18" charset="0"/>
                </a:rPr>
                <a:t>≤ℎ_𝑖^0≤1</a:t>
              </a:r>
              <a:endParaRPr lang="en-GB" sz="1100" kern="1200"/>
            </a:p>
          </xdr:txBody>
        </xdr:sp>
      </mc:Fallback>
    </mc:AlternateContent>
    <xdr:clientData/>
  </xdr:oneCellAnchor>
  <xdr:twoCellAnchor>
    <xdr:from>
      <xdr:col>7</xdr:col>
      <xdr:colOff>177800</xdr:colOff>
      <xdr:row>7</xdr:row>
      <xdr:rowOff>122767</xdr:rowOff>
    </xdr:from>
    <xdr:to>
      <xdr:col>7</xdr:col>
      <xdr:colOff>564829</xdr:colOff>
      <xdr:row>7</xdr:row>
      <xdr:rowOff>387327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Object 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A00-000008000000}"/>
                </a:ext>
              </a:extLst>
            </xdr:cNvPr>
            <xdr:cNvSpPr txBox="1"/>
          </xdr:nvSpPr>
          <xdr:spPr>
            <a:xfrm>
              <a:off x="5956300" y="1646767"/>
              <a:ext cx="387029" cy="264560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𝑉</m:t>
                        </m:r>
                      </m:e>
                      <m:sub>
                        <m: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𝐵</m:t>
                        </m:r>
                      </m:sub>
                      <m:sup>
                        <m: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𝑛</m:t>
                        </m:r>
                      </m:sup>
                    </m:sSubSup>
                  </m:oMath>
                </m:oMathPara>
              </a14:m>
              <a:endParaRPr lang="en-GB"/>
            </a:p>
          </xdr:txBody>
        </xdr:sp>
      </mc:Choice>
      <mc:Fallback xmlns="">
        <xdr:sp macro="" textlink="">
          <xdr:nvSpPr>
            <xdr:cNvPr id="8" name="Object 1">
              <a:extLst>
                <a:ext uri="{63B3BB69-23CF-44E3-9099-C40C66FF867C}">
                  <a14:compatExt xmlns:a14="http://schemas.microsoft.com/office/drawing/2010/main" spid="_x0000_s2049"/>
                </a:ext>
                <a:ext uri="{FF2B5EF4-FFF2-40B4-BE49-F238E27FC236}">
                  <a16:creationId xmlns:a16="http://schemas.microsoft.com/office/drawing/2014/main" id="{BAED8352-5DAC-2941-B2AB-99E6FB81D84C}"/>
                </a:ext>
              </a:extLst>
            </xdr:cNvPr>
            <xdr:cNvSpPr txBox="1"/>
          </xdr:nvSpPr>
          <xdr:spPr>
            <a:xfrm>
              <a:off x="5956300" y="1646767"/>
              <a:ext cx="387029" cy="264560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:r>
                <a:rPr lang="en-GB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𝑉_𝐵^𝑛</a:t>
              </a:r>
              <a:endParaRPr lang="en-GB"/>
            </a:p>
          </xdr:txBody>
        </xdr:sp>
      </mc:Fallback>
    </mc:AlternateContent>
    <xdr:clientData/>
  </xdr:twoCellAnchor>
  <xdr:twoCellAnchor>
    <xdr:from>
      <xdr:col>6</xdr:col>
      <xdr:colOff>173887</xdr:colOff>
      <xdr:row>7</xdr:row>
      <xdr:rowOff>139870</xdr:rowOff>
    </xdr:from>
    <xdr:to>
      <xdr:col>6</xdr:col>
      <xdr:colOff>535837</xdr:colOff>
      <xdr:row>7</xdr:row>
      <xdr:rowOff>404430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Object 3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A00-000009000000}"/>
                </a:ext>
              </a:extLst>
            </xdr:cNvPr>
            <xdr:cNvSpPr txBox="1"/>
          </xdr:nvSpPr>
          <xdr:spPr>
            <a:xfrm>
              <a:off x="5126887" y="1663870"/>
              <a:ext cx="361950" cy="264560"/>
            </a:xfrm>
            <a:prstGeom prst="rect">
              <a:avLst/>
            </a:prstGeom>
          </xdr:spPr>
          <xdr:txBody>
            <a:bodyPr vertOverflow="clip" horzOverflow="clip" wrap="square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𝑉</m:t>
                        </m:r>
                      </m:e>
                      <m:sub>
                        <m: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𝐴</m:t>
                        </m:r>
                      </m:sub>
                      <m:sup>
                        <m: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𝑛</m:t>
                        </m:r>
                      </m:sup>
                    </m:sSubSup>
                  </m:oMath>
                </m:oMathPara>
              </a14:m>
              <a:endParaRPr lang="en-GB"/>
            </a:p>
          </xdr:txBody>
        </xdr:sp>
      </mc:Choice>
      <mc:Fallback xmlns="">
        <xdr:sp macro="" textlink="">
          <xdr:nvSpPr>
            <xdr:cNvPr id="9" name="Object 3">
              <a:extLst>
                <a:ext uri="{63B3BB69-23CF-44E3-9099-C40C66FF867C}">
                  <a14:compatExt xmlns:a14="http://schemas.microsoft.com/office/drawing/2010/main" spid="_x0000_s2051"/>
                </a:ext>
                <a:ext uri="{FF2B5EF4-FFF2-40B4-BE49-F238E27FC236}">
                  <a16:creationId xmlns:a16="http://schemas.microsoft.com/office/drawing/2014/main" id="{346A9650-9251-5F49-A70B-B903FD88CFCB}"/>
                </a:ext>
              </a:extLst>
            </xdr:cNvPr>
            <xdr:cNvSpPr txBox="1"/>
          </xdr:nvSpPr>
          <xdr:spPr>
            <a:xfrm>
              <a:off x="5126887" y="1663870"/>
              <a:ext cx="361950" cy="264560"/>
            </a:xfrm>
            <a:prstGeom prst="rect">
              <a:avLst/>
            </a:prstGeom>
          </xdr:spPr>
          <xdr:txBody>
            <a:bodyPr vertOverflow="clip" horzOverflow="clip" wrap="square">
              <a:spAutoFit/>
            </a:bodyPr>
            <a:lstStyle/>
            <a:p>
              <a:pPr/>
              <a:r>
                <a:rPr lang="en-GB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𝑉_𝐴^𝑛</a:t>
              </a:r>
              <a:endParaRPr lang="en-GB"/>
            </a:p>
          </xdr:txBody>
        </xdr:sp>
      </mc:Fallback>
    </mc:AlternateContent>
    <xdr:clientData/>
  </xdr:twoCellAnchor>
  <xdr:twoCellAnchor editAs="oneCell">
    <xdr:from>
      <xdr:col>8</xdr:col>
      <xdr:colOff>12700</xdr:colOff>
      <xdr:row>6</xdr:row>
      <xdr:rowOff>139700</xdr:rowOff>
    </xdr:from>
    <xdr:to>
      <xdr:col>8</xdr:col>
      <xdr:colOff>610299</xdr:colOff>
      <xdr:row>10</xdr:row>
      <xdr:rowOff>150460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Object 13">
              <a:extLst>
                <a:ext uri="{63B3BB69-23CF-44E3-9099-C40C66FF867C}">
                  <a14:compatExt spid="_x0000_s2061"/>
                </a:ext>
                <a:ext uri="{FF2B5EF4-FFF2-40B4-BE49-F238E27FC236}">
                  <a16:creationId xmlns:a16="http://schemas.microsoft.com/office/drawing/2014/main" id="{00000000-0008-0000-0A00-00000B000000}"/>
                </a:ext>
              </a:extLst>
            </xdr:cNvPr>
            <xdr:cNvSpPr txBox="1"/>
          </xdr:nvSpPr>
          <xdr:spPr>
            <a:xfrm>
              <a:off x="6616700" y="1473200"/>
              <a:ext cx="597599" cy="811837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nary>
                      <m:naryPr>
                        <m:chr m:val="∑"/>
                        <m:ctrlP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𝐴𝑙𝑙</m:t>
                        </m:r>
                      </m:sub>
                      <m:sup/>
                      <m:e>
                        <m:sSup>
                          <m:sSupPr>
                            <m:ctrlPr>
                              <a:rPr lang="en-GB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GB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𝑉</m:t>
                            </m:r>
                          </m:e>
                          <m:sup>
                            <m:r>
                              <a:rPr lang="en-GB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𝑛</m:t>
                            </m:r>
                          </m:sup>
                        </m:sSup>
                      </m:e>
                    </m:nary>
                  </m:oMath>
                </m:oMathPara>
              </a14:m>
              <a:endParaRPr lang="en-GB"/>
            </a:p>
          </xdr:txBody>
        </xdr:sp>
      </mc:Choice>
      <mc:Fallback xmlns="">
        <xdr:sp macro="" textlink="">
          <xdr:nvSpPr>
            <xdr:cNvPr id="11" name="Object 13">
              <a:extLst>
                <a:ext uri="{63B3BB69-23CF-44E3-9099-C40C66FF867C}">
                  <a14:compatExt xmlns:a14="http://schemas.microsoft.com/office/drawing/2010/main" spid="_x0000_s2061"/>
                </a:ext>
                <a:ext uri="{FF2B5EF4-FFF2-40B4-BE49-F238E27FC236}">
                  <a16:creationId xmlns:a16="http://schemas.microsoft.com/office/drawing/2014/main" id="{A9D4FA7D-17DC-C643-B1AD-9A9B9E925A48}"/>
                </a:ext>
              </a:extLst>
            </xdr:cNvPr>
            <xdr:cNvSpPr txBox="1"/>
          </xdr:nvSpPr>
          <xdr:spPr>
            <a:xfrm>
              <a:off x="6616700" y="1473200"/>
              <a:ext cx="597599" cy="811837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:r>
                <a:rPr lang="en-GB" i="0">
                  <a:solidFill>
                    <a:srgbClr val="000000"/>
                  </a:solidFill>
                  <a:latin typeface="Cambria Math" panose="02040503050406030204" pitchFamily="18" charset="0"/>
                </a:rPr>
                <a:t>∑16_𝐴𝑙𝑙▒𝑉^𝑛 </a:t>
              </a:r>
              <a:endParaRPr lang="en-GB"/>
            </a:p>
          </xdr:txBody>
        </xdr:sp>
      </mc:Fallback>
    </mc:AlternateContent>
    <xdr:clientData/>
  </xdr:twoCellAnchor>
  <xdr:twoCellAnchor editAs="oneCell">
    <xdr:from>
      <xdr:col>9</xdr:col>
      <xdr:colOff>285750</xdr:colOff>
      <xdr:row>0</xdr:row>
      <xdr:rowOff>179916</xdr:rowOff>
    </xdr:from>
    <xdr:to>
      <xdr:col>9</xdr:col>
      <xdr:colOff>590550</xdr:colOff>
      <xdr:row>2</xdr:row>
      <xdr:rowOff>50800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Object 22">
              <a:extLst>
                <a:ext uri="{63B3BB69-23CF-44E3-9099-C40C66FF867C}">
                  <a14:compatExt spid="_x0000_s2070"/>
                </a:ext>
                <a:ext uri="{FF2B5EF4-FFF2-40B4-BE49-F238E27FC236}">
                  <a16:creationId xmlns:a16="http://schemas.microsoft.com/office/drawing/2014/main" id="{00000000-0008-0000-0A00-000011000000}"/>
                </a:ext>
              </a:extLst>
            </xdr:cNvPr>
            <xdr:cNvSpPr txBox="1"/>
          </xdr:nvSpPr>
          <xdr:spPr>
            <a:xfrm>
              <a:off x="7715250" y="179916"/>
              <a:ext cx="304800" cy="251884"/>
            </a:xfrm>
            <a:prstGeom prst="rect">
              <a:avLst/>
            </a:prstGeom>
          </xdr:spPr>
          <xdr:txBody>
            <a:bodyPr vertOverflow="clip" horzOverflow="clip" wrap="none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GB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𝜆</m:t>
                    </m:r>
                  </m:oMath>
                </m:oMathPara>
              </a14:m>
              <a:endParaRPr lang="en-GB"/>
            </a:p>
          </xdr:txBody>
        </xdr:sp>
      </mc:Choice>
      <mc:Fallback xmlns="">
        <xdr:sp macro="" textlink="">
          <xdr:nvSpPr>
            <xdr:cNvPr id="17" name="Object 22">
              <a:extLst>
                <a:ext uri="{63B3BB69-23CF-44E3-9099-C40C66FF867C}">
                  <a14:compatExt xmlns:a14="http://schemas.microsoft.com/office/drawing/2010/main" spid="_x0000_s2070"/>
                </a:ext>
                <a:ext uri="{FF2B5EF4-FFF2-40B4-BE49-F238E27FC236}">
                  <a16:creationId xmlns:a16="http://schemas.microsoft.com/office/drawing/2014/main" id="{460E0670-8E0F-904A-8C07-9B6C409BC5BF}"/>
                </a:ext>
              </a:extLst>
            </xdr:cNvPr>
            <xdr:cNvSpPr txBox="1"/>
          </xdr:nvSpPr>
          <xdr:spPr>
            <a:xfrm>
              <a:off x="7715250" y="179916"/>
              <a:ext cx="304800" cy="251884"/>
            </a:xfrm>
            <a:prstGeom prst="rect">
              <a:avLst/>
            </a:prstGeom>
          </xdr:spPr>
          <xdr:txBody>
            <a:bodyPr vertOverflow="clip" horzOverflow="clip" wrap="none">
              <a:noAutofit/>
            </a:bodyPr>
            <a:lstStyle/>
            <a:p>
              <a:pPr/>
              <a:r>
                <a:rPr lang="en-GB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𝜆</a:t>
              </a:r>
              <a:endParaRPr lang="en-GB"/>
            </a:p>
          </xdr:txBody>
        </xdr:sp>
      </mc:Fallback>
    </mc:AlternateContent>
    <xdr:clientData/>
  </xdr:twoCellAnchor>
  <xdr:twoCellAnchor editAs="oneCell">
    <xdr:from>
      <xdr:col>20</xdr:col>
      <xdr:colOff>184150</xdr:colOff>
      <xdr:row>7</xdr:row>
      <xdr:rowOff>40217</xdr:rowOff>
    </xdr:from>
    <xdr:to>
      <xdr:col>20</xdr:col>
      <xdr:colOff>755650</xdr:colOff>
      <xdr:row>7</xdr:row>
      <xdr:rowOff>355600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Object 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A00-000012000000}"/>
                </a:ext>
              </a:extLst>
            </xdr:cNvPr>
            <xdr:cNvSpPr txBox="1"/>
          </xdr:nvSpPr>
          <xdr:spPr>
            <a:xfrm>
              <a:off x="16694150" y="1564217"/>
              <a:ext cx="571500" cy="315383"/>
            </a:xfrm>
            <a:prstGeom prst="rect">
              <a:avLst/>
            </a:prstGeom>
          </xdr:spPr>
          <xdr:txBody>
            <a:bodyPr wrap="square">
              <a:noAutofit/>
            </a:bodyPr>
            <a:lstStyle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GB" sz="16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sz="16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𝑉</m:t>
                        </m:r>
                      </m:e>
                      <m:sub>
                        <m:r>
                          <a:rPr lang="en-GB" sz="1600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𝐴</m:t>
                        </m:r>
                      </m:sub>
                      <m:sup>
                        <m:r>
                          <a:rPr lang="en-GB" sz="16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𝑛</m:t>
                        </m:r>
                        <m:r>
                          <a:rPr lang="en-GB" sz="1600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+1</m:t>
                        </m:r>
                      </m:sup>
                    </m:sSubSup>
                  </m:oMath>
                </m:oMathPara>
              </a14:m>
              <a:endParaRPr lang="en-GB" sz="1600"/>
            </a:p>
          </xdr:txBody>
        </xdr:sp>
      </mc:Choice>
      <mc:Fallback xmlns="">
        <xdr:sp macro="" textlink="">
          <xdr:nvSpPr>
            <xdr:cNvPr id="18" name="Object 1">
              <a:extLst>
                <a:ext uri="{63B3BB69-23CF-44E3-9099-C40C66FF867C}">
                  <a14:compatExt xmlns:a14="http://schemas.microsoft.com/office/drawing/2010/main" spid="_x0000_s2049"/>
                </a:ext>
                <a:ext uri="{FF2B5EF4-FFF2-40B4-BE49-F238E27FC236}">
                  <a16:creationId xmlns:a16="http://schemas.microsoft.com/office/drawing/2014/main" id="{EA4B8115-38AA-344E-8167-3E02EA7356B8}"/>
                </a:ext>
              </a:extLst>
            </xdr:cNvPr>
            <xdr:cNvSpPr txBox="1"/>
          </xdr:nvSpPr>
          <xdr:spPr>
            <a:xfrm>
              <a:off x="16694150" y="1564217"/>
              <a:ext cx="571500" cy="315383"/>
            </a:xfrm>
            <a:prstGeom prst="rect">
              <a:avLst/>
            </a:prstGeom>
          </xdr:spPr>
          <xdr:txBody>
            <a:bodyPr wrap="square">
              <a:noAutofit/>
            </a:bodyPr>
            <a:lstStyle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GB" sz="160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𝑉_</a:t>
              </a:r>
              <a:r>
                <a:rPr lang="en-GB" sz="1600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𝐴^(</a:t>
              </a:r>
              <a:r>
                <a:rPr lang="en-GB" sz="160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𝑛</a:t>
              </a:r>
              <a:r>
                <a:rPr lang="en-GB" sz="1600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+1)</a:t>
              </a:r>
              <a:endParaRPr lang="en-GB" sz="1600"/>
            </a:p>
          </xdr:txBody>
        </xdr:sp>
      </mc:Fallback>
    </mc:AlternateContent>
    <xdr:clientData/>
  </xdr:twoCellAnchor>
  <xdr:twoCellAnchor editAs="oneCell">
    <xdr:from>
      <xdr:col>9</xdr:col>
      <xdr:colOff>285750</xdr:colOff>
      <xdr:row>0</xdr:row>
      <xdr:rowOff>179916</xdr:rowOff>
    </xdr:from>
    <xdr:to>
      <xdr:col>9</xdr:col>
      <xdr:colOff>590550</xdr:colOff>
      <xdr:row>2</xdr:row>
      <xdr:rowOff>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Object 22">
              <a:extLst>
                <a:ext uri="{63B3BB69-23CF-44E3-9099-C40C66FF867C}">
                  <a14:compatExt spid="_x0000_s2070"/>
                </a:ext>
                <a:ext uri="{FF2B5EF4-FFF2-40B4-BE49-F238E27FC236}">
                  <a16:creationId xmlns:a16="http://schemas.microsoft.com/office/drawing/2014/main" id="{00000000-0008-0000-0A00-000013000000}"/>
                </a:ext>
              </a:extLst>
            </xdr:cNvPr>
            <xdr:cNvSpPr txBox="1"/>
          </xdr:nvSpPr>
          <xdr:spPr>
            <a:xfrm>
              <a:off x="7715250" y="179916"/>
              <a:ext cx="304800" cy="226484"/>
            </a:xfrm>
            <a:prstGeom prst="rect">
              <a:avLst/>
            </a:prstGeom>
          </xdr:spPr>
          <xdr:txBody>
            <a:bodyPr vertOverflow="clip" horzOverflow="clip" wrap="none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GB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𝜆</m:t>
                    </m:r>
                  </m:oMath>
                </m:oMathPara>
              </a14:m>
              <a:endParaRPr lang="en-GB"/>
            </a:p>
          </xdr:txBody>
        </xdr:sp>
      </mc:Choice>
      <mc:Fallback xmlns="">
        <xdr:sp macro="" textlink="">
          <xdr:nvSpPr>
            <xdr:cNvPr id="19" name="Object 22">
              <a:extLst>
                <a:ext uri="{63B3BB69-23CF-44E3-9099-C40C66FF867C}">
                  <a14:compatExt xmlns:a14="http://schemas.microsoft.com/office/drawing/2010/main" spid="_x0000_s2070"/>
                </a:ext>
                <a:ext uri="{FF2B5EF4-FFF2-40B4-BE49-F238E27FC236}">
                  <a16:creationId xmlns:a16="http://schemas.microsoft.com/office/drawing/2014/main" id="{68E9ADC9-D0FF-4140-A974-5559CE374D9B}"/>
                </a:ext>
              </a:extLst>
            </xdr:cNvPr>
            <xdr:cNvSpPr txBox="1"/>
          </xdr:nvSpPr>
          <xdr:spPr>
            <a:xfrm>
              <a:off x="7715250" y="179916"/>
              <a:ext cx="304800" cy="226484"/>
            </a:xfrm>
            <a:prstGeom prst="rect">
              <a:avLst/>
            </a:prstGeom>
          </xdr:spPr>
          <xdr:txBody>
            <a:bodyPr vertOverflow="clip" horzOverflow="clip" wrap="none">
              <a:noAutofit/>
            </a:bodyPr>
            <a:lstStyle/>
            <a:p>
              <a:pPr/>
              <a:r>
                <a:rPr lang="en-GB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𝜆</a:t>
              </a:r>
              <a:endParaRPr lang="en-GB"/>
            </a:p>
          </xdr:txBody>
        </xdr:sp>
      </mc:Fallback>
    </mc:AlternateContent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368884</xdr:colOff>
      <xdr:row>2</xdr:row>
      <xdr:rowOff>99734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" name="Object 24">
              <a:extLst>
                <a:ext uri="{63B3BB69-23CF-44E3-9099-C40C66FF867C}">
                  <a14:compatExt spid="_x0000_s2072"/>
                </a:ext>
                <a:ext uri="{FF2B5EF4-FFF2-40B4-BE49-F238E27FC236}">
                  <a16:creationId xmlns:a16="http://schemas.microsoft.com/office/drawing/2014/main" id="{00000000-0008-0000-0A00-000014000000}"/>
                </a:ext>
              </a:extLst>
            </xdr:cNvPr>
            <xdr:cNvSpPr txBox="1"/>
          </xdr:nvSpPr>
          <xdr:spPr>
            <a:xfrm>
              <a:off x="1651000" y="190500"/>
              <a:ext cx="368884" cy="315634"/>
            </a:xfrm>
            <a:prstGeom prst="rect">
              <a:avLst/>
            </a:prstGeom>
          </xdr:spPr>
          <xdr:txBody>
            <a:bodyPr vertOverflow="clip" horzOverflow="clip" wrap="none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h</m:t>
                        </m:r>
                      </m:e>
                      <m:sub>
                        <m:r>
                          <a:rPr lang="en-GB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𝐴</m:t>
                        </m:r>
                      </m:sub>
                      <m:sup>
                        <m:r>
                          <a:rPr lang="en-GB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0</m:t>
                        </m:r>
                      </m:sup>
                    </m:sSubSup>
                  </m:oMath>
                </m:oMathPara>
              </a14:m>
              <a:endParaRPr lang="en-GB"/>
            </a:p>
            <a:p>
              <a:endParaRPr lang="en-GB"/>
            </a:p>
          </xdr:txBody>
        </xdr:sp>
      </mc:Choice>
      <mc:Fallback xmlns="">
        <xdr:sp macro="" textlink="">
          <xdr:nvSpPr>
            <xdr:cNvPr id="20" name="Object 24">
              <a:extLst>
                <a:ext uri="{63B3BB69-23CF-44E3-9099-C40C66FF867C}">
                  <a14:compatExt xmlns:a14="http://schemas.microsoft.com/office/drawing/2010/main" spid="_x0000_s2072"/>
                </a:ext>
                <a:ext uri="{FF2B5EF4-FFF2-40B4-BE49-F238E27FC236}">
                  <a16:creationId xmlns:a16="http://schemas.microsoft.com/office/drawing/2014/main" id="{08980C06-0D86-4A46-89F1-AD40BD7B44EC}"/>
                </a:ext>
              </a:extLst>
            </xdr:cNvPr>
            <xdr:cNvSpPr txBox="1"/>
          </xdr:nvSpPr>
          <xdr:spPr>
            <a:xfrm>
              <a:off x="1651000" y="190500"/>
              <a:ext cx="368884" cy="315634"/>
            </a:xfrm>
            <a:prstGeom prst="rect">
              <a:avLst/>
            </a:prstGeom>
          </xdr:spPr>
          <xdr:txBody>
            <a:bodyPr vertOverflow="clip" horzOverflow="clip" wrap="none">
              <a:noAutofit/>
            </a:bodyPr>
            <a:lstStyle/>
            <a:p>
              <a:pPr/>
              <a:r>
                <a:rPr lang="en-GB" b="0" i="0">
                  <a:solidFill>
                    <a:srgbClr val="00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ℎ_</a:t>
              </a:r>
              <a:r>
                <a:rPr lang="en-GB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𝐴^0</a:t>
              </a:r>
              <a:endParaRPr lang="en-GB"/>
            </a:p>
            <a:p>
              <a:endParaRPr lang="en-GB"/>
            </a:p>
          </xdr:txBody>
        </xdr:sp>
      </mc:Fallback>
    </mc:AlternateContent>
    <xdr:clientData/>
  </xdr:twoCellAnchor>
  <xdr:twoCellAnchor editAs="oneCell">
    <xdr:from>
      <xdr:col>3</xdr:col>
      <xdr:colOff>104502</xdr:colOff>
      <xdr:row>0</xdr:row>
      <xdr:rowOff>180760</xdr:rowOff>
    </xdr:from>
    <xdr:to>
      <xdr:col>3</xdr:col>
      <xdr:colOff>476783</xdr:colOff>
      <xdr:row>2</xdr:row>
      <xdr:rowOff>47957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" name="Object 24">
              <a:extLst>
                <a:ext uri="{63B3BB69-23CF-44E3-9099-C40C66FF867C}">
                  <a14:compatExt spid="_x0000_s2072"/>
                </a:ext>
                <a:ext uri="{FF2B5EF4-FFF2-40B4-BE49-F238E27FC236}">
                  <a16:creationId xmlns:a16="http://schemas.microsoft.com/office/drawing/2014/main" id="{00000000-0008-0000-0A00-000015000000}"/>
                </a:ext>
              </a:extLst>
            </xdr:cNvPr>
            <xdr:cNvSpPr txBox="1"/>
          </xdr:nvSpPr>
          <xdr:spPr>
            <a:xfrm>
              <a:off x="2581002" y="180760"/>
              <a:ext cx="372281" cy="273597"/>
            </a:xfrm>
            <a:prstGeom prst="rect">
              <a:avLst/>
            </a:prstGeom>
          </xdr:spPr>
          <xdr:txBody>
            <a:bodyPr vertOverflow="clip" horzOverflow="clip" wrap="none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h</m:t>
                        </m:r>
                      </m:e>
                      <m:sub>
                        <m:r>
                          <a:rPr lang="en-GB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𝐵</m:t>
                        </m:r>
                      </m:sub>
                      <m:sup>
                        <m:r>
                          <a:rPr lang="en-GB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0</m:t>
                        </m:r>
                      </m:sup>
                    </m:sSubSup>
                  </m:oMath>
                </m:oMathPara>
              </a14:m>
              <a:endParaRPr lang="en-GB"/>
            </a:p>
            <a:p>
              <a:endParaRPr lang="en-GB"/>
            </a:p>
          </xdr:txBody>
        </xdr:sp>
      </mc:Choice>
      <mc:Fallback xmlns="">
        <xdr:sp macro="" textlink="">
          <xdr:nvSpPr>
            <xdr:cNvPr id="21" name="Object 24">
              <a:extLst>
                <a:ext uri="{63B3BB69-23CF-44E3-9099-C40C66FF867C}">
                  <a14:compatExt xmlns:a14="http://schemas.microsoft.com/office/drawing/2010/main" spid="_x0000_s2072"/>
                </a:ext>
                <a:ext uri="{FF2B5EF4-FFF2-40B4-BE49-F238E27FC236}">
                  <a16:creationId xmlns:a16="http://schemas.microsoft.com/office/drawing/2014/main" id="{65C50797-8F62-404D-9773-9822A79A710A}"/>
                </a:ext>
              </a:extLst>
            </xdr:cNvPr>
            <xdr:cNvSpPr txBox="1"/>
          </xdr:nvSpPr>
          <xdr:spPr>
            <a:xfrm>
              <a:off x="2581002" y="180760"/>
              <a:ext cx="372281" cy="273597"/>
            </a:xfrm>
            <a:prstGeom prst="rect">
              <a:avLst/>
            </a:prstGeom>
          </xdr:spPr>
          <xdr:txBody>
            <a:bodyPr vertOverflow="clip" horzOverflow="clip" wrap="none">
              <a:noAutofit/>
            </a:bodyPr>
            <a:lstStyle/>
            <a:p>
              <a:pPr/>
              <a:r>
                <a:rPr lang="en-GB" b="0" i="0">
                  <a:solidFill>
                    <a:srgbClr val="00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ℎ_</a:t>
              </a:r>
              <a:r>
                <a:rPr lang="en-GB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𝐵^0</a:t>
              </a:r>
              <a:endParaRPr lang="en-GB"/>
            </a:p>
            <a:p>
              <a:endParaRPr lang="en-GB"/>
            </a:p>
          </xdr:txBody>
        </xdr:sp>
      </mc:Fallback>
    </mc:AlternateContent>
    <xdr:clientData/>
  </xdr:twoCellAnchor>
  <xdr:oneCellAnchor>
    <xdr:from>
      <xdr:col>6</xdr:col>
      <xdr:colOff>138724</xdr:colOff>
      <xdr:row>0</xdr:row>
      <xdr:rowOff>177801</xdr:rowOff>
    </xdr:from>
    <xdr:ext cx="506046" cy="28259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" name="TextBox 21">
              <a:extLst>
                <a:ext uri="{FF2B5EF4-FFF2-40B4-BE49-F238E27FC236}">
                  <a16:creationId xmlns:a16="http://schemas.microsoft.com/office/drawing/2014/main" id="{00000000-0008-0000-0A00-000016000000}"/>
                </a:ext>
              </a:extLst>
            </xdr:cNvPr>
            <xdr:cNvSpPr txBox="1"/>
          </xdr:nvSpPr>
          <xdr:spPr>
            <a:xfrm>
              <a:off x="5091724" y="177801"/>
              <a:ext cx="506046" cy="2825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ℵ</m:t>
                        </m:r>
                      </m:e>
                      <m:sub>
                        <m: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𝐴</m:t>
                        </m:r>
                      </m:sub>
                      <m:sup>
                        <m: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0</m:t>
                        </m:r>
                      </m:sup>
                    </m:sSubSup>
                  </m:oMath>
                </m:oMathPara>
              </a14:m>
              <a:endParaRPr lang="en-GB" sz="1100" kern="1200"/>
            </a:p>
          </xdr:txBody>
        </xdr:sp>
      </mc:Choice>
      <mc:Fallback xmlns="">
        <xdr:sp macro="" textlink="">
          <xdr:nvSpPr>
            <xdr:cNvPr id="22" name="TextBox 21">
              <a:extLst>
                <a:ext uri="{FF2B5EF4-FFF2-40B4-BE49-F238E27FC236}">
                  <a16:creationId xmlns:a16="http://schemas.microsoft.com/office/drawing/2014/main" id="{5370011B-0339-5C46-AF94-C5E72465C51E}"/>
                </a:ext>
              </a:extLst>
            </xdr:cNvPr>
            <xdr:cNvSpPr txBox="1"/>
          </xdr:nvSpPr>
          <xdr:spPr>
            <a:xfrm>
              <a:off x="5091724" y="177801"/>
              <a:ext cx="506046" cy="2825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GB" sz="1100" b="0" i="0" kern="1200">
                  <a:latin typeface="Cambria Math" panose="02040503050406030204" pitchFamily="18" charset="0"/>
                  <a:ea typeface="Cambria Math" panose="02040503050406030204" pitchFamily="18" charset="0"/>
                </a:rPr>
                <a:t>ℵ_𝐴^0</a:t>
              </a:r>
              <a:endParaRPr lang="en-GB" sz="1100" kern="1200"/>
            </a:p>
          </xdr:txBody>
        </xdr:sp>
      </mc:Fallback>
    </mc:AlternateContent>
    <xdr:clientData/>
  </xdr:oneCellAnchor>
  <xdr:oneCellAnchor>
    <xdr:from>
      <xdr:col>7</xdr:col>
      <xdr:colOff>185615</xdr:colOff>
      <xdr:row>0</xdr:row>
      <xdr:rowOff>183664</xdr:rowOff>
    </xdr:from>
    <xdr:ext cx="484766" cy="28259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" name="TextBox 22">
              <a:extLst>
                <a:ext uri="{FF2B5EF4-FFF2-40B4-BE49-F238E27FC236}">
                  <a16:creationId xmlns:a16="http://schemas.microsoft.com/office/drawing/2014/main" id="{00000000-0008-0000-0A00-000017000000}"/>
                </a:ext>
              </a:extLst>
            </xdr:cNvPr>
            <xdr:cNvSpPr txBox="1"/>
          </xdr:nvSpPr>
          <xdr:spPr>
            <a:xfrm>
              <a:off x="5964115" y="183664"/>
              <a:ext cx="484766" cy="2825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ℵ</m:t>
                        </m:r>
                      </m:e>
                      <m:sub>
                        <m: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𝐵</m:t>
                        </m:r>
                      </m:sub>
                      <m:sup>
                        <m: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0</m:t>
                        </m:r>
                      </m:sup>
                    </m:sSubSup>
                  </m:oMath>
                </m:oMathPara>
              </a14:m>
              <a:endParaRPr lang="en-GB" sz="1100" kern="1200"/>
            </a:p>
          </xdr:txBody>
        </xdr:sp>
      </mc:Choice>
      <mc:Fallback xmlns="">
        <xdr:sp macro="" textlink="">
          <xdr:nvSpPr>
            <xdr:cNvPr id="23" name="TextBox 22">
              <a:extLst>
                <a:ext uri="{FF2B5EF4-FFF2-40B4-BE49-F238E27FC236}">
                  <a16:creationId xmlns:a16="http://schemas.microsoft.com/office/drawing/2014/main" id="{4BEEABD7-965E-5B4D-B52E-4F3FD96E1726}"/>
                </a:ext>
              </a:extLst>
            </xdr:cNvPr>
            <xdr:cNvSpPr txBox="1"/>
          </xdr:nvSpPr>
          <xdr:spPr>
            <a:xfrm>
              <a:off x="5964115" y="183664"/>
              <a:ext cx="484766" cy="2825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GB" sz="1100" b="0" i="0" kern="1200">
                  <a:latin typeface="Cambria Math" panose="02040503050406030204" pitchFamily="18" charset="0"/>
                  <a:ea typeface="Cambria Math" panose="02040503050406030204" pitchFamily="18" charset="0"/>
                </a:rPr>
                <a:t>ℵ_𝐵^0</a:t>
              </a:r>
              <a:endParaRPr lang="en-GB" sz="1100" kern="1200"/>
            </a:p>
          </xdr:txBody>
        </xdr:sp>
      </mc:Fallback>
    </mc:AlternateContent>
    <xdr:clientData/>
  </xdr:oneCellAnchor>
  <xdr:twoCellAnchor>
    <xdr:from>
      <xdr:col>19</xdr:col>
      <xdr:colOff>372044</xdr:colOff>
      <xdr:row>7</xdr:row>
      <xdr:rowOff>31751</xdr:rowOff>
    </xdr:from>
    <xdr:to>
      <xdr:col>20</xdr:col>
      <xdr:colOff>12751</xdr:colOff>
      <xdr:row>7</xdr:row>
      <xdr:rowOff>296311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6" name="Object 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A00-00001A000000}"/>
                </a:ext>
              </a:extLst>
            </xdr:cNvPr>
            <xdr:cNvSpPr txBox="1"/>
          </xdr:nvSpPr>
          <xdr:spPr>
            <a:xfrm>
              <a:off x="16149352" y="1760905"/>
              <a:ext cx="471091" cy="264560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∆</m:t>
                        </m:r>
                        <m: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𝑉</m:t>
                        </m:r>
                      </m:e>
                      <m:sub>
                        <m: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𝐵</m:t>
                        </m:r>
                      </m:sub>
                      <m:sup>
                        <m: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𝑛</m:t>
                        </m:r>
                      </m:sup>
                    </m:sSubSup>
                  </m:oMath>
                </m:oMathPara>
              </a14:m>
              <a:endParaRPr lang="en-GB"/>
            </a:p>
          </xdr:txBody>
        </xdr:sp>
      </mc:Choice>
      <mc:Fallback xmlns="">
        <xdr:sp macro="" textlink="">
          <xdr:nvSpPr>
            <xdr:cNvPr id="26" name="Object 1">
              <a:extLst>
                <a:ext uri="{63B3BB69-23CF-44E3-9099-C40C66FF867C}">
                  <a14:compatExt xmlns:a14="http://schemas.microsoft.com/office/drawing/2010/main" spid="_x0000_s2049"/>
                </a:ext>
                <a:ext uri="{FF2B5EF4-FFF2-40B4-BE49-F238E27FC236}">
                  <a16:creationId xmlns:a16="http://schemas.microsoft.com/office/drawing/2014/main" id="{C1423E60-7770-254D-953D-8A8EADD125E8}"/>
                </a:ext>
              </a:extLst>
            </xdr:cNvPr>
            <xdr:cNvSpPr txBox="1"/>
          </xdr:nvSpPr>
          <xdr:spPr>
            <a:xfrm>
              <a:off x="16149352" y="1760905"/>
              <a:ext cx="471091" cy="264560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:r>
                <a:rPr lang="en-GB" i="0">
                  <a:solidFill>
                    <a:srgbClr val="000000"/>
                  </a:solidFill>
                  <a:latin typeface="Cambria Math" panose="02040503050406030204" pitchFamily="18" charset="0"/>
                </a:rPr>
                <a:t>〖</a:t>
              </a:r>
              <a:r>
                <a:rPr lang="en-GB" i="0">
                  <a:solidFill>
                    <a:srgbClr val="00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en-GB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𝑉〗_𝐵^𝑛</a:t>
              </a:r>
              <a:endParaRPr lang="en-GB"/>
            </a:p>
          </xdr:txBody>
        </xdr:sp>
      </mc:Fallback>
    </mc:AlternateContent>
    <xdr:clientData/>
  </xdr:twoCellAnchor>
  <xdr:twoCellAnchor>
    <xdr:from>
      <xdr:col>18</xdr:col>
      <xdr:colOff>434888</xdr:colOff>
      <xdr:row>7</xdr:row>
      <xdr:rowOff>21174</xdr:rowOff>
    </xdr:from>
    <xdr:to>
      <xdr:col>18</xdr:col>
      <xdr:colOff>796838</xdr:colOff>
      <xdr:row>7</xdr:row>
      <xdr:rowOff>290618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7" name="Object 3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A00-00001B000000}"/>
                </a:ext>
              </a:extLst>
            </xdr:cNvPr>
            <xdr:cNvSpPr txBox="1"/>
          </xdr:nvSpPr>
          <xdr:spPr>
            <a:xfrm>
              <a:off x="15381811" y="1750328"/>
              <a:ext cx="361950" cy="269444"/>
            </a:xfrm>
            <a:prstGeom prst="rect">
              <a:avLst/>
            </a:prstGeom>
          </xdr:spPr>
          <xdr:txBody>
            <a:bodyPr vertOverflow="clip" horzOverflow="clip" wrap="square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∆</m:t>
                        </m:r>
                        <m: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𝑉</m:t>
                        </m:r>
                      </m:e>
                      <m:sub>
                        <m: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𝐴</m:t>
                        </m:r>
                      </m:sub>
                      <m:sup>
                        <m: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𝑛</m:t>
                        </m:r>
                      </m:sup>
                    </m:sSubSup>
                  </m:oMath>
                </m:oMathPara>
              </a14:m>
              <a:endParaRPr lang="en-GB"/>
            </a:p>
          </xdr:txBody>
        </xdr:sp>
      </mc:Choice>
      <mc:Fallback xmlns="">
        <xdr:sp macro="" textlink="">
          <xdr:nvSpPr>
            <xdr:cNvPr id="27" name="Object 3">
              <a:extLst>
                <a:ext uri="{63B3BB69-23CF-44E3-9099-C40C66FF867C}">
                  <a14:compatExt xmlns:a14="http://schemas.microsoft.com/office/drawing/2010/main" spid="_x0000_s2051"/>
                </a:ext>
                <a:ext uri="{FF2B5EF4-FFF2-40B4-BE49-F238E27FC236}">
                  <a16:creationId xmlns:a16="http://schemas.microsoft.com/office/drawing/2014/main" id="{CAA2CC16-B554-1249-A965-F5A9387F9AE0}"/>
                </a:ext>
              </a:extLst>
            </xdr:cNvPr>
            <xdr:cNvSpPr txBox="1"/>
          </xdr:nvSpPr>
          <xdr:spPr>
            <a:xfrm>
              <a:off x="15381811" y="1750328"/>
              <a:ext cx="361950" cy="269444"/>
            </a:xfrm>
            <a:prstGeom prst="rect">
              <a:avLst/>
            </a:prstGeom>
          </xdr:spPr>
          <xdr:txBody>
            <a:bodyPr vertOverflow="clip" horzOverflow="clip" wrap="square">
              <a:spAutoFit/>
            </a:bodyPr>
            <a:lstStyle/>
            <a:p>
              <a:pPr/>
              <a:r>
                <a:rPr lang="en-GB" i="0">
                  <a:solidFill>
                    <a:srgbClr val="000000"/>
                  </a:solidFill>
                  <a:latin typeface="Cambria Math" panose="02040503050406030204" pitchFamily="18" charset="0"/>
                </a:rPr>
                <a:t>〖</a:t>
              </a:r>
              <a:r>
                <a:rPr lang="en-GB" i="0">
                  <a:solidFill>
                    <a:srgbClr val="00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en-GB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𝑉〗_𝐴^𝑛</a:t>
              </a:r>
              <a:endParaRPr lang="en-GB"/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368884</xdr:colOff>
      <xdr:row>7</xdr:row>
      <xdr:rowOff>314657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0" name="Object 24">
              <a:extLst>
                <a:ext uri="{63B3BB69-23CF-44E3-9099-C40C66FF867C}">
                  <a14:compatExt spid="_x0000_s2072"/>
                </a:ext>
                <a:ext uri="{FF2B5EF4-FFF2-40B4-BE49-F238E27FC236}">
                  <a16:creationId xmlns:a16="http://schemas.microsoft.com/office/drawing/2014/main" id="{00000000-0008-0000-0A00-00001E000000}"/>
                </a:ext>
              </a:extLst>
            </xdr:cNvPr>
            <xdr:cNvSpPr txBox="1"/>
          </xdr:nvSpPr>
          <xdr:spPr>
            <a:xfrm>
              <a:off x="0" y="1729154"/>
              <a:ext cx="368884" cy="314657"/>
            </a:xfrm>
            <a:prstGeom prst="rect">
              <a:avLst/>
            </a:prstGeom>
          </xdr:spPr>
          <xdr:txBody>
            <a:bodyPr vertOverflow="clip" horzOverflow="clip" wrap="none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h</m:t>
                        </m:r>
                      </m:e>
                      <m:sub>
                        <m:r>
                          <a:rPr lang="en-GB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𝐴</m:t>
                        </m:r>
                      </m:sub>
                      <m:sup>
                        <m:r>
                          <a:rPr lang="en-GB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𝑛</m:t>
                        </m:r>
                      </m:sup>
                    </m:sSubSup>
                  </m:oMath>
                </m:oMathPara>
              </a14:m>
              <a:endParaRPr lang="en-GB"/>
            </a:p>
            <a:p>
              <a:endParaRPr lang="en-GB"/>
            </a:p>
          </xdr:txBody>
        </xdr:sp>
      </mc:Choice>
      <mc:Fallback xmlns="">
        <xdr:sp macro="" textlink="">
          <xdr:nvSpPr>
            <xdr:cNvPr id="30" name="Object 24">
              <a:extLst>
                <a:ext uri="{63B3BB69-23CF-44E3-9099-C40C66FF867C}">
                  <a14:compatExt xmlns:a14="http://schemas.microsoft.com/office/drawing/2010/main" spid="_x0000_s2072"/>
                </a:ext>
                <a:ext uri="{FF2B5EF4-FFF2-40B4-BE49-F238E27FC236}">
                  <a16:creationId xmlns:a16="http://schemas.microsoft.com/office/drawing/2014/main" id="{C48EB0D3-8F45-2341-937C-3A4EA605D734}"/>
                </a:ext>
              </a:extLst>
            </xdr:cNvPr>
            <xdr:cNvSpPr txBox="1"/>
          </xdr:nvSpPr>
          <xdr:spPr>
            <a:xfrm>
              <a:off x="0" y="1729154"/>
              <a:ext cx="368884" cy="314657"/>
            </a:xfrm>
            <a:prstGeom prst="rect">
              <a:avLst/>
            </a:prstGeom>
          </xdr:spPr>
          <xdr:txBody>
            <a:bodyPr vertOverflow="clip" horzOverflow="clip" wrap="none">
              <a:noAutofit/>
            </a:bodyPr>
            <a:lstStyle/>
            <a:p>
              <a:pPr/>
              <a:r>
                <a:rPr lang="en-GB" b="0" i="0">
                  <a:solidFill>
                    <a:srgbClr val="00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ℎ_</a:t>
              </a:r>
              <a:r>
                <a:rPr lang="en-GB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𝐴^𝑛</a:t>
              </a:r>
              <a:endParaRPr lang="en-GB"/>
            </a:p>
            <a:p>
              <a:endParaRPr lang="en-GB"/>
            </a:p>
          </xdr:txBody>
        </xdr:sp>
      </mc:Fallback>
    </mc:AlternateContent>
    <xdr:clientData/>
  </xdr:twoCellAnchor>
  <xdr:twoCellAnchor editAs="oneCell">
    <xdr:from>
      <xdr:col>0</xdr:col>
      <xdr:colOff>788349</xdr:colOff>
      <xdr:row>7</xdr:row>
      <xdr:rowOff>24452</xdr:rowOff>
    </xdr:from>
    <xdr:to>
      <xdr:col>1</xdr:col>
      <xdr:colOff>330245</xdr:colOff>
      <xdr:row>7</xdr:row>
      <xdr:rowOff>301957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1" name="Object 24">
              <a:extLst>
                <a:ext uri="{63B3BB69-23CF-44E3-9099-C40C66FF867C}">
                  <a14:compatExt spid="_x0000_s2072"/>
                </a:ext>
                <a:ext uri="{FF2B5EF4-FFF2-40B4-BE49-F238E27FC236}">
                  <a16:creationId xmlns:a16="http://schemas.microsoft.com/office/drawing/2014/main" id="{00000000-0008-0000-0A00-00001F000000}"/>
                </a:ext>
              </a:extLst>
            </xdr:cNvPr>
            <xdr:cNvSpPr txBox="1"/>
          </xdr:nvSpPr>
          <xdr:spPr>
            <a:xfrm>
              <a:off x="788349" y="1753606"/>
              <a:ext cx="372281" cy="277505"/>
            </a:xfrm>
            <a:prstGeom prst="rect">
              <a:avLst/>
            </a:prstGeom>
          </xdr:spPr>
          <xdr:txBody>
            <a:bodyPr vertOverflow="clip" horzOverflow="clip" wrap="none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h</m:t>
                        </m:r>
                      </m:e>
                      <m:sub>
                        <m:r>
                          <a:rPr lang="en-GB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𝐵</m:t>
                        </m:r>
                      </m:sub>
                      <m:sup>
                        <m:r>
                          <a:rPr lang="en-GB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𝑛</m:t>
                        </m:r>
                      </m:sup>
                    </m:sSubSup>
                  </m:oMath>
                </m:oMathPara>
              </a14:m>
              <a:endParaRPr lang="en-GB"/>
            </a:p>
            <a:p>
              <a:endParaRPr lang="en-GB"/>
            </a:p>
          </xdr:txBody>
        </xdr:sp>
      </mc:Choice>
      <mc:Fallback xmlns="">
        <xdr:sp macro="" textlink="">
          <xdr:nvSpPr>
            <xdr:cNvPr id="31" name="Object 24">
              <a:extLst>
                <a:ext uri="{63B3BB69-23CF-44E3-9099-C40C66FF867C}">
                  <a14:compatExt xmlns:a14="http://schemas.microsoft.com/office/drawing/2010/main" spid="_x0000_s2072"/>
                </a:ext>
                <a:ext uri="{FF2B5EF4-FFF2-40B4-BE49-F238E27FC236}">
                  <a16:creationId xmlns:a16="http://schemas.microsoft.com/office/drawing/2014/main" id="{5D78591B-124B-AF4C-AF00-F2F7D03A03CA}"/>
                </a:ext>
              </a:extLst>
            </xdr:cNvPr>
            <xdr:cNvSpPr txBox="1"/>
          </xdr:nvSpPr>
          <xdr:spPr>
            <a:xfrm>
              <a:off x="788349" y="1753606"/>
              <a:ext cx="372281" cy="277505"/>
            </a:xfrm>
            <a:prstGeom prst="rect">
              <a:avLst/>
            </a:prstGeom>
          </xdr:spPr>
          <xdr:txBody>
            <a:bodyPr vertOverflow="clip" horzOverflow="clip" wrap="none">
              <a:noAutofit/>
            </a:bodyPr>
            <a:lstStyle/>
            <a:p>
              <a:pPr/>
              <a:r>
                <a:rPr lang="en-GB" b="0" i="0">
                  <a:solidFill>
                    <a:srgbClr val="00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ℎ_</a:t>
              </a:r>
              <a:r>
                <a:rPr lang="en-GB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𝐵^𝑛</a:t>
              </a:r>
              <a:endParaRPr lang="en-GB"/>
            </a:p>
            <a:p>
              <a:endParaRPr lang="en-GB"/>
            </a:p>
          </xdr:txBody>
        </xdr:sp>
      </mc:Fallback>
    </mc:AlternateContent>
    <xdr:clientData/>
  </xdr:twoCellAnchor>
  <xdr:twoCellAnchor editAs="oneCell">
    <xdr:from>
      <xdr:col>15</xdr:col>
      <xdr:colOff>127851</xdr:colOff>
      <xdr:row>7</xdr:row>
      <xdr:rowOff>97043</xdr:rowOff>
    </xdr:from>
    <xdr:to>
      <xdr:col>15</xdr:col>
      <xdr:colOff>644916</xdr:colOff>
      <xdr:row>7</xdr:row>
      <xdr:rowOff>367502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6" name="Object 11">
              <a:extLst>
                <a:ext uri="{63B3BB69-23CF-44E3-9099-C40C66FF867C}">
                  <a14:compatExt spid="_x0000_s2059"/>
                </a:ext>
                <a:ext uri="{FF2B5EF4-FFF2-40B4-BE49-F238E27FC236}">
                  <a16:creationId xmlns:a16="http://schemas.microsoft.com/office/drawing/2014/main" id="{00000000-0008-0000-0A00-000024000000}"/>
                </a:ext>
              </a:extLst>
            </xdr:cNvPr>
            <xdr:cNvSpPr txBox="1"/>
          </xdr:nvSpPr>
          <xdr:spPr>
            <a:xfrm>
              <a:off x="12583620" y="1826197"/>
              <a:ext cx="517065" cy="270459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𝛼</m:t>
                        </m:r>
                      </m:e>
                      <m:sub>
                        <m: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𝐵</m:t>
                        </m:r>
                      </m:sub>
                      <m:sup>
                        <m:r>
                          <a:rPr lang="en-GB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𝑛</m:t>
                        </m:r>
                        <m:r>
                          <a:rPr lang="en-GB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+1</m:t>
                        </m:r>
                      </m:sup>
                    </m:sSubSup>
                  </m:oMath>
                </m:oMathPara>
              </a14:m>
              <a:endParaRPr lang="en-GB"/>
            </a:p>
          </xdr:txBody>
        </xdr:sp>
      </mc:Choice>
      <mc:Fallback xmlns="">
        <xdr:sp macro="" textlink="">
          <xdr:nvSpPr>
            <xdr:cNvPr id="36" name="Object 11">
              <a:extLst>
                <a:ext uri="{63B3BB69-23CF-44E3-9099-C40C66FF867C}">
                  <a14:compatExt xmlns:a14="http://schemas.microsoft.com/office/drawing/2010/main" spid="_x0000_s2059"/>
                </a:ext>
                <a:ext uri="{FF2B5EF4-FFF2-40B4-BE49-F238E27FC236}">
                  <a16:creationId xmlns:a16="http://schemas.microsoft.com/office/drawing/2014/main" id="{943FC722-1D72-874E-ACA1-11E2ECA1AFD8}"/>
                </a:ext>
              </a:extLst>
            </xdr:cNvPr>
            <xdr:cNvSpPr txBox="1"/>
          </xdr:nvSpPr>
          <xdr:spPr>
            <a:xfrm>
              <a:off x="12583620" y="1826197"/>
              <a:ext cx="517065" cy="270459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:r>
                <a:rPr lang="en-GB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𝛼_𝐵^(</a:t>
              </a:r>
              <a:r>
                <a:rPr lang="en-GB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𝑛+1)</a:t>
              </a:r>
              <a:endParaRPr lang="en-GB"/>
            </a:p>
          </xdr:txBody>
        </xdr:sp>
      </mc:Fallback>
    </mc:AlternateContent>
    <xdr:clientData/>
  </xdr:twoCellAnchor>
  <xdr:twoCellAnchor editAs="oneCell">
    <xdr:from>
      <xdr:col>3</xdr:col>
      <xdr:colOff>215901</xdr:colOff>
      <xdr:row>7</xdr:row>
      <xdr:rowOff>74247</xdr:rowOff>
    </xdr:from>
    <xdr:to>
      <xdr:col>3</xdr:col>
      <xdr:colOff>598506</xdr:colOff>
      <xdr:row>7</xdr:row>
      <xdr:rowOff>338807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8" name="Object 11">
              <a:extLst>
                <a:ext uri="{63B3BB69-23CF-44E3-9099-C40C66FF867C}">
                  <a14:compatExt spid="_x0000_s2059"/>
                </a:ext>
                <a:ext uri="{FF2B5EF4-FFF2-40B4-BE49-F238E27FC236}">
                  <a16:creationId xmlns:a16="http://schemas.microsoft.com/office/drawing/2014/main" id="{00000000-0008-0000-0A00-000026000000}"/>
                </a:ext>
              </a:extLst>
            </xdr:cNvPr>
            <xdr:cNvSpPr txBox="1"/>
          </xdr:nvSpPr>
          <xdr:spPr>
            <a:xfrm>
              <a:off x="2707055" y="1803401"/>
              <a:ext cx="382605" cy="264560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𝛼</m:t>
                        </m:r>
                      </m:e>
                      <m:sub>
                        <m: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𝐵</m:t>
                        </m:r>
                      </m:sub>
                      <m:sup>
                        <m:r>
                          <a:rPr lang="en-GB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𝑛</m:t>
                        </m:r>
                      </m:sup>
                    </m:sSubSup>
                  </m:oMath>
                </m:oMathPara>
              </a14:m>
              <a:endParaRPr lang="en-GB"/>
            </a:p>
          </xdr:txBody>
        </xdr:sp>
      </mc:Choice>
      <mc:Fallback xmlns="">
        <xdr:sp macro="" textlink="">
          <xdr:nvSpPr>
            <xdr:cNvPr id="38" name="Object 11">
              <a:extLst>
                <a:ext uri="{63B3BB69-23CF-44E3-9099-C40C66FF867C}">
                  <a14:compatExt xmlns:a14="http://schemas.microsoft.com/office/drawing/2010/main" spid="_x0000_s2059"/>
                </a:ext>
                <a:ext uri="{FF2B5EF4-FFF2-40B4-BE49-F238E27FC236}">
                  <a16:creationId xmlns:a16="http://schemas.microsoft.com/office/drawing/2014/main" id="{32B10D37-D0D8-404F-BE68-08AD0229D3DC}"/>
                </a:ext>
              </a:extLst>
            </xdr:cNvPr>
            <xdr:cNvSpPr txBox="1"/>
          </xdr:nvSpPr>
          <xdr:spPr>
            <a:xfrm>
              <a:off x="2707055" y="1803401"/>
              <a:ext cx="382605" cy="264560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:r>
                <a:rPr lang="en-GB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𝛼_𝐵^</a:t>
              </a:r>
              <a:r>
                <a:rPr lang="en-GB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𝑛</a:t>
              </a:r>
              <a:endParaRPr lang="en-GB"/>
            </a:p>
          </xdr:txBody>
        </xdr:sp>
      </mc:Fallback>
    </mc:AlternateContent>
    <xdr:clientData/>
  </xdr:twoCellAnchor>
  <xdr:twoCellAnchor editAs="oneCell">
    <xdr:from>
      <xdr:col>2</xdr:col>
      <xdr:colOff>244232</xdr:colOff>
      <xdr:row>7</xdr:row>
      <xdr:rowOff>68384</xdr:rowOff>
    </xdr:from>
    <xdr:to>
      <xdr:col>2</xdr:col>
      <xdr:colOff>626837</xdr:colOff>
      <xdr:row>7</xdr:row>
      <xdr:rowOff>332944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9" name="Object 12">
              <a:extLst>
                <a:ext uri="{63B3BB69-23CF-44E3-9099-C40C66FF867C}">
                  <a14:compatExt spid="_x0000_s2060"/>
                </a:ext>
                <a:ext uri="{FF2B5EF4-FFF2-40B4-BE49-F238E27FC236}">
                  <a16:creationId xmlns:a16="http://schemas.microsoft.com/office/drawing/2014/main" id="{00000000-0008-0000-0A00-000027000000}"/>
                </a:ext>
              </a:extLst>
            </xdr:cNvPr>
            <xdr:cNvSpPr txBox="1"/>
          </xdr:nvSpPr>
          <xdr:spPr>
            <a:xfrm>
              <a:off x="1905001" y="1797538"/>
              <a:ext cx="382605" cy="264560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𝛼</m:t>
                        </m:r>
                      </m:e>
                      <m:sub>
                        <m: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𝐴</m:t>
                        </m:r>
                      </m:sub>
                      <m:sup>
                        <m:r>
                          <a:rPr lang="en-GB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𝑛</m:t>
                        </m:r>
                      </m:sup>
                    </m:sSubSup>
                  </m:oMath>
                </m:oMathPara>
              </a14:m>
              <a:endParaRPr lang="en-GB"/>
            </a:p>
          </xdr:txBody>
        </xdr:sp>
      </mc:Choice>
      <mc:Fallback xmlns="">
        <xdr:sp macro="" textlink="">
          <xdr:nvSpPr>
            <xdr:cNvPr id="39" name="Object 12">
              <a:extLst>
                <a:ext uri="{63B3BB69-23CF-44E3-9099-C40C66FF867C}">
                  <a14:compatExt xmlns:a14="http://schemas.microsoft.com/office/drawing/2010/main" spid="_x0000_s2060"/>
                </a:ext>
                <a:ext uri="{FF2B5EF4-FFF2-40B4-BE49-F238E27FC236}">
                  <a16:creationId xmlns:a16="http://schemas.microsoft.com/office/drawing/2014/main" id="{141E08E7-D07B-6B43-93ED-1D5493E27C25}"/>
                </a:ext>
              </a:extLst>
            </xdr:cNvPr>
            <xdr:cNvSpPr txBox="1"/>
          </xdr:nvSpPr>
          <xdr:spPr>
            <a:xfrm>
              <a:off x="1905001" y="1797538"/>
              <a:ext cx="382605" cy="264560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:r>
                <a:rPr lang="en-GB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𝛼_𝐴^</a:t>
              </a:r>
              <a:r>
                <a:rPr lang="en-GB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𝑛</a:t>
              </a:r>
              <a:endParaRPr lang="en-GB"/>
            </a:p>
          </xdr:txBody>
        </xdr:sp>
      </mc:Fallback>
    </mc:AlternateContent>
    <xdr:clientData/>
  </xdr:twoCellAnchor>
  <xdr:oneCellAnchor>
    <xdr:from>
      <xdr:col>4</xdr:col>
      <xdr:colOff>231080</xdr:colOff>
      <xdr:row>7</xdr:row>
      <xdr:rowOff>144586</xdr:rowOff>
    </xdr:from>
    <xdr:ext cx="582458" cy="28259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0" name="TextBox 39">
              <a:extLst>
                <a:ext uri="{FF2B5EF4-FFF2-40B4-BE49-F238E27FC236}">
                  <a16:creationId xmlns:a16="http://schemas.microsoft.com/office/drawing/2014/main" id="{00000000-0008-0000-0A00-000028000000}"/>
                </a:ext>
              </a:extLst>
            </xdr:cNvPr>
            <xdr:cNvSpPr txBox="1"/>
          </xdr:nvSpPr>
          <xdr:spPr>
            <a:xfrm>
              <a:off x="3552618" y="1873740"/>
              <a:ext cx="582458" cy="2825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ℵ</m:t>
                        </m:r>
                      </m:e>
                      <m:sub>
                        <m: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𝐴</m:t>
                        </m:r>
                      </m:sub>
                      <m:sup>
                        <m: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𝑛</m:t>
                        </m:r>
                      </m:sup>
                    </m:sSubSup>
                  </m:oMath>
                </m:oMathPara>
              </a14:m>
              <a:endParaRPr lang="en-GB" sz="1100" kern="1200"/>
            </a:p>
          </xdr:txBody>
        </xdr:sp>
      </mc:Choice>
      <mc:Fallback xmlns="">
        <xdr:sp macro="" textlink="">
          <xdr:nvSpPr>
            <xdr:cNvPr id="40" name="TextBox 39">
              <a:extLst>
                <a:ext uri="{FF2B5EF4-FFF2-40B4-BE49-F238E27FC236}">
                  <a16:creationId xmlns:a16="http://schemas.microsoft.com/office/drawing/2014/main" id="{9DA1C7B1-EED3-344C-9E45-A4664D72714E}"/>
                </a:ext>
              </a:extLst>
            </xdr:cNvPr>
            <xdr:cNvSpPr txBox="1"/>
          </xdr:nvSpPr>
          <xdr:spPr>
            <a:xfrm>
              <a:off x="3552618" y="1873740"/>
              <a:ext cx="582458" cy="2825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GB" sz="1100" b="0" i="0" kern="1200">
                  <a:latin typeface="Cambria Math" panose="02040503050406030204" pitchFamily="18" charset="0"/>
                  <a:ea typeface="Cambria Math" panose="02040503050406030204" pitchFamily="18" charset="0"/>
                </a:rPr>
                <a:t>ℵ_𝐴^𝑛</a:t>
              </a:r>
              <a:endParaRPr lang="en-GB" sz="1100" kern="1200"/>
            </a:p>
          </xdr:txBody>
        </xdr:sp>
      </mc:Fallback>
    </mc:AlternateContent>
    <xdr:clientData/>
  </xdr:oneCellAnchor>
  <xdr:oneCellAnchor>
    <xdr:from>
      <xdr:col>5</xdr:col>
      <xdr:colOff>240849</xdr:colOff>
      <xdr:row>7</xdr:row>
      <xdr:rowOff>140679</xdr:rowOff>
    </xdr:from>
    <xdr:ext cx="441781" cy="28259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1" name="TextBox 40">
              <a:extLst>
                <a:ext uri="{FF2B5EF4-FFF2-40B4-BE49-F238E27FC236}">
                  <a16:creationId xmlns:a16="http://schemas.microsoft.com/office/drawing/2014/main" id="{00000000-0008-0000-0A00-000029000000}"/>
                </a:ext>
              </a:extLst>
            </xdr:cNvPr>
            <xdr:cNvSpPr txBox="1"/>
          </xdr:nvSpPr>
          <xdr:spPr>
            <a:xfrm>
              <a:off x="4392772" y="1869833"/>
              <a:ext cx="441781" cy="2825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ℵ</m:t>
                        </m:r>
                      </m:e>
                      <m:sub>
                        <m: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𝐵</m:t>
                        </m:r>
                      </m:sub>
                      <m:sup>
                        <m: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𝑛</m:t>
                        </m:r>
                      </m:sup>
                    </m:sSubSup>
                  </m:oMath>
                </m:oMathPara>
              </a14:m>
              <a:endParaRPr lang="en-GB" sz="1100" kern="1200"/>
            </a:p>
          </xdr:txBody>
        </xdr:sp>
      </mc:Choice>
      <mc:Fallback xmlns="">
        <xdr:sp macro="" textlink="">
          <xdr:nvSpPr>
            <xdr:cNvPr id="41" name="TextBox 40">
              <a:extLst>
                <a:ext uri="{FF2B5EF4-FFF2-40B4-BE49-F238E27FC236}">
                  <a16:creationId xmlns:a16="http://schemas.microsoft.com/office/drawing/2014/main" id="{7BCF47FB-9FF6-4E4C-9186-B52106A3682D}"/>
                </a:ext>
              </a:extLst>
            </xdr:cNvPr>
            <xdr:cNvSpPr txBox="1"/>
          </xdr:nvSpPr>
          <xdr:spPr>
            <a:xfrm>
              <a:off x="4392772" y="1869833"/>
              <a:ext cx="441781" cy="2825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GB" sz="1100" b="0" i="0" kern="1200">
                  <a:latin typeface="Cambria Math" panose="02040503050406030204" pitchFamily="18" charset="0"/>
                  <a:ea typeface="Cambria Math" panose="02040503050406030204" pitchFamily="18" charset="0"/>
                </a:rPr>
                <a:t>ℵ_𝐵^𝑛</a:t>
              </a:r>
              <a:endParaRPr lang="en-GB" sz="1100" kern="1200"/>
            </a:p>
          </xdr:txBody>
        </xdr:sp>
      </mc:Fallback>
    </mc:AlternateContent>
    <xdr:clientData/>
  </xdr:oneCellAnchor>
  <xdr:oneCellAnchor>
    <xdr:from>
      <xdr:col>16</xdr:col>
      <xdr:colOff>358079</xdr:colOff>
      <xdr:row>7</xdr:row>
      <xdr:rowOff>121139</xdr:rowOff>
    </xdr:from>
    <xdr:ext cx="582458" cy="28259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2" name="TextBox 41">
              <a:extLst>
                <a:ext uri="{FF2B5EF4-FFF2-40B4-BE49-F238E27FC236}">
                  <a16:creationId xmlns:a16="http://schemas.microsoft.com/office/drawing/2014/main" id="{00000000-0008-0000-0A00-00002A000000}"/>
                </a:ext>
              </a:extLst>
            </xdr:cNvPr>
            <xdr:cNvSpPr txBox="1"/>
          </xdr:nvSpPr>
          <xdr:spPr>
            <a:xfrm>
              <a:off x="13644233" y="1850293"/>
              <a:ext cx="582458" cy="2825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ℵ</m:t>
                        </m:r>
                      </m:e>
                      <m:sub>
                        <m: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𝐴</m:t>
                        </m:r>
                      </m:sub>
                      <m:sup>
                        <m: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𝑛</m:t>
                        </m:r>
                        <m: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+1</m:t>
                        </m:r>
                      </m:sup>
                    </m:sSubSup>
                  </m:oMath>
                </m:oMathPara>
              </a14:m>
              <a:endParaRPr lang="en-GB" sz="1100" kern="1200"/>
            </a:p>
          </xdr:txBody>
        </xdr:sp>
      </mc:Choice>
      <mc:Fallback xmlns="">
        <xdr:sp macro="" textlink="">
          <xdr:nvSpPr>
            <xdr:cNvPr id="42" name="TextBox 41">
              <a:extLst>
                <a:ext uri="{FF2B5EF4-FFF2-40B4-BE49-F238E27FC236}">
                  <a16:creationId xmlns:a16="http://schemas.microsoft.com/office/drawing/2014/main" id="{FCE3EEF7-9E9C-C64D-9DDB-7EA3EDA46C60}"/>
                </a:ext>
              </a:extLst>
            </xdr:cNvPr>
            <xdr:cNvSpPr txBox="1"/>
          </xdr:nvSpPr>
          <xdr:spPr>
            <a:xfrm>
              <a:off x="13644233" y="1850293"/>
              <a:ext cx="582458" cy="2825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GB" sz="1100" b="0" i="0" kern="1200">
                  <a:latin typeface="Cambria Math" panose="02040503050406030204" pitchFamily="18" charset="0"/>
                  <a:ea typeface="Cambria Math" panose="02040503050406030204" pitchFamily="18" charset="0"/>
                </a:rPr>
                <a:t>ℵ_𝐴^(𝑛+1)</a:t>
              </a:r>
              <a:endParaRPr lang="en-GB" sz="1100" kern="1200"/>
            </a:p>
          </xdr:txBody>
        </xdr:sp>
      </mc:Fallback>
    </mc:AlternateContent>
    <xdr:clientData/>
  </xdr:oneCellAnchor>
  <xdr:oneCellAnchor>
    <xdr:from>
      <xdr:col>17</xdr:col>
      <xdr:colOff>367849</xdr:colOff>
      <xdr:row>7</xdr:row>
      <xdr:rowOff>117232</xdr:rowOff>
    </xdr:from>
    <xdr:ext cx="441781" cy="28259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3" name="TextBox 42">
              <a:extLst>
                <a:ext uri="{FF2B5EF4-FFF2-40B4-BE49-F238E27FC236}">
                  <a16:creationId xmlns:a16="http://schemas.microsoft.com/office/drawing/2014/main" id="{00000000-0008-0000-0A00-00002B000000}"/>
                </a:ext>
              </a:extLst>
            </xdr:cNvPr>
            <xdr:cNvSpPr txBox="1"/>
          </xdr:nvSpPr>
          <xdr:spPr>
            <a:xfrm>
              <a:off x="14484387" y="1846386"/>
              <a:ext cx="441781" cy="2825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ℵ</m:t>
                        </m:r>
                      </m:e>
                      <m:sub>
                        <m: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𝐵</m:t>
                        </m:r>
                      </m:sub>
                      <m:sup>
                        <m: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𝑛</m:t>
                        </m:r>
                        <m: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+1</m:t>
                        </m:r>
                      </m:sup>
                    </m:sSubSup>
                  </m:oMath>
                </m:oMathPara>
              </a14:m>
              <a:endParaRPr lang="en-GB" sz="1100" kern="1200"/>
            </a:p>
          </xdr:txBody>
        </xdr:sp>
      </mc:Choice>
      <mc:Fallback xmlns="">
        <xdr:sp macro="" textlink="">
          <xdr:nvSpPr>
            <xdr:cNvPr id="43" name="TextBox 42">
              <a:extLst>
                <a:ext uri="{FF2B5EF4-FFF2-40B4-BE49-F238E27FC236}">
                  <a16:creationId xmlns:a16="http://schemas.microsoft.com/office/drawing/2014/main" id="{E6DF6612-992B-8441-A8D7-C93D560ECF11}"/>
                </a:ext>
              </a:extLst>
            </xdr:cNvPr>
            <xdr:cNvSpPr txBox="1"/>
          </xdr:nvSpPr>
          <xdr:spPr>
            <a:xfrm>
              <a:off x="14484387" y="1846386"/>
              <a:ext cx="441781" cy="2825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GB" sz="1100" b="0" i="0" kern="1200">
                  <a:latin typeface="Cambria Math" panose="02040503050406030204" pitchFamily="18" charset="0"/>
                  <a:ea typeface="Cambria Math" panose="02040503050406030204" pitchFamily="18" charset="0"/>
                </a:rPr>
                <a:t>ℵ_𝐵^(𝑛+1)</a:t>
              </a:r>
              <a:endParaRPr lang="en-GB" sz="1100" kern="1200"/>
            </a:p>
          </xdr:txBody>
        </xdr:sp>
      </mc:Fallback>
    </mc:AlternateContent>
    <xdr:clientData/>
  </xdr:oneCellAnchor>
  <xdr:twoCellAnchor editAs="oneCell">
    <xdr:from>
      <xdr:col>12</xdr:col>
      <xdr:colOff>0</xdr:colOff>
      <xdr:row>1</xdr:row>
      <xdr:rowOff>18489</xdr:rowOff>
    </xdr:from>
    <xdr:to>
      <xdr:col>17</xdr:col>
      <xdr:colOff>56523</xdr:colOff>
      <xdr:row>4</xdr:row>
      <xdr:rowOff>107743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Object 16">
              <a:extLst>
                <a:ext uri="{63B3BB69-23CF-44E3-9099-C40C66FF867C}">
                  <a14:compatExt spid="_x0000_s2064"/>
                </a:ext>
                <a:ext uri="{FF2B5EF4-FFF2-40B4-BE49-F238E27FC236}">
                  <a16:creationId xmlns:a16="http://schemas.microsoft.com/office/drawing/2014/main" id="{7F7D3782-5D41-2A40-929F-C395BF25788A}"/>
                </a:ext>
              </a:extLst>
            </xdr:cNvPr>
            <xdr:cNvSpPr txBox="1"/>
          </xdr:nvSpPr>
          <xdr:spPr>
            <a:xfrm>
              <a:off x="9964615" y="213874"/>
              <a:ext cx="4208446" cy="880561"/>
            </a:xfrm>
            <a:prstGeom prst="rect">
              <a:avLst/>
            </a:prstGeom>
          </xdr:spPr>
          <xdr:txBody>
            <a:bodyPr vertOverflow="clip" horzOverflow="clip" wrap="square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GB" sz="14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sz="14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𝛼</m:t>
                        </m:r>
                      </m:e>
                      <m:sub>
                        <m:r>
                          <a:rPr lang="en-GB" sz="1400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  <m:sup>
                        <m:r>
                          <a:rPr lang="en-GB" sz="14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𝑛</m:t>
                        </m:r>
                        <m:r>
                          <a:rPr lang="en-GB" sz="14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+1</m:t>
                        </m:r>
                      </m:sup>
                    </m:sSubSup>
                    <m:r>
                      <a:rPr lang="en-GB" sz="14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=</m:t>
                    </m:r>
                    <m:sSubSup>
                      <m:sSubSupPr>
                        <m:ctrlPr>
                          <a:rPr lang="en-GB" sz="14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sz="1400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(1−</m:t>
                        </m:r>
                        <m:r>
                          <a:rPr lang="en-GB" sz="1400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h</m:t>
                        </m:r>
                      </m:e>
                      <m:sub>
                        <m:r>
                          <a:rPr lang="en-GB" sz="1400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𝑖</m:t>
                        </m:r>
                      </m:sub>
                      <m:sup>
                        <m:r>
                          <a:rPr lang="en-GB" sz="1400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𝑛</m:t>
                        </m:r>
                      </m:sup>
                    </m:sSubSup>
                    <m:r>
                      <a:rPr lang="en-GB" sz="1400" b="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)</m:t>
                    </m:r>
                    <m:r>
                      <a:rPr lang="en-GB" sz="1400" b="0" i="1">
                        <a:solidFill>
                          <a:srgbClr val="000000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∙</m:t>
                    </m:r>
                    <m:sSup>
                      <m:sSupPr>
                        <m:ctrlPr>
                          <a:rPr lang="en-GB" sz="14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GB" sz="1400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p>
                              <m:sSupPr>
                                <m:ctrlPr>
                                  <a:rPr lang="en-GB" sz="1400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GB" sz="1400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𝜆</m:t>
                                </m:r>
                              </m:e>
                              <m:sup>
                                <m:r>
                                  <a:rPr lang="en-GB" sz="1400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  <m:r>
                                  <a:rPr lang="en-GB" sz="1400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+1</m:t>
                                </m:r>
                              </m:sup>
                            </m:sSup>
                            <m:r>
                              <a:rPr lang="en-GB" sz="1400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−</m:t>
                            </m:r>
                            <m:nary>
                              <m:naryPr>
                                <m:chr m:val="∑"/>
                                <m:ctrlPr>
                                  <a:rPr lang="en-GB" sz="1400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naryPr>
                              <m:sub>
                                <m:r>
                                  <m:rPr>
                                    <m:brk m:alnAt="23"/>
                                  </m:rPr>
                                  <a:rPr lang="en-GB" sz="1400" b="0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  <m:r>
                                  <a:rPr lang="en-GB" sz="1400" b="0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=</m:t>
                                </m:r>
                                <m:r>
                                  <a:rPr lang="en-GB" sz="1400" b="0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𝐴</m:t>
                                </m:r>
                              </m:sub>
                              <m:sup>
                                <m:r>
                                  <a:rPr lang="en-GB" sz="1400" b="0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𝑍</m:t>
                                </m:r>
                              </m:sup>
                              <m:e>
                                <m:sSubSup>
                                  <m:sSubSupPr>
                                    <m:ctrlPr>
                                      <a:rPr lang="en-GB" sz="1400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bSupPr>
                                  <m:e>
                                    <m:r>
                                      <a:rPr lang="en-GB" sz="1400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𝑉</m:t>
                                    </m:r>
                                  </m:e>
                                  <m:sub>
                                    <m:r>
                                      <a:rPr lang="en-GB" sz="1400" b="0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𝑖</m:t>
                                    </m:r>
                                  </m:sub>
                                  <m:sup>
                                    <m:r>
                                      <a:rPr lang="en-GB" sz="1400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𝑛</m:t>
                                    </m:r>
                                  </m:sup>
                                </m:sSubSup>
                              </m:e>
                            </m:nary>
                          </m:e>
                        </m:d>
                      </m:e>
                      <m:sup>
                        <m:r>
                          <a:rPr lang="en-GB" sz="1400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GB" sz="14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+</m:t>
                    </m:r>
                    <m:sSubSup>
                      <m:sSubSupPr>
                        <m:ctrlPr>
                          <a:rPr lang="en-GB" sz="14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sSubSup>
                          <m:sSubSupPr>
                            <m:ctrlPr>
                              <a:rPr lang="en-GB" sz="1400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n-GB" sz="1400" b="0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h</m:t>
                            </m:r>
                          </m:e>
                          <m:sub>
                            <m:r>
                              <a:rPr lang="en-GB" sz="1400" b="0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𝑖</m:t>
                            </m:r>
                          </m:sub>
                          <m:sup>
                            <m:r>
                              <a:rPr lang="en-GB" sz="1400" b="0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𝑛</m:t>
                            </m:r>
                          </m:sup>
                        </m:sSubSup>
                        <m:r>
                          <a:rPr lang="en-GB" sz="14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∙</m:t>
                        </m:r>
                        <m:r>
                          <a:rPr lang="en-GB" sz="14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𝛼</m:t>
                        </m:r>
                      </m:e>
                      <m:sub>
                        <m:r>
                          <a:rPr lang="en-GB" sz="1400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  <m:sup>
                        <m:r>
                          <a:rPr lang="en-GB" sz="14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𝑛</m:t>
                        </m:r>
                      </m:sup>
                    </m:sSubSup>
                  </m:oMath>
                </m:oMathPara>
              </a14:m>
              <a:endParaRPr lang="en-GB" sz="1400"/>
            </a:p>
          </xdr:txBody>
        </xdr:sp>
      </mc:Choice>
      <mc:Fallback xmlns="">
        <xdr:sp macro="" textlink="">
          <xdr:nvSpPr>
            <xdr:cNvPr id="2" name="Object 16">
              <a:extLst>
                <a:ext uri="{63B3BB69-23CF-44E3-9099-C40C66FF867C}">
                  <a14:compatExt xmlns:a14="http://schemas.microsoft.com/office/drawing/2010/main" spid="_x0000_s2064"/>
                </a:ext>
                <a:ext uri="{FF2B5EF4-FFF2-40B4-BE49-F238E27FC236}">
                  <a16:creationId xmlns:a16="http://schemas.microsoft.com/office/drawing/2014/main" id="{7F7D3782-5D41-2A40-929F-C395BF25788A}"/>
                </a:ext>
              </a:extLst>
            </xdr:cNvPr>
            <xdr:cNvSpPr txBox="1"/>
          </xdr:nvSpPr>
          <xdr:spPr>
            <a:xfrm>
              <a:off x="9964615" y="213874"/>
              <a:ext cx="4208446" cy="880561"/>
            </a:xfrm>
            <a:prstGeom prst="rect">
              <a:avLst/>
            </a:prstGeom>
          </xdr:spPr>
          <xdr:txBody>
            <a:bodyPr vertOverflow="clip" horzOverflow="clip" wrap="square">
              <a:noAutofit/>
            </a:bodyPr>
            <a:lstStyle/>
            <a:p>
              <a:pPr/>
              <a:r>
                <a:rPr lang="en-GB" sz="140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𝛼_</a:t>
              </a:r>
              <a:r>
                <a:rPr lang="en-GB" sz="1400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𝑖^(</a:t>
              </a:r>
              <a:r>
                <a:rPr lang="en-GB" sz="140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𝑛+1)=〖</a:t>
              </a:r>
              <a:r>
                <a:rPr lang="en-GB" sz="1400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(1−</a:t>
              </a:r>
              <a:r>
                <a:rPr lang="en-GB" sz="1400" b="0" i="0">
                  <a:solidFill>
                    <a:srgbClr val="00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ℎ〗_𝑖^</a:t>
              </a:r>
              <a:r>
                <a:rPr lang="en-GB" sz="1400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𝑛)</a:t>
              </a:r>
              <a:r>
                <a:rPr lang="en-GB" sz="1400" b="0" i="0">
                  <a:solidFill>
                    <a:srgbClr val="00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∙</a:t>
              </a:r>
              <a:r>
                <a:rPr lang="en-GB" sz="1400" i="0">
                  <a:solidFill>
                    <a:srgbClr val="000000"/>
                  </a:solidFill>
                  <a:latin typeface="Cambria Math" panose="02040503050406030204" pitchFamily="18" charset="0"/>
                </a:rPr>
                <a:t>(𝜆^(𝑛+1)−∑24_(</a:t>
              </a:r>
              <a:r>
                <a:rPr lang="en-GB" sz="1400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𝑖=𝐴)^𝑍▒</a:t>
              </a:r>
              <a:r>
                <a:rPr lang="en-GB" sz="140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𝑉_</a:t>
              </a:r>
              <a:r>
                <a:rPr lang="en-GB" sz="1400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𝑖^</a:t>
              </a:r>
              <a:r>
                <a:rPr lang="en-GB" sz="140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𝑛 )^</a:t>
              </a:r>
              <a:r>
                <a:rPr lang="en-GB" sz="1400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2</a:t>
              </a:r>
              <a:r>
                <a:rPr lang="en-GB" sz="1400" i="0">
                  <a:solidFill>
                    <a:srgbClr val="000000"/>
                  </a:solidFill>
                  <a:latin typeface="Cambria Math" panose="02040503050406030204" pitchFamily="18" charset="0"/>
                </a:rPr>
                <a:t>+〖</a:t>
              </a:r>
              <a:r>
                <a:rPr lang="en-GB" sz="1400" b="0" i="0">
                  <a:solidFill>
                    <a:srgbClr val="00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ℎ_𝑖^</a:t>
              </a:r>
              <a:r>
                <a:rPr lang="en-GB" sz="1400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𝑛</a:t>
              </a:r>
              <a:r>
                <a:rPr lang="en-GB" sz="1400" i="0">
                  <a:solidFill>
                    <a:srgbClr val="00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∙</a:t>
              </a:r>
              <a:r>
                <a:rPr lang="en-GB" sz="140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𝛼〗_</a:t>
              </a:r>
              <a:r>
                <a:rPr lang="en-GB" sz="1400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𝑖^</a:t>
              </a:r>
              <a:r>
                <a:rPr lang="en-GB" sz="140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𝑛</a:t>
              </a:r>
              <a:endParaRPr lang="en-GB" sz="1400"/>
            </a:p>
          </xdr:txBody>
        </xdr:sp>
      </mc:Fallback>
    </mc:AlternateContent>
    <xdr:clientData/>
  </xdr:twoCellAnchor>
  <xdr:twoCellAnchor editAs="oneCell">
    <xdr:from>
      <xdr:col>17</xdr:col>
      <xdr:colOff>135024</xdr:colOff>
      <xdr:row>1</xdr:row>
      <xdr:rowOff>0</xdr:rowOff>
    </xdr:from>
    <xdr:to>
      <xdr:col>24</xdr:col>
      <xdr:colOff>421821</xdr:colOff>
      <xdr:row>4</xdr:row>
      <xdr:rowOff>37125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Object 16">
              <a:extLst>
                <a:ext uri="{63B3BB69-23CF-44E3-9099-C40C66FF867C}">
                  <a14:compatExt spid="_x0000_s2064"/>
                </a:ext>
                <a:ext uri="{FF2B5EF4-FFF2-40B4-BE49-F238E27FC236}">
                  <a16:creationId xmlns:a16="http://schemas.microsoft.com/office/drawing/2014/main" id="{E6B3314B-0A56-EE43-B6FB-8DD66A0AB5CE}"/>
                </a:ext>
              </a:extLst>
            </xdr:cNvPr>
            <xdr:cNvSpPr txBox="1"/>
          </xdr:nvSpPr>
          <xdr:spPr>
            <a:xfrm>
              <a:off x="14251562" y="195385"/>
              <a:ext cx="6099490" cy="828432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GB" sz="14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sz="14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ℵ</m:t>
                        </m:r>
                      </m:e>
                      <m:sub>
                        <m:r>
                          <a:rPr lang="en-GB" sz="1400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𝑖</m:t>
                        </m:r>
                      </m:sub>
                      <m:sup>
                        <m:r>
                          <a:rPr lang="en-GB" sz="14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𝑛</m:t>
                        </m:r>
                        <m:r>
                          <a:rPr lang="en-GB" sz="14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+1</m:t>
                        </m:r>
                      </m:sup>
                    </m:sSubSup>
                    <m:r>
                      <a:rPr lang="en-GB" sz="14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en-GB" sz="14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begChr m:val="["/>
                            <m:endChr m:val="]"/>
                            <m:ctrlPr>
                              <a:rPr lang="en-GB" sz="1400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d>
                              <m:dPr>
                                <m:ctrlPr>
                                  <a:rPr lang="en-GB" sz="1400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GB" sz="1400" b="0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1−</m:t>
                                </m:r>
                                <m:sSubSup>
                                  <m:sSubSupPr>
                                    <m:ctrlPr>
                                      <a:rPr lang="en-GB" sz="1400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bSupPr>
                                  <m:e>
                                    <m:r>
                                      <a:rPr lang="en-GB" sz="1400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ℵ</m:t>
                                    </m:r>
                                  </m:e>
                                  <m:sub>
                                    <m:r>
                                      <a:rPr lang="en-GB" sz="1400" b="0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𝑖</m:t>
                                    </m:r>
                                  </m:sub>
                                  <m:sup>
                                    <m:r>
                                      <a:rPr lang="en-GB" sz="1400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𝑛</m:t>
                                    </m:r>
                                  </m:sup>
                                </m:sSubSup>
                              </m:e>
                            </m:d>
                            <m:r>
                              <a:rPr lang="en-GB" sz="1400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∙</m:t>
                            </m:r>
                            <m:d>
                              <m:dPr>
                                <m:ctrlPr>
                                  <a:rPr lang="en-GB" sz="1400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sSubSup>
                                  <m:sSubSupPr>
                                    <m:ctrlPr>
                                      <a:rPr lang="en-GB" sz="1400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bSupPr>
                                  <m:e>
                                    <m:r>
                                      <a:rPr lang="en-GB" sz="1400" b="0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𝑉</m:t>
                                    </m:r>
                                  </m:e>
                                  <m:sub>
                                    <m:r>
                                      <a:rPr lang="en-GB" sz="1400" b="0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𝐴</m:t>
                                    </m:r>
                                  </m:sub>
                                  <m:sup>
                                    <m:r>
                                      <a:rPr lang="en-GB" sz="1400" b="0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𝑛</m:t>
                                    </m:r>
                                  </m:sup>
                                </m:sSubSup>
                                <m:r>
                                  <a:rPr lang="en-GB" sz="1400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−</m:t>
                                </m:r>
                                <m:nary>
                                  <m:naryPr>
                                    <m:chr m:val="∑"/>
                                    <m:ctrlPr>
                                      <a:rPr lang="en-GB" sz="1400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naryPr>
                                  <m:sub>
                                    <m:r>
                                      <m:rPr>
                                        <m:brk m:alnAt="23"/>
                                      </m:rPr>
                                      <a:rPr lang="en-GB" sz="1400" b="0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𝑗</m:t>
                                    </m:r>
                                    <m:r>
                                      <a:rPr lang="en-GB" sz="1400" b="0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≠</m:t>
                                    </m:r>
                                    <m:r>
                                      <a:rPr lang="en-GB" sz="1400" b="0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𝑖</m:t>
                                    </m:r>
                                  </m:sub>
                                  <m:sup>
                                    <m:r>
                                      <a:rPr lang="en-GB" sz="1400" b="0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𝑍</m:t>
                                    </m:r>
                                  </m:sup>
                                  <m:e>
                                    <m:sSubSup>
                                      <m:sSubSupPr>
                                        <m:ctrlPr>
                                          <a:rPr lang="en-GB" sz="1400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SupPr>
                                      <m:e>
                                        <m:r>
                                          <a:rPr lang="en-GB" sz="1400" b="0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𝑉</m:t>
                                        </m:r>
                                      </m:e>
                                      <m:sub>
                                        <m:r>
                                          <a:rPr lang="en-GB" sz="1400" b="0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𝑗</m:t>
                                        </m:r>
                                      </m:sub>
                                      <m:sup>
                                        <m:r>
                                          <a:rPr lang="en-GB" sz="1400" b="0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𝑛</m:t>
                                        </m:r>
                                      </m:sup>
                                    </m:sSubSup>
                                  </m:e>
                                </m:nary>
                                <m:r>
                                  <a:rPr lang="en-GB" sz="1400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∙</m:t>
                                </m:r>
                                <m:sSubSup>
                                  <m:sSubSupPr>
                                    <m:ctrlPr>
                                      <a:rPr lang="en-GB" sz="1400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sSubSupPr>
                                  <m:e>
                                    <m:r>
                                      <a:rPr lang="en-GB" sz="1400" b="0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en-GB" sz="1400" b="0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𝑖</m:t>
                                    </m:r>
                                  </m:sub>
                                  <m:sup>
                                    <m:r>
                                      <a:rPr lang="en-GB" sz="1400" b="0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𝑛</m:t>
                                    </m:r>
                                  </m:sup>
                                </m:sSubSup>
                              </m:e>
                            </m:d>
                          </m:e>
                        </m:d>
                      </m:e>
                      <m:sup>
                        <m:r>
                          <a:rPr lang="en-GB" sz="1400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GB" sz="14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+</m:t>
                    </m:r>
                    <m:sSup>
                      <m:sSupPr>
                        <m:ctrlPr>
                          <a:rPr lang="en-GB" sz="14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begChr m:val="["/>
                            <m:endChr m:val="]"/>
                            <m:ctrlPr>
                              <a:rPr lang="en-GB" sz="1400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GB" sz="1400" b="0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1−</m:t>
                            </m:r>
                            <m:d>
                              <m:dPr>
                                <m:ctrlPr>
                                  <a:rPr lang="en-GB" sz="1400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sSubSup>
                                  <m:sSubSupPr>
                                    <m:ctrlPr>
                                      <a:rPr lang="en-GB" sz="1400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bSupPr>
                                  <m:e>
                                    <m:r>
                                      <a:rPr lang="en-GB" sz="1400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ℵ</m:t>
                                    </m:r>
                                  </m:e>
                                  <m:sub>
                                    <m:r>
                                      <a:rPr lang="en-GB" sz="1400" b="0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𝑖</m:t>
                                    </m:r>
                                  </m:sub>
                                  <m:sup>
                                    <m:r>
                                      <a:rPr lang="en-GB" sz="1400" b="0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0</m:t>
                                    </m:r>
                                  </m:sup>
                                </m:sSubSup>
                                <m:r>
                                  <a:rPr lang="en-GB" sz="1400" b="0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+</m:t>
                                </m:r>
                                <m:d>
                                  <m:dPr>
                                    <m:ctrlPr>
                                      <a:rPr lang="en-GB" sz="1400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r>
                                      <a:rPr lang="en-GB" sz="1400" b="0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1−</m:t>
                                    </m:r>
                                    <m:sSub>
                                      <m:sSubPr>
                                        <m:ctrlPr>
                                          <a:rPr lang="en-GB" sz="1400" b="0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GB" sz="1400" b="0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𝑠</m:t>
                                        </m:r>
                                      </m:e>
                                      <m:sub>
                                        <m:r>
                                          <a:rPr lang="en-GB" sz="1400" b="0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𝑖</m:t>
                                        </m:r>
                                      </m:sub>
                                    </m:sSub>
                                  </m:e>
                                </m:d>
                                <m:r>
                                  <a:rPr lang="en-GB" sz="1400" b="0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∙</m:t>
                                </m:r>
                                <m:d>
                                  <m:dPr>
                                    <m:ctrlPr>
                                      <a:rPr lang="en-GB" sz="1400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r>
                                      <a:rPr lang="en-GB" sz="1400" b="0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1−</m:t>
                                    </m:r>
                                    <m:sSubSup>
                                      <m:sSubSupPr>
                                        <m:ctrlPr>
                                          <a:rPr lang="en-GB" sz="1400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SupPr>
                                      <m:e>
                                        <m:r>
                                          <a:rPr lang="en-GB" sz="1400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  <a:ea typeface="Cambria Math" panose="02040503050406030204" pitchFamily="18" charset="0"/>
                                          </a:rPr>
                                          <m:t>ℵ</m:t>
                                        </m:r>
                                      </m:e>
                                      <m:sub>
                                        <m:r>
                                          <a:rPr lang="en-GB" sz="1400" b="0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𝑖</m:t>
                                        </m:r>
                                      </m:sub>
                                      <m:sup>
                                        <m:r>
                                          <a:rPr lang="en-GB" sz="1400" b="0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0</m:t>
                                        </m:r>
                                      </m:sup>
                                    </m:sSubSup>
                                  </m:e>
                                </m:d>
                              </m:e>
                            </m:d>
                          </m:e>
                        </m:d>
                      </m:e>
                      <m:sup>
                        <m:r>
                          <a:rPr lang="en-GB" sz="1400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n-GB" sz="1400"/>
            </a:p>
          </xdr:txBody>
        </xdr:sp>
      </mc:Choice>
      <mc:Fallback xmlns="">
        <xdr:sp macro="" textlink="">
          <xdr:nvSpPr>
            <xdr:cNvPr id="12" name="Object 16">
              <a:extLst>
                <a:ext uri="{63B3BB69-23CF-44E3-9099-C40C66FF867C}">
                  <a14:compatExt xmlns:a14="http://schemas.microsoft.com/office/drawing/2010/main" spid="_x0000_s2064"/>
                </a:ext>
                <a:ext uri="{FF2B5EF4-FFF2-40B4-BE49-F238E27FC236}">
                  <a16:creationId xmlns:a16="http://schemas.microsoft.com/office/drawing/2014/main" id="{E6B3314B-0A56-EE43-B6FB-8DD66A0AB5CE}"/>
                </a:ext>
              </a:extLst>
            </xdr:cNvPr>
            <xdr:cNvSpPr txBox="1"/>
          </xdr:nvSpPr>
          <xdr:spPr>
            <a:xfrm>
              <a:off x="14251562" y="195385"/>
              <a:ext cx="6099490" cy="828432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:r>
                <a:rPr lang="en-GB" sz="1400" i="0">
                  <a:solidFill>
                    <a:srgbClr val="00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ℵ_</a:t>
              </a:r>
              <a:r>
                <a:rPr lang="en-GB" sz="1400" b="0" i="0">
                  <a:solidFill>
                    <a:srgbClr val="00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𝑖^(</a:t>
              </a:r>
              <a:r>
                <a:rPr lang="en-GB" sz="140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𝑛+1)=[(</a:t>
              </a:r>
              <a:r>
                <a:rPr lang="en-GB" sz="1400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1−</a:t>
              </a:r>
              <a:r>
                <a:rPr lang="en-GB" sz="1400" i="0">
                  <a:solidFill>
                    <a:srgbClr val="00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ℵ_</a:t>
              </a:r>
              <a:r>
                <a:rPr lang="en-GB" sz="1400" b="0" i="0">
                  <a:solidFill>
                    <a:srgbClr val="00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𝑖^</a:t>
              </a:r>
              <a:r>
                <a:rPr lang="en-GB" sz="140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𝑛 )</a:t>
              </a:r>
              <a:r>
                <a:rPr lang="en-GB" sz="1400" i="0">
                  <a:solidFill>
                    <a:srgbClr val="00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∙(</a:t>
              </a:r>
              <a:r>
                <a:rPr lang="en-GB" sz="1400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𝑉_𝐴^𝑛</a:t>
              </a:r>
              <a:r>
                <a:rPr lang="en-GB" sz="1400" i="0">
                  <a:solidFill>
                    <a:srgbClr val="000000"/>
                  </a:solidFill>
                  <a:latin typeface="Cambria Math" panose="02040503050406030204" pitchFamily="18" charset="0"/>
                </a:rPr>
                <a:t>−∑</a:t>
              </a:r>
              <a:r>
                <a:rPr lang="en-GB" sz="1400" b="0" i="0">
                  <a:solidFill>
                    <a:srgbClr val="00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_(</a:t>
              </a:r>
              <a:r>
                <a:rPr lang="en-GB" sz="1400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𝑗</a:t>
              </a:r>
              <a:r>
                <a:rPr lang="en-GB" sz="1400" b="0" i="0">
                  <a:solidFill>
                    <a:srgbClr val="00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≠𝑖)^</a:t>
              </a:r>
              <a:r>
                <a:rPr lang="en-GB" sz="1400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𝑍▒𝑉_𝑗^𝑛 </a:t>
              </a:r>
              <a:r>
                <a:rPr lang="en-GB" sz="1400" i="0">
                  <a:solidFill>
                    <a:srgbClr val="00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∙</a:t>
              </a:r>
              <a:r>
                <a:rPr lang="en-GB" sz="1400" b="0" i="0">
                  <a:solidFill>
                    <a:srgbClr val="00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𝑥_𝑖^𝑛 )]^</a:t>
              </a:r>
              <a:r>
                <a:rPr lang="en-GB" sz="1400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2</a:t>
              </a:r>
              <a:r>
                <a:rPr lang="en-GB" sz="1400" i="0">
                  <a:solidFill>
                    <a:srgbClr val="000000"/>
                  </a:solidFill>
                  <a:latin typeface="Cambria Math" panose="02040503050406030204" pitchFamily="18" charset="0"/>
                </a:rPr>
                <a:t>+[</a:t>
              </a:r>
              <a:r>
                <a:rPr lang="en-GB" sz="1400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1−(</a:t>
              </a:r>
              <a:r>
                <a:rPr lang="en-GB" sz="1400" i="0">
                  <a:solidFill>
                    <a:srgbClr val="00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ℵ_</a:t>
              </a:r>
              <a:r>
                <a:rPr lang="en-GB" sz="1400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𝑖^0+(1−𝑠_𝑖 )</a:t>
              </a:r>
              <a:r>
                <a:rPr lang="en-GB" sz="1400" b="0" i="0">
                  <a:solidFill>
                    <a:srgbClr val="00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∙(</a:t>
              </a:r>
              <a:r>
                <a:rPr lang="en-GB" sz="1400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1−</a:t>
              </a:r>
              <a:r>
                <a:rPr lang="en-GB" sz="1400" i="0">
                  <a:solidFill>
                    <a:srgbClr val="00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ℵ_</a:t>
              </a:r>
              <a:r>
                <a:rPr lang="en-GB" sz="1400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𝑖^0 ))]^2</a:t>
              </a:r>
              <a:endParaRPr lang="en-GB" sz="1400"/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4</xdr:row>
      <xdr:rowOff>0</xdr:rowOff>
    </xdr:from>
    <xdr:to>
      <xdr:col>2</xdr:col>
      <xdr:colOff>225581</xdr:colOff>
      <xdr:row>5</xdr:row>
      <xdr:rowOff>20448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Object 16">
              <a:extLst>
                <a:ext uri="{63B3BB69-23CF-44E3-9099-C40C66FF867C}">
                  <a14:compatExt spid="_x0000_s2064"/>
                </a:ext>
                <a:ext uri="{FF2B5EF4-FFF2-40B4-BE49-F238E27FC236}">
                  <a16:creationId xmlns:a16="http://schemas.microsoft.com/office/drawing/2014/main" id="{E762C65D-3E61-8B4D-B8C6-18ECF9A0D09B}"/>
                </a:ext>
              </a:extLst>
            </xdr:cNvPr>
            <xdr:cNvSpPr txBox="1"/>
          </xdr:nvSpPr>
          <xdr:spPr>
            <a:xfrm>
              <a:off x="0" y="986692"/>
              <a:ext cx="1886350" cy="323294"/>
            </a:xfrm>
            <a:prstGeom prst="rect">
              <a:avLst/>
            </a:prstGeom>
          </xdr:spPr>
          <xdr:txBody>
            <a:bodyPr wrap="none">
              <a:spAutoFit/>
            </a:bodyPr>
            <a:lstStyle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14:m>
                <m:oMath xmlns:m="http://schemas.openxmlformats.org/officeDocument/2006/math">
                  <m:sSubSup>
                    <m:sSubSupPr>
                      <m:ctrlPr>
                        <a:rPr lang="en-GB" sz="1400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</m:ctrlPr>
                    </m:sSubSupPr>
                    <m:e>
                      <m:r>
                        <a:rPr lang="en-GB" sz="1400" b="0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  <m:t>h</m:t>
                      </m:r>
                    </m:e>
                    <m:sub>
                      <m:r>
                        <a:rPr lang="en-GB" sz="1400" b="0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  <m:t>𝑖</m:t>
                      </m:r>
                    </m:sub>
                    <m:sup>
                      <m:r>
                        <a:rPr lang="en-GB" sz="1400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  <m:t>𝑛</m:t>
                      </m:r>
                      <m:r>
                        <a:rPr lang="en-GB" sz="1400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  <m:t>+1</m:t>
                      </m:r>
                    </m:sup>
                  </m:sSubSup>
                  <m:r>
                    <a:rPr lang="en-GB" sz="1400" i="1">
                      <a:solidFill>
                        <a:srgbClr val="000000"/>
                      </a:solidFill>
                      <a:latin typeface="Cambria Math" panose="02040503050406030204" pitchFamily="18" charset="0"/>
                    </a:rPr>
                    <m:t>=</m:t>
                  </m:r>
                  <m:sSubSup>
                    <m:sSubSupPr>
                      <m:ctrlPr>
                        <a:rPr lang="en-GB" sz="1400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</m:ctrlPr>
                    </m:sSubSupPr>
                    <m:e>
                      <m:r>
                        <a:rPr lang="en-GB" sz="1400" b="0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  <m:t>h</m:t>
                      </m:r>
                    </m:e>
                    <m:sub>
                      <m:r>
                        <a:rPr lang="en-GB" sz="1400" b="0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  <m:t>𝑖</m:t>
                      </m:r>
                    </m:sub>
                    <m:sup>
                      <m:r>
                        <a:rPr lang="en-GB" sz="1400" b="0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  <m:t>0</m:t>
                      </m:r>
                    </m:sup>
                  </m:sSubSup>
                  <m:r>
                    <a:rPr lang="en-GB" sz="1400" b="0" i="1">
                      <a:solidFill>
                        <a:srgbClr val="000000"/>
                      </a:solidFill>
                      <a:latin typeface="Cambria Math" panose="02040503050406030204" pitchFamily="18" charset="0"/>
                    </a:rPr>
                    <m:t>−</m:t>
                  </m:r>
                  <m:sSub>
                    <m:sSubPr>
                      <m:ctrlPr>
                        <a:rPr lang="en-GB" sz="1400" b="0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GB" sz="1400" b="0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  <m:t>𝑠</m:t>
                      </m:r>
                    </m:e>
                    <m:sub>
                      <m:r>
                        <a:rPr lang="en-GB" sz="1400" b="0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  <m:t>𝑖</m:t>
                      </m:r>
                    </m:sub>
                  </m:sSub>
                  <m:r>
                    <a:rPr lang="en-GB" sz="1400" b="0" i="1">
                      <a:solidFill>
                        <a:srgbClr val="000000"/>
                      </a:solidFill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∙</m:t>
                  </m:r>
                </m:oMath>
              </a14:m>
              <a:r>
                <a:rPr lang="en-GB" sz="1400"/>
                <a:t>(1-</a:t>
              </a:r>
              <a14:m>
                <m:oMath xmlns:m="http://schemas.openxmlformats.org/officeDocument/2006/math">
                  <m:sSubSup>
                    <m:sSubSupPr>
                      <m:ctrlPr>
                        <a:rPr lang="en-GB" sz="1400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</m:ctrlPr>
                    </m:sSubSupPr>
                    <m:e>
                      <m:r>
                        <a:rPr lang="en-GB" sz="1400" b="0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  <m:t>h</m:t>
                      </m:r>
                    </m:e>
                    <m:sub>
                      <m:r>
                        <a:rPr lang="en-GB" sz="1400" b="0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  <m:t>𝑖</m:t>
                      </m:r>
                    </m:sub>
                    <m:sup>
                      <m:r>
                        <a:rPr lang="en-GB" sz="1400" b="0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  <m:t>𝑛</m:t>
                      </m:r>
                    </m:sup>
                  </m:sSubSup>
                  <m:r>
                    <a:rPr lang="en-GB" sz="1400" b="0" i="1">
                      <a:solidFill>
                        <a:srgbClr val="000000"/>
                      </a:solidFill>
                      <a:latin typeface="Cambria Math" panose="02040503050406030204" pitchFamily="18" charset="0"/>
                    </a:rPr>
                    <m:t>)</m:t>
                  </m:r>
                </m:oMath>
              </a14:m>
              <a:endParaRPr lang="en-GB" sz="1400" b="0">
                <a:solidFill>
                  <a:srgbClr val="000000"/>
                </a:solidFill>
              </a:endParaRPr>
            </a:p>
          </xdr:txBody>
        </xdr:sp>
      </mc:Choice>
      <mc:Fallback xmlns="">
        <xdr:sp macro="" textlink="">
          <xdr:nvSpPr>
            <xdr:cNvPr id="13" name="Object 16">
              <a:extLst>
                <a:ext uri="{63B3BB69-23CF-44E3-9099-C40C66FF867C}">
                  <a14:compatExt xmlns:a14="http://schemas.microsoft.com/office/drawing/2010/main" spid="_x0000_s2064"/>
                </a:ext>
                <a:ext uri="{FF2B5EF4-FFF2-40B4-BE49-F238E27FC236}">
                  <a16:creationId xmlns:a16="http://schemas.microsoft.com/office/drawing/2014/main" id="{E762C65D-3E61-8B4D-B8C6-18ECF9A0D09B}"/>
                </a:ext>
              </a:extLst>
            </xdr:cNvPr>
            <xdr:cNvSpPr txBox="1"/>
          </xdr:nvSpPr>
          <xdr:spPr>
            <a:xfrm>
              <a:off x="0" y="986692"/>
              <a:ext cx="1886350" cy="323294"/>
            </a:xfrm>
            <a:prstGeom prst="rect">
              <a:avLst/>
            </a:prstGeom>
          </xdr:spPr>
          <xdr:txBody>
            <a:bodyPr wrap="none">
              <a:spAutoFit/>
            </a:bodyPr>
            <a:lstStyle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GB" sz="1400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ℎ_𝑖^(</a:t>
              </a:r>
              <a:r>
                <a:rPr lang="en-GB" sz="140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𝑛+1)=</a:t>
              </a:r>
              <a:r>
                <a:rPr lang="en-GB" sz="1400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ℎ_𝑖^0−𝑠_𝑖</a:t>
              </a:r>
              <a:r>
                <a:rPr lang="en-GB" sz="1400" b="0" i="0">
                  <a:solidFill>
                    <a:srgbClr val="00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∙</a:t>
              </a:r>
              <a:r>
                <a:rPr lang="en-GB" sz="1400"/>
                <a:t>(1-</a:t>
              </a:r>
              <a:r>
                <a:rPr lang="en-GB" sz="1400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ℎ_𝑖^𝑛)</a:t>
              </a:r>
              <a:endParaRPr lang="en-GB" sz="1400" b="0">
                <a:solidFill>
                  <a:srgbClr val="000000"/>
                </a:solidFill>
              </a:endParaRPr>
            </a:p>
          </xdr:txBody>
        </xdr:sp>
      </mc:Fallback>
    </mc:AlternateContent>
    <xdr:clientData/>
  </xdr:twoCellAnchor>
  <xdr:twoCellAnchor editAs="oneCell">
    <xdr:from>
      <xdr:col>21</xdr:col>
      <xdr:colOff>137583</xdr:colOff>
      <xdr:row>7</xdr:row>
      <xdr:rowOff>14817</xdr:rowOff>
    </xdr:from>
    <xdr:to>
      <xdr:col>21</xdr:col>
      <xdr:colOff>709083</xdr:colOff>
      <xdr:row>7</xdr:row>
      <xdr:rowOff>370428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Object 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DD330612-061C-8D4B-9745-ECDE718614E5}"/>
                </a:ext>
              </a:extLst>
            </xdr:cNvPr>
            <xdr:cNvSpPr txBox="1"/>
          </xdr:nvSpPr>
          <xdr:spPr>
            <a:xfrm>
              <a:off x="17841383" y="1856317"/>
              <a:ext cx="571500" cy="355611"/>
            </a:xfrm>
            <a:prstGeom prst="rect">
              <a:avLst/>
            </a:prstGeom>
          </xdr:spPr>
          <xdr:txBody>
            <a:bodyPr wrap="square">
              <a:spAutoFit/>
            </a:bodyPr>
            <a:lstStyle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GB" sz="16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sz="16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𝑉</m:t>
                        </m:r>
                      </m:e>
                      <m:sub>
                        <m:r>
                          <a:rPr lang="en-GB" sz="16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𝐵</m:t>
                        </m:r>
                      </m:sub>
                      <m:sup>
                        <m:r>
                          <a:rPr lang="en-GB" sz="16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𝑛</m:t>
                        </m:r>
                        <m:r>
                          <a:rPr lang="en-GB" sz="1600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+1</m:t>
                        </m:r>
                      </m:sup>
                    </m:sSubSup>
                  </m:oMath>
                </m:oMathPara>
              </a14:m>
              <a:endParaRPr lang="en-GB" sz="1600"/>
            </a:p>
          </xdr:txBody>
        </xdr:sp>
      </mc:Choice>
      <mc:Fallback xmlns="">
        <xdr:sp macro="" textlink="">
          <xdr:nvSpPr>
            <xdr:cNvPr id="14" name="Object 1">
              <a:extLst>
                <a:ext uri="{63B3BB69-23CF-44E3-9099-C40C66FF867C}">
                  <a14:compatExt xmlns:a14="http://schemas.microsoft.com/office/drawing/2010/main" spid="_x0000_s2049"/>
                </a:ext>
                <a:ext uri="{FF2B5EF4-FFF2-40B4-BE49-F238E27FC236}">
                  <a16:creationId xmlns:a16="http://schemas.microsoft.com/office/drawing/2014/main" id="{DD330612-061C-8D4B-9745-ECDE718614E5}"/>
                </a:ext>
              </a:extLst>
            </xdr:cNvPr>
            <xdr:cNvSpPr txBox="1"/>
          </xdr:nvSpPr>
          <xdr:spPr>
            <a:xfrm>
              <a:off x="17841383" y="1856317"/>
              <a:ext cx="571500" cy="355611"/>
            </a:xfrm>
            <a:prstGeom prst="rect">
              <a:avLst/>
            </a:prstGeom>
          </xdr:spPr>
          <xdr:txBody>
            <a:bodyPr wrap="square">
              <a:spAutoFit/>
            </a:bodyPr>
            <a:lstStyle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GB" sz="160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𝑉_𝐵^(𝑛</a:t>
              </a:r>
              <a:r>
                <a:rPr lang="en-GB" sz="1600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+1)</a:t>
              </a:r>
              <a:endParaRPr lang="en-GB" sz="1600"/>
            </a:p>
          </xdr:txBody>
        </xdr:sp>
      </mc:Fallback>
    </mc:AlternateContent>
    <xdr:clientData/>
  </xdr:twoCellAnchor>
  <xdr:twoCellAnchor>
    <xdr:from>
      <xdr:col>7</xdr:col>
      <xdr:colOff>177800</xdr:colOff>
      <xdr:row>7</xdr:row>
      <xdr:rowOff>122767</xdr:rowOff>
    </xdr:from>
    <xdr:to>
      <xdr:col>7</xdr:col>
      <xdr:colOff>564829</xdr:colOff>
      <xdr:row>7</xdr:row>
      <xdr:rowOff>387327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4" name="Object 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D5F4A63B-29A1-394D-BD68-F9946D674D3C}"/>
                </a:ext>
              </a:extLst>
            </xdr:cNvPr>
            <xdr:cNvSpPr txBox="1"/>
          </xdr:nvSpPr>
          <xdr:spPr>
            <a:xfrm>
              <a:off x="5956300" y="1964267"/>
              <a:ext cx="387029" cy="264560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𝑉</m:t>
                        </m:r>
                      </m:e>
                      <m:sub>
                        <m: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𝐵</m:t>
                        </m:r>
                      </m:sub>
                      <m:sup>
                        <m: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𝑛</m:t>
                        </m:r>
                      </m:sup>
                    </m:sSubSup>
                  </m:oMath>
                </m:oMathPara>
              </a14:m>
              <a:endParaRPr lang="en-GB"/>
            </a:p>
          </xdr:txBody>
        </xdr:sp>
      </mc:Choice>
      <mc:Fallback xmlns="">
        <xdr:sp macro="" textlink="">
          <xdr:nvSpPr>
            <xdr:cNvPr id="24" name="Object 1">
              <a:extLst>
                <a:ext uri="{63B3BB69-23CF-44E3-9099-C40C66FF867C}">
                  <a14:compatExt xmlns:a14="http://schemas.microsoft.com/office/drawing/2010/main" spid="_x0000_s2049"/>
                </a:ext>
                <a:ext uri="{FF2B5EF4-FFF2-40B4-BE49-F238E27FC236}">
                  <a16:creationId xmlns:a16="http://schemas.microsoft.com/office/drawing/2014/main" id="{D5F4A63B-29A1-394D-BD68-F9946D674D3C}"/>
                </a:ext>
              </a:extLst>
            </xdr:cNvPr>
            <xdr:cNvSpPr txBox="1"/>
          </xdr:nvSpPr>
          <xdr:spPr>
            <a:xfrm>
              <a:off x="5956300" y="1964267"/>
              <a:ext cx="387029" cy="264560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:r>
                <a:rPr lang="en-GB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𝑉_𝐵^𝑛</a:t>
              </a:r>
              <a:endParaRPr lang="en-GB"/>
            </a:p>
          </xdr:txBody>
        </xdr:sp>
      </mc:Fallback>
    </mc:AlternateContent>
    <xdr:clientData/>
  </xdr:twoCellAnchor>
  <xdr:twoCellAnchor>
    <xdr:from>
      <xdr:col>6</xdr:col>
      <xdr:colOff>173887</xdr:colOff>
      <xdr:row>7</xdr:row>
      <xdr:rowOff>139870</xdr:rowOff>
    </xdr:from>
    <xdr:to>
      <xdr:col>6</xdr:col>
      <xdr:colOff>535837</xdr:colOff>
      <xdr:row>7</xdr:row>
      <xdr:rowOff>404430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5" name="Object 3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6BE4619D-B81E-0B4D-A691-9DFBEFB198FB}"/>
                </a:ext>
              </a:extLst>
            </xdr:cNvPr>
            <xdr:cNvSpPr txBox="1"/>
          </xdr:nvSpPr>
          <xdr:spPr>
            <a:xfrm>
              <a:off x="5126887" y="1981370"/>
              <a:ext cx="361950" cy="264560"/>
            </a:xfrm>
            <a:prstGeom prst="rect">
              <a:avLst/>
            </a:prstGeom>
          </xdr:spPr>
          <xdr:txBody>
            <a:bodyPr vertOverflow="clip" horzOverflow="clip" wrap="square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𝑉</m:t>
                        </m:r>
                      </m:e>
                      <m:sub>
                        <m: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𝐴</m:t>
                        </m:r>
                      </m:sub>
                      <m:sup>
                        <m: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𝑛</m:t>
                        </m:r>
                      </m:sup>
                    </m:sSubSup>
                  </m:oMath>
                </m:oMathPara>
              </a14:m>
              <a:endParaRPr lang="en-GB"/>
            </a:p>
          </xdr:txBody>
        </xdr:sp>
      </mc:Choice>
      <mc:Fallback xmlns="">
        <xdr:sp macro="" textlink="">
          <xdr:nvSpPr>
            <xdr:cNvPr id="25" name="Object 3">
              <a:extLst>
                <a:ext uri="{63B3BB69-23CF-44E3-9099-C40C66FF867C}">
                  <a14:compatExt xmlns:a14="http://schemas.microsoft.com/office/drawing/2010/main" spid="_x0000_s2051"/>
                </a:ext>
                <a:ext uri="{FF2B5EF4-FFF2-40B4-BE49-F238E27FC236}">
                  <a16:creationId xmlns:a16="http://schemas.microsoft.com/office/drawing/2014/main" id="{6BE4619D-B81E-0B4D-A691-9DFBEFB198FB}"/>
                </a:ext>
              </a:extLst>
            </xdr:cNvPr>
            <xdr:cNvSpPr txBox="1"/>
          </xdr:nvSpPr>
          <xdr:spPr>
            <a:xfrm>
              <a:off x="5126887" y="1981370"/>
              <a:ext cx="361950" cy="264560"/>
            </a:xfrm>
            <a:prstGeom prst="rect">
              <a:avLst/>
            </a:prstGeom>
          </xdr:spPr>
          <xdr:txBody>
            <a:bodyPr vertOverflow="clip" horzOverflow="clip" wrap="square">
              <a:spAutoFit/>
            </a:bodyPr>
            <a:lstStyle/>
            <a:p>
              <a:pPr/>
              <a:r>
                <a:rPr lang="en-GB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𝑉_𝐴^𝑛</a:t>
              </a:r>
              <a:endParaRPr lang="en-GB"/>
            </a:p>
          </xdr:txBody>
        </xdr:sp>
      </mc:Fallback>
    </mc:AlternateContent>
    <xdr:clientData/>
  </xdr:twoCellAnchor>
  <xdr:twoCellAnchor editAs="oneCell">
    <xdr:from>
      <xdr:col>13</xdr:col>
      <xdr:colOff>38100</xdr:colOff>
      <xdr:row>7</xdr:row>
      <xdr:rowOff>63500</xdr:rowOff>
    </xdr:from>
    <xdr:to>
      <xdr:col>13</xdr:col>
      <xdr:colOff>724234</xdr:colOff>
      <xdr:row>7</xdr:row>
      <xdr:rowOff>330817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8" name="Object 17">
              <a:extLst>
                <a:ext uri="{63B3BB69-23CF-44E3-9099-C40C66FF867C}">
                  <a14:compatExt spid="_x0000_s2065"/>
                </a:ext>
                <a:ext uri="{FF2B5EF4-FFF2-40B4-BE49-F238E27FC236}">
                  <a16:creationId xmlns:a16="http://schemas.microsoft.com/office/drawing/2014/main" id="{4001B677-BB70-C44E-8677-D7CBE8259C85}"/>
                </a:ext>
              </a:extLst>
            </xdr:cNvPr>
            <xdr:cNvSpPr txBox="1"/>
          </xdr:nvSpPr>
          <xdr:spPr>
            <a:xfrm>
              <a:off x="10769600" y="1905000"/>
              <a:ext cx="686134" cy="267317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GB" i="1">
                            <a:solidFill>
                              <a:srgbClr val="0000FF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GB" i="1">
                            <a:solidFill>
                              <a:srgbClr val="0000FF"/>
                            </a:solidFill>
                            <a:latin typeface="Cambria Math" panose="02040503050406030204" pitchFamily="18" charset="0"/>
                          </a:rPr>
                          <m:t>𝜆</m:t>
                        </m:r>
                      </m:e>
                      <m:sup>
                        <m:r>
                          <a:rPr lang="en-GB" i="1">
                            <a:solidFill>
                              <a:srgbClr val="0000FF"/>
                            </a:solidFill>
                            <a:latin typeface="Cambria Math" panose="02040503050406030204" pitchFamily="18" charset="0"/>
                          </a:rPr>
                          <m:t>𝑛</m:t>
                        </m:r>
                        <m:r>
                          <a:rPr lang="en-GB" i="1">
                            <a:solidFill>
                              <a:srgbClr val="0000FF"/>
                            </a:solidFill>
                            <a:latin typeface="Cambria Math" panose="02040503050406030204" pitchFamily="18" charset="0"/>
                          </a:rPr>
                          <m:t>+1</m:t>
                        </m:r>
                      </m:sup>
                    </m:sSup>
                    <m:r>
                      <a:rPr lang="en-GB" i="1">
                        <a:solidFill>
                          <a:srgbClr val="0000FF"/>
                        </a:solidFill>
                        <a:latin typeface="Cambria Math" panose="02040503050406030204" pitchFamily="18" charset="0"/>
                      </a:rPr>
                      <m:t>⋅</m:t>
                    </m:r>
                    <m:r>
                      <a:rPr lang="en-GB" i="1">
                        <a:solidFill>
                          <a:srgbClr val="0000FF"/>
                        </a:solidFill>
                        <a:latin typeface="Cambria Math" panose="02040503050406030204" pitchFamily="18" charset="0"/>
                      </a:rPr>
                      <m:t>𝑝</m:t>
                    </m:r>
                  </m:oMath>
                </m:oMathPara>
              </a14:m>
              <a:endParaRPr lang="en-GB"/>
            </a:p>
          </xdr:txBody>
        </xdr:sp>
      </mc:Choice>
      <mc:Fallback xmlns="">
        <xdr:sp macro="" textlink="">
          <xdr:nvSpPr>
            <xdr:cNvPr id="28" name="Object 17">
              <a:extLst>
                <a:ext uri="{63B3BB69-23CF-44E3-9099-C40C66FF867C}">
                  <a14:compatExt xmlns:a14="http://schemas.microsoft.com/office/drawing/2010/main" spid="_x0000_s2065"/>
                </a:ext>
                <a:ext uri="{FF2B5EF4-FFF2-40B4-BE49-F238E27FC236}">
                  <a16:creationId xmlns:a16="http://schemas.microsoft.com/office/drawing/2014/main" id="{4001B677-BB70-C44E-8677-D7CBE8259C85}"/>
                </a:ext>
              </a:extLst>
            </xdr:cNvPr>
            <xdr:cNvSpPr txBox="1"/>
          </xdr:nvSpPr>
          <xdr:spPr>
            <a:xfrm>
              <a:off x="10769600" y="1905000"/>
              <a:ext cx="686134" cy="267317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:r>
                <a:rPr lang="en-GB" i="0">
                  <a:solidFill>
                    <a:srgbClr val="0000FF"/>
                  </a:solidFill>
                  <a:latin typeface="Cambria Math" panose="02040503050406030204" pitchFamily="18" charset="0"/>
                </a:rPr>
                <a:t>𝜆^(𝑛+1)⋅𝑝</a:t>
              </a:r>
              <a:endParaRPr lang="en-GB"/>
            </a:p>
          </xdr:txBody>
        </xdr:sp>
      </mc:Fallback>
    </mc:AlternateContent>
    <xdr:clientData/>
  </xdr:twoCellAnchor>
  <xdr:oneCellAnchor>
    <xdr:from>
      <xdr:col>4</xdr:col>
      <xdr:colOff>332153</xdr:colOff>
      <xdr:row>3</xdr:row>
      <xdr:rowOff>156308</xdr:rowOff>
    </xdr:from>
    <xdr:ext cx="848181" cy="28259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2" name="TextBox 31">
              <a:extLst>
                <a:ext uri="{FF2B5EF4-FFF2-40B4-BE49-F238E27FC236}">
                  <a16:creationId xmlns:a16="http://schemas.microsoft.com/office/drawing/2014/main" id="{CD795097-7D4A-2746-8351-176F0E10DB82}"/>
                </a:ext>
              </a:extLst>
            </xdr:cNvPr>
            <xdr:cNvSpPr txBox="1"/>
          </xdr:nvSpPr>
          <xdr:spPr>
            <a:xfrm>
              <a:off x="3634153" y="753208"/>
              <a:ext cx="848181" cy="2825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b="0" i="1" kern="1200">
                        <a:latin typeface="Cambria Math" panose="02040503050406030204" pitchFamily="18" charset="0"/>
                      </a:rPr>
                      <m:t>0</m:t>
                    </m:r>
                    <m:r>
                      <a:rPr lang="en-GB" sz="1100" b="0" i="1" kern="120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&lt;</m:t>
                    </m:r>
                    <m:sSubSup>
                      <m:sSubSupPr>
                        <m:ctrlP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𝛼</m:t>
                        </m:r>
                      </m:e>
                      <m:sub>
                        <m: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𝑖</m:t>
                        </m:r>
                      </m:sub>
                      <m:sup>
                        <m: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0</m:t>
                        </m:r>
                      </m:sup>
                    </m:sSubSup>
                    <m:r>
                      <a:rPr lang="en-GB" sz="1100" b="0" i="1" kern="120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≤0.5</m:t>
                    </m:r>
                  </m:oMath>
                </m:oMathPara>
              </a14:m>
              <a:endParaRPr lang="en-GB" sz="1100" kern="1200"/>
            </a:p>
          </xdr:txBody>
        </xdr:sp>
      </mc:Choice>
      <mc:Fallback xmlns="">
        <xdr:sp macro="" textlink="">
          <xdr:nvSpPr>
            <xdr:cNvPr id="32" name="TextBox 31">
              <a:extLst>
                <a:ext uri="{FF2B5EF4-FFF2-40B4-BE49-F238E27FC236}">
                  <a16:creationId xmlns:a16="http://schemas.microsoft.com/office/drawing/2014/main" id="{CD795097-7D4A-2746-8351-176F0E10DB82}"/>
                </a:ext>
              </a:extLst>
            </xdr:cNvPr>
            <xdr:cNvSpPr txBox="1"/>
          </xdr:nvSpPr>
          <xdr:spPr>
            <a:xfrm>
              <a:off x="3634153" y="753208"/>
              <a:ext cx="848181" cy="2825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GB" sz="1100" b="0" i="0" kern="1200">
                  <a:latin typeface="Cambria Math" panose="02040503050406030204" pitchFamily="18" charset="0"/>
                </a:rPr>
                <a:t>0</a:t>
              </a:r>
              <a:r>
                <a:rPr lang="en-GB" sz="1100" b="0" i="0" kern="1200">
                  <a:latin typeface="Cambria Math" panose="02040503050406030204" pitchFamily="18" charset="0"/>
                  <a:ea typeface="Cambria Math" panose="02040503050406030204" pitchFamily="18" charset="0"/>
                </a:rPr>
                <a:t>&lt;𝛼_𝑖^0≤0.5</a:t>
              </a:r>
              <a:endParaRPr lang="en-GB" sz="1100" kern="1200"/>
            </a:p>
          </xdr:txBody>
        </xdr:sp>
      </mc:Fallback>
    </mc:AlternateContent>
    <xdr:clientData/>
  </xdr:oneCellAnchor>
  <xdr:twoCellAnchor editAs="oneCell">
    <xdr:from>
      <xdr:col>20</xdr:col>
      <xdr:colOff>184150</xdr:colOff>
      <xdr:row>7</xdr:row>
      <xdr:rowOff>40217</xdr:rowOff>
    </xdr:from>
    <xdr:to>
      <xdr:col>20</xdr:col>
      <xdr:colOff>755650</xdr:colOff>
      <xdr:row>7</xdr:row>
      <xdr:rowOff>404676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3" name="Object 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1D88EB5-4F7B-BD44-8F4E-0620F84DD612}"/>
                </a:ext>
              </a:extLst>
            </xdr:cNvPr>
            <xdr:cNvSpPr txBox="1"/>
          </xdr:nvSpPr>
          <xdr:spPr>
            <a:xfrm>
              <a:off x="17062450" y="1881717"/>
              <a:ext cx="571500" cy="364459"/>
            </a:xfrm>
            <a:prstGeom prst="rect">
              <a:avLst/>
            </a:prstGeom>
          </xdr:spPr>
          <xdr:txBody>
            <a:bodyPr wrap="square">
              <a:spAutoFit/>
            </a:bodyPr>
            <a:lstStyle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GB" sz="16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sz="16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𝑉</m:t>
                        </m:r>
                      </m:e>
                      <m:sub>
                        <m:r>
                          <a:rPr lang="en-GB" sz="1600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𝐴</m:t>
                        </m:r>
                      </m:sub>
                      <m:sup>
                        <m:r>
                          <a:rPr lang="en-GB" sz="16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𝑛</m:t>
                        </m:r>
                        <m:r>
                          <a:rPr lang="en-GB" sz="1600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+1</m:t>
                        </m:r>
                      </m:sup>
                    </m:sSubSup>
                  </m:oMath>
                </m:oMathPara>
              </a14:m>
              <a:endParaRPr lang="en-GB" sz="1600"/>
            </a:p>
          </xdr:txBody>
        </xdr:sp>
      </mc:Choice>
      <mc:Fallback xmlns="">
        <xdr:sp macro="" textlink="">
          <xdr:nvSpPr>
            <xdr:cNvPr id="33" name="Object 1">
              <a:extLst>
                <a:ext uri="{63B3BB69-23CF-44E3-9099-C40C66FF867C}">
                  <a14:compatExt xmlns:a14="http://schemas.microsoft.com/office/drawing/2010/main" spid="_x0000_s2049"/>
                </a:ext>
                <a:ext uri="{FF2B5EF4-FFF2-40B4-BE49-F238E27FC236}">
                  <a16:creationId xmlns:a16="http://schemas.microsoft.com/office/drawing/2014/main" id="{01D88EB5-4F7B-BD44-8F4E-0620F84DD612}"/>
                </a:ext>
              </a:extLst>
            </xdr:cNvPr>
            <xdr:cNvSpPr txBox="1"/>
          </xdr:nvSpPr>
          <xdr:spPr>
            <a:xfrm>
              <a:off x="17062450" y="1881717"/>
              <a:ext cx="571500" cy="364459"/>
            </a:xfrm>
            <a:prstGeom prst="rect">
              <a:avLst/>
            </a:prstGeom>
          </xdr:spPr>
          <xdr:txBody>
            <a:bodyPr wrap="square">
              <a:spAutoFit/>
            </a:bodyPr>
            <a:lstStyle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GB" sz="160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𝑉_</a:t>
              </a:r>
              <a:r>
                <a:rPr lang="en-GB" sz="1600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𝐴^(</a:t>
              </a:r>
              <a:r>
                <a:rPr lang="en-GB" sz="160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𝑛</a:t>
              </a:r>
              <a:r>
                <a:rPr lang="en-GB" sz="1600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+1)</a:t>
              </a:r>
              <a:endParaRPr lang="en-GB" sz="1600"/>
            </a:p>
          </xdr:txBody>
        </xdr:sp>
      </mc:Fallback>
    </mc:AlternateContent>
    <xdr:clientData/>
  </xdr:twoCellAnchor>
  <xdr:twoCellAnchor editAs="oneCell">
    <xdr:from>
      <xdr:col>14</xdr:col>
      <xdr:colOff>201084</xdr:colOff>
      <xdr:row>7</xdr:row>
      <xdr:rowOff>43963</xdr:rowOff>
    </xdr:from>
    <xdr:to>
      <xdr:col>14</xdr:col>
      <xdr:colOff>718149</xdr:colOff>
      <xdr:row>7</xdr:row>
      <xdr:rowOff>314806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5" name="Object 12">
              <a:extLst>
                <a:ext uri="{63B3BB69-23CF-44E3-9099-C40C66FF867C}">
                  <a14:compatExt spid="_x0000_s2060"/>
                </a:ext>
                <a:ext uri="{FF2B5EF4-FFF2-40B4-BE49-F238E27FC236}">
                  <a16:creationId xmlns:a16="http://schemas.microsoft.com/office/drawing/2014/main" id="{87D93742-5D4B-124B-B37E-3B7EB07C3878}"/>
                </a:ext>
              </a:extLst>
            </xdr:cNvPr>
            <xdr:cNvSpPr txBox="1"/>
          </xdr:nvSpPr>
          <xdr:spPr>
            <a:xfrm>
              <a:off x="11758084" y="1885463"/>
              <a:ext cx="517065" cy="270843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𝛼</m:t>
                        </m:r>
                      </m:e>
                      <m:sub>
                        <m: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𝐴</m:t>
                        </m:r>
                      </m:sub>
                      <m:sup>
                        <m:r>
                          <a:rPr lang="en-GB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𝑛</m:t>
                        </m:r>
                        <m:r>
                          <a:rPr lang="en-GB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+1</m:t>
                        </m:r>
                      </m:sup>
                    </m:sSubSup>
                  </m:oMath>
                </m:oMathPara>
              </a14:m>
              <a:endParaRPr lang="en-GB"/>
            </a:p>
          </xdr:txBody>
        </xdr:sp>
      </mc:Choice>
      <mc:Fallback xmlns="">
        <xdr:sp macro="" textlink="">
          <xdr:nvSpPr>
            <xdr:cNvPr id="35" name="Object 12">
              <a:extLst>
                <a:ext uri="{63B3BB69-23CF-44E3-9099-C40C66FF867C}">
                  <a14:compatExt xmlns:a14="http://schemas.microsoft.com/office/drawing/2010/main" spid="_x0000_s2060"/>
                </a:ext>
                <a:ext uri="{FF2B5EF4-FFF2-40B4-BE49-F238E27FC236}">
                  <a16:creationId xmlns:a16="http://schemas.microsoft.com/office/drawing/2014/main" id="{87D93742-5D4B-124B-B37E-3B7EB07C3878}"/>
                </a:ext>
              </a:extLst>
            </xdr:cNvPr>
            <xdr:cNvSpPr txBox="1"/>
          </xdr:nvSpPr>
          <xdr:spPr>
            <a:xfrm>
              <a:off x="11758084" y="1885463"/>
              <a:ext cx="517065" cy="270843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:r>
                <a:rPr lang="en-GB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𝛼_𝐴^(</a:t>
              </a:r>
              <a:r>
                <a:rPr lang="en-GB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𝑛+1)</a:t>
              </a:r>
              <a:endParaRPr lang="en-GB"/>
            </a:p>
          </xdr:txBody>
        </xdr:sp>
      </mc:Fallback>
    </mc:AlternateContent>
    <xdr:clientData/>
  </xdr:twoCellAnchor>
  <xdr:oneCellAnchor>
    <xdr:from>
      <xdr:col>6</xdr:col>
      <xdr:colOff>484553</xdr:colOff>
      <xdr:row>3</xdr:row>
      <xdr:rowOff>152401</xdr:rowOff>
    </xdr:from>
    <xdr:ext cx="848181" cy="28259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1" name="TextBox 50">
              <a:extLst>
                <a:ext uri="{FF2B5EF4-FFF2-40B4-BE49-F238E27FC236}">
                  <a16:creationId xmlns:a16="http://schemas.microsoft.com/office/drawing/2014/main" id="{C0D76B4F-AEA5-CC4E-8699-150B851DAD41}"/>
                </a:ext>
              </a:extLst>
            </xdr:cNvPr>
            <xdr:cNvSpPr txBox="1"/>
          </xdr:nvSpPr>
          <xdr:spPr>
            <a:xfrm>
              <a:off x="5437553" y="749301"/>
              <a:ext cx="848181" cy="2825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b="0" i="1" kern="1200">
                        <a:latin typeface="Cambria Math" panose="02040503050406030204" pitchFamily="18" charset="0"/>
                      </a:rPr>
                      <m:t>0</m:t>
                    </m:r>
                    <m:r>
                      <a:rPr lang="en-GB" sz="1100" b="0" i="1" kern="120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&lt;</m:t>
                    </m:r>
                    <m:sSubSup>
                      <m:sSubSupPr>
                        <m:ctrlP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ℵ</m:t>
                        </m:r>
                      </m:e>
                      <m:sub>
                        <m: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𝑖</m:t>
                        </m:r>
                      </m:sub>
                      <m:sup>
                        <m: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0</m:t>
                        </m:r>
                      </m:sup>
                    </m:sSubSup>
                    <m:r>
                      <a:rPr lang="en-GB" sz="1100" b="0" i="1" kern="120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≤0.5</m:t>
                    </m:r>
                  </m:oMath>
                </m:oMathPara>
              </a14:m>
              <a:endParaRPr lang="en-GB" sz="1100" kern="1200"/>
            </a:p>
          </xdr:txBody>
        </xdr:sp>
      </mc:Choice>
      <mc:Fallback xmlns="">
        <xdr:sp macro="" textlink="">
          <xdr:nvSpPr>
            <xdr:cNvPr id="51" name="TextBox 50">
              <a:extLst>
                <a:ext uri="{FF2B5EF4-FFF2-40B4-BE49-F238E27FC236}">
                  <a16:creationId xmlns:a16="http://schemas.microsoft.com/office/drawing/2014/main" id="{C0D76B4F-AEA5-CC4E-8699-150B851DAD41}"/>
                </a:ext>
              </a:extLst>
            </xdr:cNvPr>
            <xdr:cNvSpPr txBox="1"/>
          </xdr:nvSpPr>
          <xdr:spPr>
            <a:xfrm>
              <a:off x="5437553" y="749301"/>
              <a:ext cx="848181" cy="2825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GB" sz="1100" b="0" i="0" kern="1200">
                  <a:latin typeface="Cambria Math" panose="02040503050406030204" pitchFamily="18" charset="0"/>
                </a:rPr>
                <a:t>0</a:t>
              </a:r>
              <a:r>
                <a:rPr lang="en-GB" sz="1100" b="0" i="0" kern="1200">
                  <a:latin typeface="Cambria Math" panose="02040503050406030204" pitchFamily="18" charset="0"/>
                  <a:ea typeface="Cambria Math" panose="02040503050406030204" pitchFamily="18" charset="0"/>
                </a:rPr>
                <a:t>&lt;ℵ_𝑖^0≤0.5</a:t>
              </a:r>
              <a:endParaRPr lang="en-GB" sz="1100" kern="1200"/>
            </a:p>
          </xdr:txBody>
        </xdr:sp>
      </mc:Fallback>
    </mc:AlternateContent>
    <xdr:clientData/>
  </xdr:oneCellAnchor>
  <xdr:twoCellAnchor editAs="oneCell">
    <xdr:from>
      <xdr:col>2</xdr:col>
      <xdr:colOff>0</xdr:colOff>
      <xdr:row>1</xdr:row>
      <xdr:rowOff>0</xdr:rowOff>
    </xdr:from>
    <xdr:to>
      <xdr:col>2</xdr:col>
      <xdr:colOff>368884</xdr:colOff>
      <xdr:row>2</xdr:row>
      <xdr:rowOff>74334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Object 24">
              <a:extLst>
                <a:ext uri="{63B3BB69-23CF-44E3-9099-C40C66FF867C}">
                  <a14:compatExt spid="_x0000_s2072"/>
                </a:ext>
                <a:ext uri="{FF2B5EF4-FFF2-40B4-BE49-F238E27FC236}">
                  <a16:creationId xmlns:a16="http://schemas.microsoft.com/office/drawing/2014/main" id="{84517B2E-38F5-A744-BBF4-DC2B72B3707F}"/>
                </a:ext>
              </a:extLst>
            </xdr:cNvPr>
            <xdr:cNvSpPr txBox="1"/>
          </xdr:nvSpPr>
          <xdr:spPr>
            <a:xfrm>
              <a:off x="1651000" y="190500"/>
              <a:ext cx="368884" cy="290234"/>
            </a:xfrm>
            <a:prstGeom prst="rect">
              <a:avLst/>
            </a:prstGeom>
          </xdr:spPr>
          <xdr:txBody>
            <a:bodyPr vertOverflow="clip" horzOverflow="clip" wrap="none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h</m:t>
                        </m:r>
                      </m:e>
                      <m:sub>
                        <m:r>
                          <a:rPr lang="en-GB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𝐴</m:t>
                        </m:r>
                      </m:sub>
                      <m:sup>
                        <m:r>
                          <a:rPr lang="en-GB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0</m:t>
                        </m:r>
                      </m:sup>
                    </m:sSubSup>
                  </m:oMath>
                </m:oMathPara>
              </a14:m>
              <a:endParaRPr lang="en-GB"/>
            </a:p>
            <a:p>
              <a:endParaRPr lang="en-GB"/>
            </a:p>
          </xdr:txBody>
        </xdr:sp>
      </mc:Choice>
      <mc:Fallback xmlns="">
        <xdr:sp macro="" textlink="">
          <xdr:nvSpPr>
            <xdr:cNvPr id="4" name="Object 24">
              <a:extLst>
                <a:ext uri="{63B3BB69-23CF-44E3-9099-C40C66FF867C}">
                  <a14:compatExt xmlns:a14="http://schemas.microsoft.com/office/drawing/2010/main" spid="_x0000_s2072"/>
                </a:ext>
                <a:ext uri="{FF2B5EF4-FFF2-40B4-BE49-F238E27FC236}">
                  <a16:creationId xmlns:a16="http://schemas.microsoft.com/office/drawing/2014/main" id="{84517B2E-38F5-A744-BBF4-DC2B72B3707F}"/>
                </a:ext>
              </a:extLst>
            </xdr:cNvPr>
            <xdr:cNvSpPr txBox="1"/>
          </xdr:nvSpPr>
          <xdr:spPr>
            <a:xfrm>
              <a:off x="1651000" y="190500"/>
              <a:ext cx="368884" cy="290234"/>
            </a:xfrm>
            <a:prstGeom prst="rect">
              <a:avLst/>
            </a:prstGeom>
          </xdr:spPr>
          <xdr:txBody>
            <a:bodyPr vertOverflow="clip" horzOverflow="clip" wrap="none">
              <a:noAutofit/>
            </a:bodyPr>
            <a:lstStyle/>
            <a:p>
              <a:pPr/>
              <a:r>
                <a:rPr lang="en-GB" b="0" i="0">
                  <a:solidFill>
                    <a:srgbClr val="00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ℎ_</a:t>
              </a:r>
              <a:r>
                <a:rPr lang="en-GB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𝐴^0</a:t>
              </a:r>
              <a:endParaRPr lang="en-GB"/>
            </a:p>
            <a:p>
              <a:endParaRPr lang="en-GB"/>
            </a:p>
          </xdr:txBody>
        </xdr:sp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137583</xdr:colOff>
      <xdr:row>7</xdr:row>
      <xdr:rowOff>14817</xdr:rowOff>
    </xdr:from>
    <xdr:to>
      <xdr:col>21</xdr:col>
      <xdr:colOff>709083</xdr:colOff>
      <xdr:row>10</xdr:row>
      <xdr:rowOff>40228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Object 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35CAC31B-DA17-0547-B362-468B71D6D8EC}"/>
                </a:ext>
              </a:extLst>
            </xdr:cNvPr>
            <xdr:cNvSpPr txBox="1"/>
          </xdr:nvSpPr>
          <xdr:spPr>
            <a:xfrm>
              <a:off x="17841383" y="1856317"/>
              <a:ext cx="571500" cy="596911"/>
            </a:xfrm>
            <a:prstGeom prst="rect">
              <a:avLst/>
            </a:prstGeom>
          </xdr:spPr>
          <xdr:txBody>
            <a:bodyPr wrap="square">
              <a:spAutoFit/>
            </a:bodyPr>
            <a:lstStyle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GB" sz="16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sz="16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𝑉</m:t>
                        </m:r>
                      </m:e>
                      <m:sub>
                        <m:r>
                          <a:rPr lang="en-GB" sz="16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𝐵</m:t>
                        </m:r>
                      </m:sub>
                      <m:sup>
                        <m:r>
                          <a:rPr lang="en-GB" sz="16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𝑛</m:t>
                        </m:r>
                        <m:r>
                          <a:rPr lang="en-GB" sz="1600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+1</m:t>
                        </m:r>
                      </m:sup>
                    </m:sSubSup>
                  </m:oMath>
                </m:oMathPara>
              </a14:m>
              <a:endParaRPr lang="en-GB" sz="1600"/>
            </a:p>
          </xdr:txBody>
        </xdr:sp>
      </mc:Choice>
      <mc:Fallback xmlns="">
        <xdr:sp macro="" textlink="">
          <xdr:nvSpPr>
            <xdr:cNvPr id="2" name="Object 1">
              <a:extLst>
                <a:ext uri="{63B3BB69-23CF-44E3-9099-C40C66FF867C}">
                  <a14:compatExt xmlns:a14="http://schemas.microsoft.com/office/drawing/2010/main" spid="_x0000_s2049"/>
                </a:ext>
                <a:ext uri="{FF2B5EF4-FFF2-40B4-BE49-F238E27FC236}">
                  <a16:creationId xmlns:a16="http://schemas.microsoft.com/office/drawing/2014/main" id="{35CAC31B-DA17-0547-B362-468B71D6D8EC}"/>
                </a:ext>
              </a:extLst>
            </xdr:cNvPr>
            <xdr:cNvSpPr txBox="1"/>
          </xdr:nvSpPr>
          <xdr:spPr>
            <a:xfrm>
              <a:off x="17841383" y="1856317"/>
              <a:ext cx="571500" cy="596911"/>
            </a:xfrm>
            <a:prstGeom prst="rect">
              <a:avLst/>
            </a:prstGeom>
          </xdr:spPr>
          <xdr:txBody>
            <a:bodyPr wrap="square">
              <a:spAutoFit/>
            </a:bodyPr>
            <a:lstStyle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GB" sz="160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𝑉_𝐵^(𝑛</a:t>
              </a:r>
              <a:r>
                <a:rPr lang="en-GB" sz="1600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+1)</a:t>
              </a:r>
              <a:endParaRPr lang="en-GB" sz="1600"/>
            </a:p>
          </xdr:txBody>
        </xdr:sp>
      </mc:Fallback>
    </mc:AlternateContent>
    <xdr:clientData/>
  </xdr:twoCellAnchor>
  <xdr:twoCellAnchor editAs="oneCell">
    <xdr:from>
      <xdr:col>0</xdr:col>
      <xdr:colOff>419773</xdr:colOff>
      <xdr:row>3</xdr:row>
      <xdr:rowOff>108739</xdr:rowOff>
    </xdr:from>
    <xdr:to>
      <xdr:col>1</xdr:col>
      <xdr:colOff>364547</xdr:colOff>
      <xdr:row>5</xdr:row>
      <xdr:rowOff>90466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38">
              <a:extLst>
                <a:ext uri="{FF2B5EF4-FFF2-40B4-BE49-F238E27FC236}">
                  <a16:creationId xmlns:a16="http://schemas.microsoft.com/office/drawing/2014/main" id="{46E5156A-15B3-904E-B2A1-D574CC921B92}"/>
                </a:ext>
              </a:extLst>
            </xdr:cNvPr>
            <xdr:cNvSpPr txBox="1"/>
          </xdr:nvSpPr>
          <xdr:spPr>
            <a:xfrm>
              <a:off x="419773" y="705639"/>
              <a:ext cx="770274" cy="3627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b="0" i="1" kern="1200">
                        <a:latin typeface="Cambria Math" panose="02040503050406030204" pitchFamily="18" charset="0"/>
                      </a:rPr>
                      <m:t>0</m:t>
                    </m:r>
                    <m:r>
                      <a:rPr lang="en-GB" sz="1100" b="0" i="1" kern="120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&lt;</m:t>
                    </m:r>
                    <m:sSub>
                      <m:sSubPr>
                        <m:ctrlP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𝑠</m:t>
                        </m:r>
                      </m:e>
                      <m:sub>
                        <m: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n-GB" sz="1100" b="0" i="1" kern="120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≤0.5</m:t>
                    </m:r>
                  </m:oMath>
                </m:oMathPara>
              </a14:m>
              <a:endParaRPr lang="en-GB" sz="1100" kern="1200"/>
            </a:p>
          </xdr:txBody>
        </xdr:sp>
      </mc:Choice>
      <mc:Fallback xmlns="">
        <xdr:sp macro="" textlink="">
          <xdr:nvSpPr>
            <xdr:cNvPr id="3" name="TextBox 38">
              <a:extLst>
                <a:ext uri="{FF2B5EF4-FFF2-40B4-BE49-F238E27FC236}">
                  <a16:creationId xmlns:a16="http://schemas.microsoft.com/office/drawing/2014/main" id="{46E5156A-15B3-904E-B2A1-D574CC921B92}"/>
                </a:ext>
              </a:extLst>
            </xdr:cNvPr>
            <xdr:cNvSpPr txBox="1"/>
          </xdr:nvSpPr>
          <xdr:spPr>
            <a:xfrm>
              <a:off x="419773" y="705639"/>
              <a:ext cx="770274" cy="3627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GB" sz="1100" b="0" i="0" kern="1200">
                  <a:latin typeface="Cambria Math" panose="02040503050406030204" pitchFamily="18" charset="0"/>
                </a:rPr>
                <a:t>0</a:t>
              </a:r>
              <a:r>
                <a:rPr lang="en-GB" sz="1100" b="0" i="0" kern="1200">
                  <a:latin typeface="Cambria Math" panose="02040503050406030204" pitchFamily="18" charset="0"/>
                  <a:ea typeface="Cambria Math" panose="02040503050406030204" pitchFamily="18" charset="0"/>
                </a:rPr>
                <a:t>&lt;𝑠_𝑖≤0.5</a:t>
              </a:r>
              <a:endParaRPr lang="en-GB" sz="1100" kern="1200"/>
            </a:p>
          </xdr:txBody>
        </xdr:sp>
      </mc:Fallback>
    </mc:AlternateContent>
    <xdr:clientData/>
  </xdr:twoCellAnchor>
  <xdr:oneCellAnchor>
    <xdr:from>
      <xdr:col>2</xdr:col>
      <xdr:colOff>225434</xdr:colOff>
      <xdr:row>3</xdr:row>
      <xdr:rowOff>141070</xdr:rowOff>
    </xdr:from>
    <xdr:ext cx="848181" cy="28259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C02ACCF9-794A-B04E-9D6F-B79CD0E90FC8}"/>
                </a:ext>
              </a:extLst>
            </xdr:cNvPr>
            <xdr:cNvSpPr txBox="1"/>
          </xdr:nvSpPr>
          <xdr:spPr>
            <a:xfrm>
              <a:off x="1876434" y="737970"/>
              <a:ext cx="848181" cy="2825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b="0" i="1" kern="1200">
                        <a:latin typeface="Cambria Math" panose="02040503050406030204" pitchFamily="18" charset="0"/>
                      </a:rPr>
                      <m:t>0.5</m:t>
                    </m:r>
                    <m:r>
                      <a:rPr lang="en-GB" sz="1100" b="0" i="1" kern="120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≤</m:t>
                    </m:r>
                    <m:sSubSup>
                      <m:sSubSupPr>
                        <m:ctrlP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h</m:t>
                        </m:r>
                      </m:e>
                      <m:sub>
                        <m: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𝑖</m:t>
                        </m:r>
                      </m:sub>
                      <m:sup>
                        <m: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0</m:t>
                        </m:r>
                      </m:sup>
                    </m:sSubSup>
                    <m:r>
                      <a:rPr lang="en-GB" sz="1100" b="0" i="1" kern="120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≤1</m:t>
                    </m:r>
                  </m:oMath>
                </m:oMathPara>
              </a14:m>
              <a:endParaRPr lang="en-GB" sz="1100" kern="12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C02ACCF9-794A-B04E-9D6F-B79CD0E90FC8}"/>
                </a:ext>
              </a:extLst>
            </xdr:cNvPr>
            <xdr:cNvSpPr txBox="1"/>
          </xdr:nvSpPr>
          <xdr:spPr>
            <a:xfrm>
              <a:off x="1876434" y="737970"/>
              <a:ext cx="848181" cy="2825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GB" sz="1100" b="0" i="0" kern="1200">
                  <a:latin typeface="Cambria Math" panose="02040503050406030204" pitchFamily="18" charset="0"/>
                </a:rPr>
                <a:t>0.5</a:t>
              </a:r>
              <a:r>
                <a:rPr lang="en-GB" sz="1100" b="0" i="0" kern="1200">
                  <a:latin typeface="Cambria Math" panose="02040503050406030204" pitchFamily="18" charset="0"/>
                  <a:ea typeface="Cambria Math" panose="02040503050406030204" pitchFamily="18" charset="0"/>
                </a:rPr>
                <a:t>≤ℎ_𝑖^0≤1</a:t>
              </a:r>
              <a:endParaRPr lang="en-GB" sz="1100" kern="1200"/>
            </a:p>
          </xdr:txBody>
        </xdr:sp>
      </mc:Fallback>
    </mc:AlternateContent>
    <xdr:clientData/>
  </xdr:oneCellAnchor>
  <xdr:twoCellAnchor>
    <xdr:from>
      <xdr:col>7</xdr:col>
      <xdr:colOff>177800</xdr:colOff>
      <xdr:row>7</xdr:row>
      <xdr:rowOff>122767</xdr:rowOff>
    </xdr:from>
    <xdr:to>
      <xdr:col>7</xdr:col>
      <xdr:colOff>564829</xdr:colOff>
      <xdr:row>7</xdr:row>
      <xdr:rowOff>387327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Object 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F8A9E495-7CD6-384D-9444-B6DB490444F7}"/>
                </a:ext>
              </a:extLst>
            </xdr:cNvPr>
            <xdr:cNvSpPr txBox="1"/>
          </xdr:nvSpPr>
          <xdr:spPr>
            <a:xfrm>
              <a:off x="5956300" y="1964267"/>
              <a:ext cx="387029" cy="264560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𝑉</m:t>
                        </m:r>
                      </m:e>
                      <m:sub>
                        <m: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𝐵</m:t>
                        </m:r>
                      </m:sub>
                      <m:sup>
                        <m: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𝑛</m:t>
                        </m:r>
                      </m:sup>
                    </m:sSubSup>
                  </m:oMath>
                </m:oMathPara>
              </a14:m>
              <a:endParaRPr lang="en-GB"/>
            </a:p>
          </xdr:txBody>
        </xdr:sp>
      </mc:Choice>
      <mc:Fallback xmlns="">
        <xdr:sp macro="" textlink="">
          <xdr:nvSpPr>
            <xdr:cNvPr id="5" name="Object 1">
              <a:extLst>
                <a:ext uri="{63B3BB69-23CF-44E3-9099-C40C66FF867C}">
                  <a14:compatExt xmlns:a14="http://schemas.microsoft.com/office/drawing/2010/main" spid="_x0000_s2049"/>
                </a:ext>
                <a:ext uri="{FF2B5EF4-FFF2-40B4-BE49-F238E27FC236}">
                  <a16:creationId xmlns:a16="http://schemas.microsoft.com/office/drawing/2014/main" id="{F8A9E495-7CD6-384D-9444-B6DB490444F7}"/>
                </a:ext>
              </a:extLst>
            </xdr:cNvPr>
            <xdr:cNvSpPr txBox="1"/>
          </xdr:nvSpPr>
          <xdr:spPr>
            <a:xfrm>
              <a:off x="5956300" y="1964267"/>
              <a:ext cx="387029" cy="264560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:r>
                <a:rPr lang="en-GB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𝑉_𝐵^𝑛</a:t>
              </a:r>
              <a:endParaRPr lang="en-GB"/>
            </a:p>
          </xdr:txBody>
        </xdr:sp>
      </mc:Fallback>
    </mc:AlternateContent>
    <xdr:clientData/>
  </xdr:twoCellAnchor>
  <xdr:twoCellAnchor>
    <xdr:from>
      <xdr:col>6</xdr:col>
      <xdr:colOff>173887</xdr:colOff>
      <xdr:row>7</xdr:row>
      <xdr:rowOff>139870</xdr:rowOff>
    </xdr:from>
    <xdr:to>
      <xdr:col>6</xdr:col>
      <xdr:colOff>535837</xdr:colOff>
      <xdr:row>7</xdr:row>
      <xdr:rowOff>404430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Object 3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A318452C-C9E0-3349-8F7E-5255C59F56B7}"/>
                </a:ext>
              </a:extLst>
            </xdr:cNvPr>
            <xdr:cNvSpPr txBox="1"/>
          </xdr:nvSpPr>
          <xdr:spPr>
            <a:xfrm>
              <a:off x="5126887" y="1981370"/>
              <a:ext cx="361950" cy="264560"/>
            </a:xfrm>
            <a:prstGeom prst="rect">
              <a:avLst/>
            </a:prstGeom>
          </xdr:spPr>
          <xdr:txBody>
            <a:bodyPr vertOverflow="clip" horzOverflow="clip" wrap="square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𝑉</m:t>
                        </m:r>
                      </m:e>
                      <m:sub>
                        <m: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𝐴</m:t>
                        </m:r>
                      </m:sub>
                      <m:sup>
                        <m: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𝑛</m:t>
                        </m:r>
                      </m:sup>
                    </m:sSubSup>
                  </m:oMath>
                </m:oMathPara>
              </a14:m>
              <a:endParaRPr lang="en-GB"/>
            </a:p>
          </xdr:txBody>
        </xdr:sp>
      </mc:Choice>
      <mc:Fallback xmlns="">
        <xdr:sp macro="" textlink="">
          <xdr:nvSpPr>
            <xdr:cNvPr id="6" name="Object 3">
              <a:extLst>
                <a:ext uri="{63B3BB69-23CF-44E3-9099-C40C66FF867C}">
                  <a14:compatExt xmlns:a14="http://schemas.microsoft.com/office/drawing/2010/main" spid="_x0000_s2051"/>
                </a:ext>
                <a:ext uri="{FF2B5EF4-FFF2-40B4-BE49-F238E27FC236}">
                  <a16:creationId xmlns:a16="http://schemas.microsoft.com/office/drawing/2014/main" id="{A318452C-C9E0-3349-8F7E-5255C59F56B7}"/>
                </a:ext>
              </a:extLst>
            </xdr:cNvPr>
            <xdr:cNvSpPr txBox="1"/>
          </xdr:nvSpPr>
          <xdr:spPr>
            <a:xfrm>
              <a:off x="5126887" y="1981370"/>
              <a:ext cx="361950" cy="264560"/>
            </a:xfrm>
            <a:prstGeom prst="rect">
              <a:avLst/>
            </a:prstGeom>
          </xdr:spPr>
          <xdr:txBody>
            <a:bodyPr vertOverflow="clip" horzOverflow="clip" wrap="square">
              <a:spAutoFit/>
            </a:bodyPr>
            <a:lstStyle/>
            <a:p>
              <a:pPr/>
              <a:r>
                <a:rPr lang="en-GB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𝑉_𝐴^𝑛</a:t>
              </a:r>
              <a:endParaRPr lang="en-GB"/>
            </a:p>
          </xdr:txBody>
        </xdr:sp>
      </mc:Fallback>
    </mc:AlternateContent>
    <xdr:clientData/>
  </xdr:twoCellAnchor>
  <xdr:twoCellAnchor editAs="oneCell">
    <xdr:from>
      <xdr:col>13</xdr:col>
      <xdr:colOff>38100</xdr:colOff>
      <xdr:row>7</xdr:row>
      <xdr:rowOff>63500</xdr:rowOff>
    </xdr:from>
    <xdr:to>
      <xdr:col>13</xdr:col>
      <xdr:colOff>724234</xdr:colOff>
      <xdr:row>10</xdr:row>
      <xdr:rowOff>617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Object 17">
              <a:extLst>
                <a:ext uri="{63B3BB69-23CF-44E3-9099-C40C66FF867C}">
                  <a14:compatExt spid="_x0000_s2065"/>
                </a:ext>
                <a:ext uri="{FF2B5EF4-FFF2-40B4-BE49-F238E27FC236}">
                  <a16:creationId xmlns:a16="http://schemas.microsoft.com/office/drawing/2014/main" id="{FC71F6C8-28A1-CD46-A923-FA4DE6FF1842}"/>
                </a:ext>
              </a:extLst>
            </xdr:cNvPr>
            <xdr:cNvSpPr txBox="1"/>
          </xdr:nvSpPr>
          <xdr:spPr>
            <a:xfrm>
              <a:off x="10769600" y="1905000"/>
              <a:ext cx="686134" cy="508617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GB" i="1">
                            <a:solidFill>
                              <a:srgbClr val="0000FF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GB" i="1">
                            <a:solidFill>
                              <a:srgbClr val="0000FF"/>
                            </a:solidFill>
                            <a:latin typeface="Cambria Math" panose="02040503050406030204" pitchFamily="18" charset="0"/>
                          </a:rPr>
                          <m:t>𝜆</m:t>
                        </m:r>
                      </m:e>
                      <m:sup>
                        <m:r>
                          <a:rPr lang="en-GB" i="1">
                            <a:solidFill>
                              <a:srgbClr val="0000FF"/>
                            </a:solidFill>
                            <a:latin typeface="Cambria Math" panose="02040503050406030204" pitchFamily="18" charset="0"/>
                          </a:rPr>
                          <m:t>𝑛</m:t>
                        </m:r>
                        <m:r>
                          <a:rPr lang="en-GB" i="1">
                            <a:solidFill>
                              <a:srgbClr val="0000FF"/>
                            </a:solidFill>
                            <a:latin typeface="Cambria Math" panose="02040503050406030204" pitchFamily="18" charset="0"/>
                          </a:rPr>
                          <m:t>+1</m:t>
                        </m:r>
                      </m:sup>
                    </m:sSup>
                    <m:r>
                      <a:rPr lang="en-GB" i="1">
                        <a:solidFill>
                          <a:srgbClr val="0000FF"/>
                        </a:solidFill>
                        <a:latin typeface="Cambria Math" panose="02040503050406030204" pitchFamily="18" charset="0"/>
                      </a:rPr>
                      <m:t>⋅</m:t>
                    </m:r>
                    <m:r>
                      <a:rPr lang="en-GB" i="1">
                        <a:solidFill>
                          <a:srgbClr val="0000FF"/>
                        </a:solidFill>
                        <a:latin typeface="Cambria Math" panose="02040503050406030204" pitchFamily="18" charset="0"/>
                      </a:rPr>
                      <m:t>𝑝</m:t>
                    </m:r>
                  </m:oMath>
                </m:oMathPara>
              </a14:m>
              <a:endParaRPr lang="en-GB"/>
            </a:p>
          </xdr:txBody>
        </xdr:sp>
      </mc:Choice>
      <mc:Fallback xmlns="">
        <xdr:sp macro="" textlink="">
          <xdr:nvSpPr>
            <xdr:cNvPr id="7" name="Object 17">
              <a:extLst>
                <a:ext uri="{63B3BB69-23CF-44E3-9099-C40C66FF867C}">
                  <a14:compatExt xmlns:a14="http://schemas.microsoft.com/office/drawing/2010/main" spid="_x0000_s2065"/>
                </a:ext>
                <a:ext uri="{FF2B5EF4-FFF2-40B4-BE49-F238E27FC236}">
                  <a16:creationId xmlns:a16="http://schemas.microsoft.com/office/drawing/2014/main" id="{FC71F6C8-28A1-CD46-A923-FA4DE6FF1842}"/>
                </a:ext>
              </a:extLst>
            </xdr:cNvPr>
            <xdr:cNvSpPr txBox="1"/>
          </xdr:nvSpPr>
          <xdr:spPr>
            <a:xfrm>
              <a:off x="10769600" y="1905000"/>
              <a:ext cx="686134" cy="508617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:r>
                <a:rPr lang="en-GB" i="0">
                  <a:solidFill>
                    <a:srgbClr val="0000FF"/>
                  </a:solidFill>
                  <a:latin typeface="Cambria Math" panose="02040503050406030204" pitchFamily="18" charset="0"/>
                </a:rPr>
                <a:t>𝜆^(𝑛+1)⋅𝑝</a:t>
              </a:r>
              <a:endParaRPr lang="en-GB"/>
            </a:p>
          </xdr:txBody>
        </xdr:sp>
      </mc:Fallback>
    </mc:AlternateContent>
    <xdr:clientData/>
  </xdr:twoCellAnchor>
  <xdr:twoCellAnchor>
    <xdr:from>
      <xdr:col>21</xdr:col>
      <xdr:colOff>800100</xdr:colOff>
      <xdr:row>7</xdr:row>
      <xdr:rowOff>114300</xdr:rowOff>
    </xdr:from>
    <xdr:to>
      <xdr:col>22</xdr:col>
      <xdr:colOff>0</xdr:colOff>
      <xdr:row>7</xdr:row>
      <xdr:rowOff>465678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Object 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390C1DDB-3B62-044F-B550-EDA6B0A798C6}"/>
                </a:ext>
              </a:extLst>
            </xdr:cNvPr>
            <xdr:cNvSpPr txBox="1"/>
          </xdr:nvSpPr>
          <xdr:spPr>
            <a:xfrm>
              <a:off x="18503900" y="1955800"/>
              <a:ext cx="25400" cy="313278"/>
            </a:xfrm>
            <a:prstGeom prst="rect">
              <a:avLst/>
            </a:prstGeom>
          </xdr:spPr>
          <xdr:txBody>
            <a:bodyPr vertOverflow="clip" horzOverflow="clip" wrap="square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GB" sz="16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sz="16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𝑉</m:t>
                        </m:r>
                      </m:e>
                      <m:sub>
                        <m:r>
                          <a:rPr lang="en-GB" sz="16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𝐵</m:t>
                        </m:r>
                      </m:sub>
                      <m:sup>
                        <m:r>
                          <a:rPr lang="en-GB" sz="16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𝑛</m:t>
                        </m:r>
                        <m:r>
                          <a:rPr lang="en-GB" sz="1600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+1</m:t>
                        </m:r>
                      </m:sup>
                    </m:sSubSup>
                  </m:oMath>
                </m:oMathPara>
              </a14:m>
              <a:endParaRPr lang="en-GB" sz="1600"/>
            </a:p>
          </xdr:txBody>
        </xdr:sp>
      </mc:Choice>
      <mc:Fallback xmlns="">
        <xdr:sp macro="" textlink="">
          <xdr:nvSpPr>
            <xdr:cNvPr id="8" name="Object 1">
              <a:extLst>
                <a:ext uri="{63B3BB69-23CF-44E3-9099-C40C66FF867C}">
                  <a14:compatExt xmlns:a14="http://schemas.microsoft.com/office/drawing/2010/main" spid="_x0000_s2049"/>
                </a:ext>
                <a:ext uri="{FF2B5EF4-FFF2-40B4-BE49-F238E27FC236}">
                  <a16:creationId xmlns:a16="http://schemas.microsoft.com/office/drawing/2014/main" id="{390C1DDB-3B62-044F-B550-EDA6B0A798C6}"/>
                </a:ext>
              </a:extLst>
            </xdr:cNvPr>
            <xdr:cNvSpPr txBox="1"/>
          </xdr:nvSpPr>
          <xdr:spPr>
            <a:xfrm>
              <a:off x="18503900" y="1955800"/>
              <a:ext cx="25400" cy="313278"/>
            </a:xfrm>
            <a:prstGeom prst="rect">
              <a:avLst/>
            </a:prstGeom>
          </xdr:spPr>
          <xdr:txBody>
            <a:bodyPr vertOverflow="clip" horzOverflow="clip" wrap="square">
              <a:spAutoFit/>
            </a:bodyPr>
            <a:lstStyle/>
            <a:p>
              <a:pPr/>
              <a:r>
                <a:rPr lang="en-GB" sz="160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𝑉_𝐵^(𝑛</a:t>
              </a:r>
              <a:r>
                <a:rPr lang="en-GB" sz="1600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+1)</a:t>
              </a:r>
              <a:endParaRPr lang="en-GB" sz="1600"/>
            </a:p>
          </xdr:txBody>
        </xdr:sp>
      </mc:Fallback>
    </mc:AlternateContent>
    <xdr:clientData/>
  </xdr:twoCellAnchor>
  <xdr:oneCellAnchor>
    <xdr:from>
      <xdr:col>4</xdr:col>
      <xdr:colOff>332153</xdr:colOff>
      <xdr:row>3</xdr:row>
      <xdr:rowOff>156308</xdr:rowOff>
    </xdr:from>
    <xdr:ext cx="848181" cy="28259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B323EDDD-7ADC-5B40-91F9-250625BA3ECC}"/>
                </a:ext>
              </a:extLst>
            </xdr:cNvPr>
            <xdr:cNvSpPr txBox="1"/>
          </xdr:nvSpPr>
          <xdr:spPr>
            <a:xfrm>
              <a:off x="3634153" y="753208"/>
              <a:ext cx="848181" cy="2825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b="0" i="1" kern="1200">
                        <a:latin typeface="Cambria Math" panose="02040503050406030204" pitchFamily="18" charset="0"/>
                      </a:rPr>
                      <m:t>0</m:t>
                    </m:r>
                    <m:r>
                      <a:rPr lang="en-GB" sz="1100" b="0" i="1" kern="120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&lt;</m:t>
                    </m:r>
                    <m:sSubSup>
                      <m:sSubSupPr>
                        <m:ctrlP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𝛼</m:t>
                        </m:r>
                      </m:e>
                      <m:sub>
                        <m: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𝑖</m:t>
                        </m:r>
                      </m:sub>
                      <m:sup>
                        <m: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0</m:t>
                        </m:r>
                      </m:sup>
                    </m:sSubSup>
                    <m:r>
                      <a:rPr lang="en-GB" sz="1100" b="0" i="1" kern="120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≤0.5</m:t>
                    </m:r>
                  </m:oMath>
                </m:oMathPara>
              </a14:m>
              <a:endParaRPr lang="en-GB" sz="1100" kern="1200"/>
            </a:p>
          </xdr:txBody>
        </xdr:sp>
      </mc:Choice>
      <mc:Fallback xmlns="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B323EDDD-7ADC-5B40-91F9-250625BA3ECC}"/>
                </a:ext>
              </a:extLst>
            </xdr:cNvPr>
            <xdr:cNvSpPr txBox="1"/>
          </xdr:nvSpPr>
          <xdr:spPr>
            <a:xfrm>
              <a:off x="3634153" y="753208"/>
              <a:ext cx="848181" cy="2825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GB" sz="1100" b="0" i="0" kern="1200">
                  <a:latin typeface="Cambria Math" panose="02040503050406030204" pitchFamily="18" charset="0"/>
                </a:rPr>
                <a:t>0</a:t>
              </a:r>
              <a:r>
                <a:rPr lang="en-GB" sz="1100" b="0" i="0" kern="1200">
                  <a:latin typeface="Cambria Math" panose="02040503050406030204" pitchFamily="18" charset="0"/>
                  <a:ea typeface="Cambria Math" panose="02040503050406030204" pitchFamily="18" charset="0"/>
                </a:rPr>
                <a:t>&lt;𝛼_𝑖^0≤0.5</a:t>
              </a:r>
              <a:endParaRPr lang="en-GB" sz="1100" kern="1200"/>
            </a:p>
          </xdr:txBody>
        </xdr:sp>
      </mc:Fallback>
    </mc:AlternateContent>
    <xdr:clientData/>
  </xdr:oneCellAnchor>
  <xdr:twoCellAnchor editAs="oneCell">
    <xdr:from>
      <xdr:col>9</xdr:col>
      <xdr:colOff>285750</xdr:colOff>
      <xdr:row>0</xdr:row>
      <xdr:rowOff>179916</xdr:rowOff>
    </xdr:from>
    <xdr:to>
      <xdr:col>9</xdr:col>
      <xdr:colOff>590550</xdr:colOff>
      <xdr:row>2</xdr:row>
      <xdr:rowOff>50800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Object 22">
              <a:extLst>
                <a:ext uri="{63B3BB69-23CF-44E3-9099-C40C66FF867C}">
                  <a14:compatExt spid="_x0000_s2070"/>
                </a:ext>
                <a:ext uri="{FF2B5EF4-FFF2-40B4-BE49-F238E27FC236}">
                  <a16:creationId xmlns:a16="http://schemas.microsoft.com/office/drawing/2014/main" id="{059147B8-1E4C-D54D-A506-998646E2E4A3}"/>
                </a:ext>
              </a:extLst>
            </xdr:cNvPr>
            <xdr:cNvSpPr txBox="1"/>
          </xdr:nvSpPr>
          <xdr:spPr>
            <a:xfrm>
              <a:off x="7715250" y="179916"/>
              <a:ext cx="304800" cy="251884"/>
            </a:xfrm>
            <a:prstGeom prst="rect">
              <a:avLst/>
            </a:prstGeom>
          </xdr:spPr>
          <xdr:txBody>
            <a:bodyPr vertOverflow="clip" horzOverflow="clip" wrap="none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GB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𝜆</m:t>
                    </m:r>
                  </m:oMath>
                </m:oMathPara>
              </a14:m>
              <a:endParaRPr lang="en-GB"/>
            </a:p>
          </xdr:txBody>
        </xdr:sp>
      </mc:Choice>
      <mc:Fallback xmlns="">
        <xdr:sp macro="" textlink="">
          <xdr:nvSpPr>
            <xdr:cNvPr id="10" name="Object 22">
              <a:extLst>
                <a:ext uri="{63B3BB69-23CF-44E3-9099-C40C66FF867C}">
                  <a14:compatExt xmlns:a14="http://schemas.microsoft.com/office/drawing/2010/main" spid="_x0000_s2070"/>
                </a:ext>
                <a:ext uri="{FF2B5EF4-FFF2-40B4-BE49-F238E27FC236}">
                  <a16:creationId xmlns:a16="http://schemas.microsoft.com/office/drawing/2014/main" id="{059147B8-1E4C-D54D-A506-998646E2E4A3}"/>
                </a:ext>
              </a:extLst>
            </xdr:cNvPr>
            <xdr:cNvSpPr txBox="1"/>
          </xdr:nvSpPr>
          <xdr:spPr>
            <a:xfrm>
              <a:off x="7715250" y="179916"/>
              <a:ext cx="304800" cy="251884"/>
            </a:xfrm>
            <a:prstGeom prst="rect">
              <a:avLst/>
            </a:prstGeom>
          </xdr:spPr>
          <xdr:txBody>
            <a:bodyPr vertOverflow="clip" horzOverflow="clip" wrap="none">
              <a:noAutofit/>
            </a:bodyPr>
            <a:lstStyle/>
            <a:p>
              <a:pPr/>
              <a:r>
                <a:rPr lang="en-GB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𝜆</a:t>
              </a:r>
              <a:endParaRPr lang="en-GB"/>
            </a:p>
          </xdr:txBody>
        </xdr:sp>
      </mc:Fallback>
    </mc:AlternateContent>
    <xdr:clientData/>
  </xdr:twoCellAnchor>
  <xdr:twoCellAnchor editAs="oneCell">
    <xdr:from>
      <xdr:col>20</xdr:col>
      <xdr:colOff>184150</xdr:colOff>
      <xdr:row>7</xdr:row>
      <xdr:rowOff>40217</xdr:rowOff>
    </xdr:from>
    <xdr:to>
      <xdr:col>20</xdr:col>
      <xdr:colOff>755650</xdr:colOff>
      <xdr:row>10</xdr:row>
      <xdr:rowOff>87176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Object 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72BE8BE1-01A3-6245-9EB9-AEEFEF34EAAF}"/>
                </a:ext>
              </a:extLst>
            </xdr:cNvPr>
            <xdr:cNvSpPr txBox="1"/>
          </xdr:nvSpPr>
          <xdr:spPr>
            <a:xfrm>
              <a:off x="17062450" y="1881717"/>
              <a:ext cx="571500" cy="618459"/>
            </a:xfrm>
            <a:prstGeom prst="rect">
              <a:avLst/>
            </a:prstGeom>
          </xdr:spPr>
          <xdr:txBody>
            <a:bodyPr wrap="square">
              <a:spAutoFit/>
            </a:bodyPr>
            <a:lstStyle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GB" sz="16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sz="16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𝑉</m:t>
                        </m:r>
                      </m:e>
                      <m:sub>
                        <m:r>
                          <a:rPr lang="en-GB" sz="1600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𝐴</m:t>
                        </m:r>
                      </m:sub>
                      <m:sup>
                        <m:r>
                          <a:rPr lang="en-GB" sz="16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𝑛</m:t>
                        </m:r>
                        <m:r>
                          <a:rPr lang="en-GB" sz="1600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+1</m:t>
                        </m:r>
                      </m:sup>
                    </m:sSubSup>
                  </m:oMath>
                </m:oMathPara>
              </a14:m>
              <a:endParaRPr lang="en-GB" sz="1600"/>
            </a:p>
          </xdr:txBody>
        </xdr:sp>
      </mc:Choice>
      <mc:Fallback xmlns="">
        <xdr:sp macro="" textlink="">
          <xdr:nvSpPr>
            <xdr:cNvPr id="11" name="Object 1">
              <a:extLst>
                <a:ext uri="{63B3BB69-23CF-44E3-9099-C40C66FF867C}">
                  <a14:compatExt xmlns:a14="http://schemas.microsoft.com/office/drawing/2010/main" spid="_x0000_s2049"/>
                </a:ext>
                <a:ext uri="{FF2B5EF4-FFF2-40B4-BE49-F238E27FC236}">
                  <a16:creationId xmlns:a16="http://schemas.microsoft.com/office/drawing/2014/main" id="{72BE8BE1-01A3-6245-9EB9-AEEFEF34EAAF}"/>
                </a:ext>
              </a:extLst>
            </xdr:cNvPr>
            <xdr:cNvSpPr txBox="1"/>
          </xdr:nvSpPr>
          <xdr:spPr>
            <a:xfrm>
              <a:off x="17062450" y="1881717"/>
              <a:ext cx="571500" cy="618459"/>
            </a:xfrm>
            <a:prstGeom prst="rect">
              <a:avLst/>
            </a:prstGeom>
          </xdr:spPr>
          <xdr:txBody>
            <a:bodyPr wrap="square">
              <a:spAutoFit/>
            </a:bodyPr>
            <a:lstStyle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GB" sz="160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𝑉_</a:t>
              </a:r>
              <a:r>
                <a:rPr lang="en-GB" sz="1600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𝐴^(</a:t>
              </a:r>
              <a:r>
                <a:rPr lang="en-GB" sz="160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𝑛</a:t>
              </a:r>
              <a:r>
                <a:rPr lang="en-GB" sz="1600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+1)</a:t>
              </a:r>
              <a:endParaRPr lang="en-GB" sz="1600"/>
            </a:p>
          </xdr:txBody>
        </xdr:sp>
      </mc:Fallback>
    </mc:AlternateContent>
    <xdr:clientData/>
  </xdr:twoCellAnchor>
  <xdr:twoCellAnchor editAs="oneCell">
    <xdr:from>
      <xdr:col>15</xdr:col>
      <xdr:colOff>131233</xdr:colOff>
      <xdr:row>7</xdr:row>
      <xdr:rowOff>48196</xdr:rowOff>
    </xdr:from>
    <xdr:to>
      <xdr:col>15</xdr:col>
      <xdr:colOff>648298</xdr:colOff>
      <xdr:row>9</xdr:row>
      <xdr:rowOff>178955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Object 11">
              <a:extLst>
                <a:ext uri="{63B3BB69-23CF-44E3-9099-C40C66FF867C}">
                  <a14:compatExt spid="_x0000_s2059"/>
                </a:ext>
                <a:ext uri="{FF2B5EF4-FFF2-40B4-BE49-F238E27FC236}">
                  <a16:creationId xmlns:a16="http://schemas.microsoft.com/office/drawing/2014/main" id="{7055BEB9-1653-F942-B962-4ABD4DA158B8}"/>
                </a:ext>
              </a:extLst>
            </xdr:cNvPr>
            <xdr:cNvSpPr txBox="1"/>
          </xdr:nvSpPr>
          <xdr:spPr>
            <a:xfrm>
              <a:off x="12513733" y="1889696"/>
              <a:ext cx="517065" cy="511759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𝛼</m:t>
                        </m:r>
                      </m:e>
                      <m:sub>
                        <m: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𝐵</m:t>
                        </m:r>
                      </m:sub>
                      <m:sup>
                        <m:r>
                          <a:rPr lang="en-GB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𝑛</m:t>
                        </m:r>
                        <m:r>
                          <a:rPr lang="en-GB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+1</m:t>
                        </m:r>
                      </m:sup>
                    </m:sSubSup>
                  </m:oMath>
                </m:oMathPara>
              </a14:m>
              <a:endParaRPr lang="en-GB"/>
            </a:p>
          </xdr:txBody>
        </xdr:sp>
      </mc:Choice>
      <mc:Fallback xmlns="">
        <xdr:sp macro="" textlink="">
          <xdr:nvSpPr>
            <xdr:cNvPr id="12" name="Object 11">
              <a:extLst>
                <a:ext uri="{63B3BB69-23CF-44E3-9099-C40C66FF867C}">
                  <a14:compatExt xmlns:a14="http://schemas.microsoft.com/office/drawing/2010/main" spid="_x0000_s2059"/>
                </a:ext>
                <a:ext uri="{FF2B5EF4-FFF2-40B4-BE49-F238E27FC236}">
                  <a16:creationId xmlns:a16="http://schemas.microsoft.com/office/drawing/2014/main" id="{7055BEB9-1653-F942-B962-4ABD4DA158B8}"/>
                </a:ext>
              </a:extLst>
            </xdr:cNvPr>
            <xdr:cNvSpPr txBox="1"/>
          </xdr:nvSpPr>
          <xdr:spPr>
            <a:xfrm>
              <a:off x="12513733" y="1889696"/>
              <a:ext cx="517065" cy="511759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:r>
                <a:rPr lang="en-GB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𝛼_𝐵^(</a:t>
              </a:r>
              <a:r>
                <a:rPr lang="en-GB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𝑛+1)</a:t>
              </a:r>
              <a:endParaRPr lang="en-GB"/>
            </a:p>
          </xdr:txBody>
        </xdr:sp>
      </mc:Fallback>
    </mc:AlternateContent>
    <xdr:clientData/>
  </xdr:twoCellAnchor>
  <xdr:twoCellAnchor editAs="oneCell">
    <xdr:from>
      <xdr:col>14</xdr:col>
      <xdr:colOff>201084</xdr:colOff>
      <xdr:row>7</xdr:row>
      <xdr:rowOff>43963</xdr:rowOff>
    </xdr:from>
    <xdr:to>
      <xdr:col>14</xdr:col>
      <xdr:colOff>718149</xdr:colOff>
      <xdr:row>9</xdr:row>
      <xdr:rowOff>175106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Object 12">
              <a:extLst>
                <a:ext uri="{63B3BB69-23CF-44E3-9099-C40C66FF867C}">
                  <a14:compatExt spid="_x0000_s2060"/>
                </a:ext>
                <a:ext uri="{FF2B5EF4-FFF2-40B4-BE49-F238E27FC236}">
                  <a16:creationId xmlns:a16="http://schemas.microsoft.com/office/drawing/2014/main" id="{ABDCAECF-9B55-2142-8348-07BD92B82060}"/>
                </a:ext>
              </a:extLst>
            </xdr:cNvPr>
            <xdr:cNvSpPr txBox="1"/>
          </xdr:nvSpPr>
          <xdr:spPr>
            <a:xfrm>
              <a:off x="11758084" y="1885463"/>
              <a:ext cx="517065" cy="512143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𝛼</m:t>
                        </m:r>
                      </m:e>
                      <m:sub>
                        <m: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𝐴</m:t>
                        </m:r>
                      </m:sub>
                      <m:sup>
                        <m:r>
                          <a:rPr lang="en-GB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𝑛</m:t>
                        </m:r>
                        <m:r>
                          <a:rPr lang="en-GB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+1</m:t>
                        </m:r>
                      </m:sup>
                    </m:sSubSup>
                  </m:oMath>
                </m:oMathPara>
              </a14:m>
              <a:endParaRPr lang="en-GB"/>
            </a:p>
          </xdr:txBody>
        </xdr:sp>
      </mc:Choice>
      <mc:Fallback xmlns="">
        <xdr:sp macro="" textlink="">
          <xdr:nvSpPr>
            <xdr:cNvPr id="13" name="Object 12">
              <a:extLst>
                <a:ext uri="{63B3BB69-23CF-44E3-9099-C40C66FF867C}">
                  <a14:compatExt xmlns:a14="http://schemas.microsoft.com/office/drawing/2010/main" spid="_x0000_s2060"/>
                </a:ext>
                <a:ext uri="{FF2B5EF4-FFF2-40B4-BE49-F238E27FC236}">
                  <a16:creationId xmlns:a16="http://schemas.microsoft.com/office/drawing/2014/main" id="{ABDCAECF-9B55-2142-8348-07BD92B82060}"/>
                </a:ext>
              </a:extLst>
            </xdr:cNvPr>
            <xdr:cNvSpPr txBox="1"/>
          </xdr:nvSpPr>
          <xdr:spPr>
            <a:xfrm>
              <a:off x="11758084" y="1885463"/>
              <a:ext cx="517065" cy="512143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:r>
                <a:rPr lang="en-GB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𝛼_𝐴^(</a:t>
              </a:r>
              <a:r>
                <a:rPr lang="en-GB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𝑛+1)</a:t>
              </a:r>
              <a:endParaRPr lang="en-GB"/>
            </a:p>
          </xdr:txBody>
        </xdr:sp>
      </mc:Fallback>
    </mc:AlternateContent>
    <xdr:clientData/>
  </xdr:twoCellAnchor>
  <xdr:twoCellAnchor>
    <xdr:from>
      <xdr:col>19</xdr:col>
      <xdr:colOff>211667</xdr:colOff>
      <xdr:row>7</xdr:row>
      <xdr:rowOff>75714</xdr:rowOff>
    </xdr:from>
    <xdr:to>
      <xdr:col>19</xdr:col>
      <xdr:colOff>682758</xdr:colOff>
      <xdr:row>7</xdr:row>
      <xdr:rowOff>340274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Object 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3F166F96-0619-634B-B77B-7871D8DA5028}"/>
                </a:ext>
              </a:extLst>
            </xdr:cNvPr>
            <xdr:cNvSpPr txBox="1"/>
          </xdr:nvSpPr>
          <xdr:spPr>
            <a:xfrm>
              <a:off x="16264467" y="1917214"/>
              <a:ext cx="471091" cy="264560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∆</m:t>
                        </m:r>
                        <m: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𝑉</m:t>
                        </m:r>
                      </m:e>
                      <m:sub>
                        <m: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𝐵</m:t>
                        </m:r>
                      </m:sub>
                      <m:sup>
                        <m: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𝑛</m:t>
                        </m:r>
                      </m:sup>
                    </m:sSubSup>
                  </m:oMath>
                </m:oMathPara>
              </a14:m>
              <a:endParaRPr lang="en-GB"/>
            </a:p>
          </xdr:txBody>
        </xdr:sp>
      </mc:Choice>
      <mc:Fallback xmlns="">
        <xdr:sp macro="" textlink="">
          <xdr:nvSpPr>
            <xdr:cNvPr id="14" name="Object 1">
              <a:extLst>
                <a:ext uri="{63B3BB69-23CF-44E3-9099-C40C66FF867C}">
                  <a14:compatExt xmlns:a14="http://schemas.microsoft.com/office/drawing/2010/main" spid="_x0000_s2049"/>
                </a:ext>
                <a:ext uri="{FF2B5EF4-FFF2-40B4-BE49-F238E27FC236}">
                  <a16:creationId xmlns:a16="http://schemas.microsoft.com/office/drawing/2014/main" id="{3F166F96-0619-634B-B77B-7871D8DA5028}"/>
                </a:ext>
              </a:extLst>
            </xdr:cNvPr>
            <xdr:cNvSpPr txBox="1"/>
          </xdr:nvSpPr>
          <xdr:spPr>
            <a:xfrm>
              <a:off x="16264467" y="1917214"/>
              <a:ext cx="471091" cy="264560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:r>
                <a:rPr lang="en-GB" i="0">
                  <a:solidFill>
                    <a:srgbClr val="000000"/>
                  </a:solidFill>
                  <a:latin typeface="Cambria Math" panose="02040503050406030204" pitchFamily="18" charset="0"/>
                </a:rPr>
                <a:t>〖</a:t>
              </a:r>
              <a:r>
                <a:rPr lang="en-GB" i="0">
                  <a:solidFill>
                    <a:srgbClr val="00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en-GB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𝑉〗_𝐵^𝑛</a:t>
              </a:r>
              <a:endParaRPr lang="en-GB"/>
            </a:p>
          </xdr:txBody>
        </xdr:sp>
      </mc:Fallback>
    </mc:AlternateContent>
    <xdr:clientData/>
  </xdr:twoCellAnchor>
  <xdr:twoCellAnchor>
    <xdr:from>
      <xdr:col>18</xdr:col>
      <xdr:colOff>274510</xdr:colOff>
      <xdr:row>7</xdr:row>
      <xdr:rowOff>65137</xdr:rowOff>
    </xdr:from>
    <xdr:to>
      <xdr:col>18</xdr:col>
      <xdr:colOff>636460</xdr:colOff>
      <xdr:row>7</xdr:row>
      <xdr:rowOff>334581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Object 3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BBB29A8F-A322-BC43-8DBC-69380967093F}"/>
                </a:ext>
              </a:extLst>
            </xdr:cNvPr>
            <xdr:cNvSpPr txBox="1"/>
          </xdr:nvSpPr>
          <xdr:spPr>
            <a:xfrm>
              <a:off x="15501810" y="1906637"/>
              <a:ext cx="361950" cy="269444"/>
            </a:xfrm>
            <a:prstGeom prst="rect">
              <a:avLst/>
            </a:prstGeom>
          </xdr:spPr>
          <xdr:txBody>
            <a:bodyPr vertOverflow="clip" horzOverflow="clip" wrap="square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∆</m:t>
                        </m:r>
                        <m: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𝑉</m:t>
                        </m:r>
                      </m:e>
                      <m:sub>
                        <m: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𝐴</m:t>
                        </m:r>
                      </m:sub>
                      <m:sup>
                        <m: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𝑛</m:t>
                        </m:r>
                      </m:sup>
                    </m:sSubSup>
                  </m:oMath>
                </m:oMathPara>
              </a14:m>
              <a:endParaRPr lang="en-GB"/>
            </a:p>
          </xdr:txBody>
        </xdr:sp>
      </mc:Choice>
      <mc:Fallback xmlns="">
        <xdr:sp macro="" textlink="">
          <xdr:nvSpPr>
            <xdr:cNvPr id="15" name="Object 3">
              <a:extLst>
                <a:ext uri="{63B3BB69-23CF-44E3-9099-C40C66FF867C}">
                  <a14:compatExt xmlns:a14="http://schemas.microsoft.com/office/drawing/2010/main" spid="_x0000_s2051"/>
                </a:ext>
                <a:ext uri="{FF2B5EF4-FFF2-40B4-BE49-F238E27FC236}">
                  <a16:creationId xmlns:a16="http://schemas.microsoft.com/office/drawing/2014/main" id="{BBB29A8F-A322-BC43-8DBC-69380967093F}"/>
                </a:ext>
              </a:extLst>
            </xdr:cNvPr>
            <xdr:cNvSpPr txBox="1"/>
          </xdr:nvSpPr>
          <xdr:spPr>
            <a:xfrm>
              <a:off x="15501810" y="1906637"/>
              <a:ext cx="361950" cy="269444"/>
            </a:xfrm>
            <a:prstGeom prst="rect">
              <a:avLst/>
            </a:prstGeom>
          </xdr:spPr>
          <xdr:txBody>
            <a:bodyPr vertOverflow="clip" horzOverflow="clip" wrap="square">
              <a:spAutoFit/>
            </a:bodyPr>
            <a:lstStyle/>
            <a:p>
              <a:pPr/>
              <a:r>
                <a:rPr lang="en-GB" i="0">
                  <a:solidFill>
                    <a:srgbClr val="000000"/>
                  </a:solidFill>
                  <a:latin typeface="Cambria Math" panose="02040503050406030204" pitchFamily="18" charset="0"/>
                </a:rPr>
                <a:t>〖</a:t>
              </a:r>
              <a:r>
                <a:rPr lang="en-GB" i="0">
                  <a:solidFill>
                    <a:srgbClr val="00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en-GB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𝑉〗_𝐴^𝑛</a:t>
              </a:r>
              <a:endParaRPr lang="en-GB"/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7</xdr:row>
      <xdr:rowOff>15543</xdr:rowOff>
    </xdr:from>
    <xdr:to>
      <xdr:col>0</xdr:col>
      <xdr:colOff>368884</xdr:colOff>
      <xdr:row>10</xdr:row>
      <xdr:rowOff>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Object 24">
              <a:extLst>
                <a:ext uri="{63B3BB69-23CF-44E3-9099-C40C66FF867C}">
                  <a14:compatExt spid="_x0000_s2072"/>
                </a:ext>
                <a:ext uri="{FF2B5EF4-FFF2-40B4-BE49-F238E27FC236}">
                  <a16:creationId xmlns:a16="http://schemas.microsoft.com/office/drawing/2014/main" id="{0DC475A9-6C5F-BB48-9F50-9697BB8F1B30}"/>
                </a:ext>
              </a:extLst>
            </xdr:cNvPr>
            <xdr:cNvSpPr txBox="1"/>
          </xdr:nvSpPr>
          <xdr:spPr>
            <a:xfrm>
              <a:off x="0" y="1857043"/>
              <a:ext cx="368884" cy="822657"/>
            </a:xfrm>
            <a:prstGeom prst="rect">
              <a:avLst/>
            </a:prstGeom>
          </xdr:spPr>
          <xdr:txBody>
            <a:bodyPr vertOverflow="clip" horzOverflow="clip" wrap="none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h</m:t>
                        </m:r>
                      </m:e>
                      <m:sub>
                        <m:r>
                          <a:rPr lang="en-GB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𝐴</m:t>
                        </m:r>
                      </m:sub>
                      <m:sup>
                        <m:r>
                          <a:rPr lang="en-GB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𝑛</m:t>
                        </m:r>
                      </m:sup>
                    </m:sSubSup>
                  </m:oMath>
                </m:oMathPara>
              </a14:m>
              <a:endParaRPr lang="en-GB"/>
            </a:p>
            <a:p>
              <a:endParaRPr lang="en-GB"/>
            </a:p>
          </xdr:txBody>
        </xdr:sp>
      </mc:Choice>
      <mc:Fallback xmlns="">
        <xdr:sp macro="" textlink="">
          <xdr:nvSpPr>
            <xdr:cNvPr id="16" name="Object 24">
              <a:extLst>
                <a:ext uri="{63B3BB69-23CF-44E3-9099-C40C66FF867C}">
                  <a14:compatExt xmlns:a14="http://schemas.microsoft.com/office/drawing/2010/main" spid="_x0000_s2072"/>
                </a:ext>
                <a:ext uri="{FF2B5EF4-FFF2-40B4-BE49-F238E27FC236}">
                  <a16:creationId xmlns:a16="http://schemas.microsoft.com/office/drawing/2014/main" id="{0DC475A9-6C5F-BB48-9F50-9697BB8F1B30}"/>
                </a:ext>
              </a:extLst>
            </xdr:cNvPr>
            <xdr:cNvSpPr txBox="1"/>
          </xdr:nvSpPr>
          <xdr:spPr>
            <a:xfrm>
              <a:off x="0" y="1857043"/>
              <a:ext cx="368884" cy="822657"/>
            </a:xfrm>
            <a:prstGeom prst="rect">
              <a:avLst/>
            </a:prstGeom>
          </xdr:spPr>
          <xdr:txBody>
            <a:bodyPr vertOverflow="clip" horzOverflow="clip" wrap="none">
              <a:noAutofit/>
            </a:bodyPr>
            <a:lstStyle/>
            <a:p>
              <a:pPr/>
              <a:r>
                <a:rPr lang="en-GB" b="0" i="0">
                  <a:solidFill>
                    <a:srgbClr val="00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ℎ_</a:t>
              </a:r>
              <a:r>
                <a:rPr lang="en-GB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𝐴^𝑛</a:t>
              </a:r>
              <a:endParaRPr lang="en-GB"/>
            </a:p>
            <a:p>
              <a:endParaRPr lang="en-GB"/>
            </a:p>
          </xdr:txBody>
        </xdr:sp>
      </mc:Fallback>
    </mc:AlternateContent>
    <xdr:clientData/>
  </xdr:twoCellAnchor>
  <xdr:twoCellAnchor editAs="oneCell">
    <xdr:from>
      <xdr:col>0</xdr:col>
      <xdr:colOff>788349</xdr:colOff>
      <xdr:row>7</xdr:row>
      <xdr:rowOff>39995</xdr:rowOff>
    </xdr:from>
    <xdr:to>
      <xdr:col>1</xdr:col>
      <xdr:colOff>330245</xdr:colOff>
      <xdr:row>9</xdr:row>
      <xdr:rowOff>177800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Object 24">
              <a:extLst>
                <a:ext uri="{63B3BB69-23CF-44E3-9099-C40C66FF867C}">
                  <a14:compatExt spid="_x0000_s2072"/>
                </a:ext>
                <a:ext uri="{FF2B5EF4-FFF2-40B4-BE49-F238E27FC236}">
                  <a16:creationId xmlns:a16="http://schemas.microsoft.com/office/drawing/2014/main" id="{929F5111-B0A0-2F4E-A479-FC07F8E79692}"/>
                </a:ext>
              </a:extLst>
            </xdr:cNvPr>
            <xdr:cNvSpPr txBox="1"/>
          </xdr:nvSpPr>
          <xdr:spPr>
            <a:xfrm>
              <a:off x="788349" y="1881495"/>
              <a:ext cx="367396" cy="772805"/>
            </a:xfrm>
            <a:prstGeom prst="rect">
              <a:avLst/>
            </a:prstGeom>
          </xdr:spPr>
          <xdr:txBody>
            <a:bodyPr vertOverflow="clip" horzOverflow="clip" wrap="none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h</m:t>
                        </m:r>
                      </m:e>
                      <m:sub>
                        <m:r>
                          <a:rPr lang="en-GB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𝐵</m:t>
                        </m:r>
                      </m:sub>
                      <m:sup>
                        <m:r>
                          <a:rPr lang="en-GB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𝑛</m:t>
                        </m:r>
                      </m:sup>
                    </m:sSubSup>
                  </m:oMath>
                </m:oMathPara>
              </a14:m>
              <a:endParaRPr lang="en-GB"/>
            </a:p>
            <a:p>
              <a:endParaRPr lang="en-GB"/>
            </a:p>
          </xdr:txBody>
        </xdr:sp>
      </mc:Choice>
      <mc:Fallback xmlns="">
        <xdr:sp macro="" textlink="">
          <xdr:nvSpPr>
            <xdr:cNvPr id="17" name="Object 24">
              <a:extLst>
                <a:ext uri="{63B3BB69-23CF-44E3-9099-C40C66FF867C}">
                  <a14:compatExt xmlns:a14="http://schemas.microsoft.com/office/drawing/2010/main" spid="_x0000_s2072"/>
                </a:ext>
                <a:ext uri="{FF2B5EF4-FFF2-40B4-BE49-F238E27FC236}">
                  <a16:creationId xmlns:a16="http://schemas.microsoft.com/office/drawing/2014/main" id="{929F5111-B0A0-2F4E-A479-FC07F8E79692}"/>
                </a:ext>
              </a:extLst>
            </xdr:cNvPr>
            <xdr:cNvSpPr txBox="1"/>
          </xdr:nvSpPr>
          <xdr:spPr>
            <a:xfrm>
              <a:off x="788349" y="1881495"/>
              <a:ext cx="367396" cy="772805"/>
            </a:xfrm>
            <a:prstGeom prst="rect">
              <a:avLst/>
            </a:prstGeom>
          </xdr:spPr>
          <xdr:txBody>
            <a:bodyPr vertOverflow="clip" horzOverflow="clip" wrap="none">
              <a:noAutofit/>
            </a:bodyPr>
            <a:lstStyle/>
            <a:p>
              <a:pPr/>
              <a:r>
                <a:rPr lang="en-GB" b="0" i="0">
                  <a:solidFill>
                    <a:srgbClr val="00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ℎ_</a:t>
              </a:r>
              <a:r>
                <a:rPr lang="en-GB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𝐵^𝑛</a:t>
              </a:r>
              <a:endParaRPr lang="en-GB"/>
            </a:p>
            <a:p>
              <a:endParaRPr lang="en-GB"/>
            </a:p>
          </xdr:txBody>
        </xdr:sp>
      </mc:Fallback>
    </mc:AlternateContent>
    <xdr:clientData/>
  </xdr:twoCellAnchor>
  <xdr:twoCellAnchor editAs="oneCell">
    <xdr:from>
      <xdr:col>3</xdr:col>
      <xdr:colOff>219283</xdr:colOff>
      <xdr:row>7</xdr:row>
      <xdr:rowOff>25400</xdr:rowOff>
    </xdr:from>
    <xdr:to>
      <xdr:col>3</xdr:col>
      <xdr:colOff>601888</xdr:colOff>
      <xdr:row>9</xdr:row>
      <xdr:rowOff>150260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Object 11">
              <a:extLst>
                <a:ext uri="{63B3BB69-23CF-44E3-9099-C40C66FF867C}">
                  <a14:compatExt spid="_x0000_s2059"/>
                </a:ext>
                <a:ext uri="{FF2B5EF4-FFF2-40B4-BE49-F238E27FC236}">
                  <a16:creationId xmlns:a16="http://schemas.microsoft.com/office/drawing/2014/main" id="{EE26FB1D-259C-0742-93D4-B0D92A198124}"/>
                </a:ext>
              </a:extLst>
            </xdr:cNvPr>
            <xdr:cNvSpPr txBox="1"/>
          </xdr:nvSpPr>
          <xdr:spPr>
            <a:xfrm>
              <a:off x="2695783" y="1866900"/>
              <a:ext cx="382605" cy="505860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𝛼</m:t>
                        </m:r>
                      </m:e>
                      <m:sub>
                        <m: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𝐵</m:t>
                        </m:r>
                      </m:sub>
                      <m:sup>
                        <m:r>
                          <a:rPr lang="en-GB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𝑛</m:t>
                        </m:r>
                      </m:sup>
                    </m:sSubSup>
                  </m:oMath>
                </m:oMathPara>
              </a14:m>
              <a:endParaRPr lang="en-GB"/>
            </a:p>
          </xdr:txBody>
        </xdr:sp>
      </mc:Choice>
      <mc:Fallback xmlns="">
        <xdr:sp macro="" textlink="">
          <xdr:nvSpPr>
            <xdr:cNvPr id="18" name="Object 11">
              <a:extLst>
                <a:ext uri="{63B3BB69-23CF-44E3-9099-C40C66FF867C}">
                  <a14:compatExt xmlns:a14="http://schemas.microsoft.com/office/drawing/2010/main" spid="_x0000_s2059"/>
                </a:ext>
                <a:ext uri="{FF2B5EF4-FFF2-40B4-BE49-F238E27FC236}">
                  <a16:creationId xmlns:a16="http://schemas.microsoft.com/office/drawing/2014/main" id="{EE26FB1D-259C-0742-93D4-B0D92A198124}"/>
                </a:ext>
              </a:extLst>
            </xdr:cNvPr>
            <xdr:cNvSpPr txBox="1"/>
          </xdr:nvSpPr>
          <xdr:spPr>
            <a:xfrm>
              <a:off x="2695783" y="1866900"/>
              <a:ext cx="382605" cy="505860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:r>
                <a:rPr lang="en-GB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𝛼_𝐵^</a:t>
              </a:r>
              <a:r>
                <a:rPr lang="en-GB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𝑛</a:t>
              </a:r>
              <a:endParaRPr lang="en-GB"/>
            </a:p>
          </xdr:txBody>
        </xdr:sp>
      </mc:Fallback>
    </mc:AlternateContent>
    <xdr:clientData/>
  </xdr:twoCellAnchor>
  <xdr:twoCellAnchor editAs="oneCell">
    <xdr:from>
      <xdr:col>2</xdr:col>
      <xdr:colOff>247614</xdr:colOff>
      <xdr:row>7</xdr:row>
      <xdr:rowOff>19537</xdr:rowOff>
    </xdr:from>
    <xdr:to>
      <xdr:col>2</xdr:col>
      <xdr:colOff>630219</xdr:colOff>
      <xdr:row>9</xdr:row>
      <xdr:rowOff>144397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Object 12">
              <a:extLst>
                <a:ext uri="{63B3BB69-23CF-44E3-9099-C40C66FF867C}">
                  <a14:compatExt spid="_x0000_s2060"/>
                </a:ext>
                <a:ext uri="{FF2B5EF4-FFF2-40B4-BE49-F238E27FC236}">
                  <a16:creationId xmlns:a16="http://schemas.microsoft.com/office/drawing/2014/main" id="{4CCABE1A-9DEB-0C44-A1C5-A232115AFAEA}"/>
                </a:ext>
              </a:extLst>
            </xdr:cNvPr>
            <xdr:cNvSpPr txBox="1"/>
          </xdr:nvSpPr>
          <xdr:spPr>
            <a:xfrm>
              <a:off x="1898614" y="1861037"/>
              <a:ext cx="382605" cy="505860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𝛼</m:t>
                        </m:r>
                      </m:e>
                      <m:sub>
                        <m: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𝐴</m:t>
                        </m:r>
                      </m:sub>
                      <m:sup>
                        <m:r>
                          <a:rPr lang="en-GB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𝑛</m:t>
                        </m:r>
                      </m:sup>
                    </m:sSubSup>
                  </m:oMath>
                </m:oMathPara>
              </a14:m>
              <a:endParaRPr lang="en-GB"/>
            </a:p>
          </xdr:txBody>
        </xdr:sp>
      </mc:Choice>
      <mc:Fallback xmlns="">
        <xdr:sp macro="" textlink="">
          <xdr:nvSpPr>
            <xdr:cNvPr id="19" name="Object 12">
              <a:extLst>
                <a:ext uri="{63B3BB69-23CF-44E3-9099-C40C66FF867C}">
                  <a14:compatExt xmlns:a14="http://schemas.microsoft.com/office/drawing/2010/main" spid="_x0000_s2060"/>
                </a:ext>
                <a:ext uri="{FF2B5EF4-FFF2-40B4-BE49-F238E27FC236}">
                  <a16:creationId xmlns:a16="http://schemas.microsoft.com/office/drawing/2014/main" id="{4CCABE1A-9DEB-0C44-A1C5-A232115AFAEA}"/>
                </a:ext>
              </a:extLst>
            </xdr:cNvPr>
            <xdr:cNvSpPr txBox="1"/>
          </xdr:nvSpPr>
          <xdr:spPr>
            <a:xfrm>
              <a:off x="1898614" y="1861037"/>
              <a:ext cx="382605" cy="505860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:r>
                <a:rPr lang="en-GB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𝛼_𝐴^</a:t>
              </a:r>
              <a:r>
                <a:rPr lang="en-GB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𝑛</a:t>
              </a:r>
              <a:endParaRPr lang="en-GB"/>
            </a:p>
          </xdr:txBody>
        </xdr:sp>
      </mc:Fallback>
    </mc:AlternateContent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368884</xdr:colOff>
      <xdr:row>2</xdr:row>
      <xdr:rowOff>150534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" name="Object 24">
              <a:extLst>
                <a:ext uri="{63B3BB69-23CF-44E3-9099-C40C66FF867C}">
                  <a14:compatExt spid="_x0000_s2072"/>
                </a:ext>
                <a:ext uri="{FF2B5EF4-FFF2-40B4-BE49-F238E27FC236}">
                  <a16:creationId xmlns:a16="http://schemas.microsoft.com/office/drawing/2014/main" id="{E45543E4-23F8-084B-B841-24D700CFB50C}"/>
                </a:ext>
              </a:extLst>
            </xdr:cNvPr>
            <xdr:cNvSpPr txBox="1"/>
          </xdr:nvSpPr>
          <xdr:spPr>
            <a:xfrm>
              <a:off x="1651000" y="190500"/>
              <a:ext cx="368884" cy="341034"/>
            </a:xfrm>
            <a:prstGeom prst="rect">
              <a:avLst/>
            </a:prstGeom>
          </xdr:spPr>
          <xdr:txBody>
            <a:bodyPr vertOverflow="clip" horzOverflow="clip" wrap="none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h</m:t>
                        </m:r>
                      </m:e>
                      <m:sub>
                        <m:r>
                          <a:rPr lang="en-GB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𝐴</m:t>
                        </m:r>
                      </m:sub>
                      <m:sup>
                        <m:r>
                          <a:rPr lang="en-GB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0</m:t>
                        </m:r>
                      </m:sup>
                    </m:sSubSup>
                  </m:oMath>
                </m:oMathPara>
              </a14:m>
              <a:endParaRPr lang="en-GB"/>
            </a:p>
            <a:p>
              <a:endParaRPr lang="en-GB"/>
            </a:p>
          </xdr:txBody>
        </xdr:sp>
      </mc:Choice>
      <mc:Fallback xmlns="">
        <xdr:sp macro="" textlink="">
          <xdr:nvSpPr>
            <xdr:cNvPr id="20" name="Object 24">
              <a:extLst>
                <a:ext uri="{63B3BB69-23CF-44E3-9099-C40C66FF867C}">
                  <a14:compatExt xmlns:a14="http://schemas.microsoft.com/office/drawing/2010/main" spid="_x0000_s2072"/>
                </a:ext>
                <a:ext uri="{FF2B5EF4-FFF2-40B4-BE49-F238E27FC236}">
                  <a16:creationId xmlns:a16="http://schemas.microsoft.com/office/drawing/2014/main" id="{E45543E4-23F8-084B-B841-24D700CFB50C}"/>
                </a:ext>
              </a:extLst>
            </xdr:cNvPr>
            <xdr:cNvSpPr txBox="1"/>
          </xdr:nvSpPr>
          <xdr:spPr>
            <a:xfrm>
              <a:off x="1651000" y="190500"/>
              <a:ext cx="368884" cy="341034"/>
            </a:xfrm>
            <a:prstGeom prst="rect">
              <a:avLst/>
            </a:prstGeom>
          </xdr:spPr>
          <xdr:txBody>
            <a:bodyPr vertOverflow="clip" horzOverflow="clip" wrap="none">
              <a:noAutofit/>
            </a:bodyPr>
            <a:lstStyle/>
            <a:p>
              <a:pPr/>
              <a:r>
                <a:rPr lang="en-GB" b="0" i="0">
                  <a:solidFill>
                    <a:srgbClr val="00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ℎ_</a:t>
              </a:r>
              <a:r>
                <a:rPr lang="en-GB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𝐴^0</a:t>
              </a:r>
              <a:endParaRPr lang="en-GB"/>
            </a:p>
            <a:p>
              <a:endParaRPr lang="en-GB"/>
            </a:p>
          </xdr:txBody>
        </xdr:sp>
      </mc:Fallback>
    </mc:AlternateContent>
    <xdr:clientData/>
  </xdr:twoCellAnchor>
  <xdr:twoCellAnchor editAs="oneCell">
    <xdr:from>
      <xdr:col>3</xdr:col>
      <xdr:colOff>104502</xdr:colOff>
      <xdr:row>0</xdr:row>
      <xdr:rowOff>180760</xdr:rowOff>
    </xdr:from>
    <xdr:to>
      <xdr:col>3</xdr:col>
      <xdr:colOff>476783</xdr:colOff>
      <xdr:row>2</xdr:row>
      <xdr:rowOff>98757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" name="Object 24">
              <a:extLst>
                <a:ext uri="{63B3BB69-23CF-44E3-9099-C40C66FF867C}">
                  <a14:compatExt spid="_x0000_s2072"/>
                </a:ext>
                <a:ext uri="{FF2B5EF4-FFF2-40B4-BE49-F238E27FC236}">
                  <a16:creationId xmlns:a16="http://schemas.microsoft.com/office/drawing/2014/main" id="{3394A3AB-2033-924F-8F92-EB1B2FDDEFC0}"/>
                </a:ext>
              </a:extLst>
            </xdr:cNvPr>
            <xdr:cNvSpPr txBox="1"/>
          </xdr:nvSpPr>
          <xdr:spPr>
            <a:xfrm>
              <a:off x="2581002" y="180760"/>
              <a:ext cx="372281" cy="298997"/>
            </a:xfrm>
            <a:prstGeom prst="rect">
              <a:avLst/>
            </a:prstGeom>
          </xdr:spPr>
          <xdr:txBody>
            <a:bodyPr vertOverflow="clip" horzOverflow="clip" wrap="none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h</m:t>
                        </m:r>
                      </m:e>
                      <m:sub>
                        <m:r>
                          <a:rPr lang="en-GB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𝐵</m:t>
                        </m:r>
                      </m:sub>
                      <m:sup>
                        <m:r>
                          <a:rPr lang="en-GB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0</m:t>
                        </m:r>
                      </m:sup>
                    </m:sSubSup>
                  </m:oMath>
                </m:oMathPara>
              </a14:m>
              <a:endParaRPr lang="en-GB"/>
            </a:p>
            <a:p>
              <a:endParaRPr lang="en-GB"/>
            </a:p>
          </xdr:txBody>
        </xdr:sp>
      </mc:Choice>
      <mc:Fallback xmlns="">
        <xdr:sp macro="" textlink="">
          <xdr:nvSpPr>
            <xdr:cNvPr id="21" name="Object 24">
              <a:extLst>
                <a:ext uri="{63B3BB69-23CF-44E3-9099-C40C66FF867C}">
                  <a14:compatExt xmlns:a14="http://schemas.microsoft.com/office/drawing/2010/main" spid="_x0000_s2072"/>
                </a:ext>
                <a:ext uri="{FF2B5EF4-FFF2-40B4-BE49-F238E27FC236}">
                  <a16:creationId xmlns:a16="http://schemas.microsoft.com/office/drawing/2014/main" id="{3394A3AB-2033-924F-8F92-EB1B2FDDEFC0}"/>
                </a:ext>
              </a:extLst>
            </xdr:cNvPr>
            <xdr:cNvSpPr txBox="1"/>
          </xdr:nvSpPr>
          <xdr:spPr>
            <a:xfrm>
              <a:off x="2581002" y="180760"/>
              <a:ext cx="372281" cy="298997"/>
            </a:xfrm>
            <a:prstGeom prst="rect">
              <a:avLst/>
            </a:prstGeom>
          </xdr:spPr>
          <xdr:txBody>
            <a:bodyPr vertOverflow="clip" horzOverflow="clip" wrap="none">
              <a:noAutofit/>
            </a:bodyPr>
            <a:lstStyle/>
            <a:p>
              <a:pPr/>
              <a:r>
                <a:rPr lang="en-GB" b="0" i="0">
                  <a:solidFill>
                    <a:srgbClr val="00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ℎ_</a:t>
              </a:r>
              <a:r>
                <a:rPr lang="en-GB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𝐵^0</a:t>
              </a:r>
              <a:endParaRPr lang="en-GB"/>
            </a:p>
            <a:p>
              <a:endParaRPr lang="en-GB"/>
            </a:p>
          </xdr:txBody>
        </xdr:sp>
      </mc:Fallback>
    </mc:AlternateContent>
    <xdr:clientData/>
  </xdr:twoCellAnchor>
  <xdr:oneCellAnchor>
    <xdr:from>
      <xdr:col>6</xdr:col>
      <xdr:colOff>484553</xdr:colOff>
      <xdr:row>3</xdr:row>
      <xdr:rowOff>152401</xdr:rowOff>
    </xdr:from>
    <xdr:ext cx="848181" cy="28259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" name="TextBox 21">
              <a:extLst>
                <a:ext uri="{FF2B5EF4-FFF2-40B4-BE49-F238E27FC236}">
                  <a16:creationId xmlns:a16="http://schemas.microsoft.com/office/drawing/2014/main" id="{707B0F33-668B-3445-A81E-83FD0B37762B}"/>
                </a:ext>
              </a:extLst>
            </xdr:cNvPr>
            <xdr:cNvSpPr txBox="1"/>
          </xdr:nvSpPr>
          <xdr:spPr>
            <a:xfrm>
              <a:off x="5437553" y="749301"/>
              <a:ext cx="848181" cy="2825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b="0" i="1" kern="1200">
                        <a:latin typeface="Cambria Math" panose="02040503050406030204" pitchFamily="18" charset="0"/>
                      </a:rPr>
                      <m:t>0</m:t>
                    </m:r>
                    <m:r>
                      <a:rPr lang="en-GB" sz="1100" b="0" i="1" kern="120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&lt;</m:t>
                    </m:r>
                    <m:sSubSup>
                      <m:sSubSupPr>
                        <m:ctrlP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ℵ</m:t>
                        </m:r>
                      </m:e>
                      <m:sub>
                        <m: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𝑖</m:t>
                        </m:r>
                      </m:sub>
                      <m:sup>
                        <m: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0</m:t>
                        </m:r>
                      </m:sup>
                    </m:sSubSup>
                    <m:r>
                      <a:rPr lang="en-GB" sz="1100" b="0" i="1" kern="120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≤0.5</m:t>
                    </m:r>
                  </m:oMath>
                </m:oMathPara>
              </a14:m>
              <a:endParaRPr lang="en-GB" sz="1100" kern="1200"/>
            </a:p>
          </xdr:txBody>
        </xdr:sp>
      </mc:Choice>
      <mc:Fallback xmlns="">
        <xdr:sp macro="" textlink="">
          <xdr:nvSpPr>
            <xdr:cNvPr id="22" name="TextBox 21">
              <a:extLst>
                <a:ext uri="{FF2B5EF4-FFF2-40B4-BE49-F238E27FC236}">
                  <a16:creationId xmlns:a16="http://schemas.microsoft.com/office/drawing/2014/main" id="{707B0F33-668B-3445-A81E-83FD0B37762B}"/>
                </a:ext>
              </a:extLst>
            </xdr:cNvPr>
            <xdr:cNvSpPr txBox="1"/>
          </xdr:nvSpPr>
          <xdr:spPr>
            <a:xfrm>
              <a:off x="5437553" y="749301"/>
              <a:ext cx="848181" cy="2825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GB" sz="1100" b="0" i="0" kern="1200">
                  <a:latin typeface="Cambria Math" panose="02040503050406030204" pitchFamily="18" charset="0"/>
                </a:rPr>
                <a:t>0</a:t>
              </a:r>
              <a:r>
                <a:rPr lang="en-GB" sz="1100" b="0" i="0" kern="1200">
                  <a:latin typeface="Cambria Math" panose="02040503050406030204" pitchFamily="18" charset="0"/>
                  <a:ea typeface="Cambria Math" panose="02040503050406030204" pitchFamily="18" charset="0"/>
                </a:rPr>
                <a:t>&lt;ℵ_𝑖^0≤0.5</a:t>
              </a:r>
              <a:endParaRPr lang="en-GB" sz="1100" kern="1200"/>
            </a:p>
          </xdr:txBody>
        </xdr:sp>
      </mc:Fallback>
    </mc:AlternateContent>
    <xdr:clientData/>
  </xdr:oneCellAnchor>
  <xdr:oneCellAnchor>
    <xdr:from>
      <xdr:col>6</xdr:col>
      <xdr:colOff>138724</xdr:colOff>
      <xdr:row>0</xdr:row>
      <xdr:rowOff>177801</xdr:rowOff>
    </xdr:from>
    <xdr:ext cx="506046" cy="28259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" name="TextBox 22">
              <a:extLst>
                <a:ext uri="{FF2B5EF4-FFF2-40B4-BE49-F238E27FC236}">
                  <a16:creationId xmlns:a16="http://schemas.microsoft.com/office/drawing/2014/main" id="{5A906A3C-D1B2-DE4A-A6A0-49412E765C7F}"/>
                </a:ext>
              </a:extLst>
            </xdr:cNvPr>
            <xdr:cNvSpPr txBox="1"/>
          </xdr:nvSpPr>
          <xdr:spPr>
            <a:xfrm>
              <a:off x="5091724" y="177801"/>
              <a:ext cx="506046" cy="2825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ℵ</m:t>
                        </m:r>
                      </m:e>
                      <m:sub>
                        <m: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𝐴</m:t>
                        </m:r>
                      </m:sub>
                      <m:sup>
                        <m: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0</m:t>
                        </m:r>
                      </m:sup>
                    </m:sSubSup>
                  </m:oMath>
                </m:oMathPara>
              </a14:m>
              <a:endParaRPr lang="en-GB" sz="1100" kern="1200"/>
            </a:p>
          </xdr:txBody>
        </xdr:sp>
      </mc:Choice>
      <mc:Fallback xmlns="">
        <xdr:sp macro="" textlink="">
          <xdr:nvSpPr>
            <xdr:cNvPr id="23" name="TextBox 22">
              <a:extLst>
                <a:ext uri="{FF2B5EF4-FFF2-40B4-BE49-F238E27FC236}">
                  <a16:creationId xmlns:a16="http://schemas.microsoft.com/office/drawing/2014/main" id="{5A906A3C-D1B2-DE4A-A6A0-49412E765C7F}"/>
                </a:ext>
              </a:extLst>
            </xdr:cNvPr>
            <xdr:cNvSpPr txBox="1"/>
          </xdr:nvSpPr>
          <xdr:spPr>
            <a:xfrm>
              <a:off x="5091724" y="177801"/>
              <a:ext cx="506046" cy="2825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GB" sz="1100" b="0" i="0" kern="1200">
                  <a:latin typeface="Cambria Math" panose="02040503050406030204" pitchFamily="18" charset="0"/>
                  <a:ea typeface="Cambria Math" panose="02040503050406030204" pitchFamily="18" charset="0"/>
                </a:rPr>
                <a:t>ℵ_𝐴^0</a:t>
              </a:r>
              <a:endParaRPr lang="en-GB" sz="1100" kern="1200"/>
            </a:p>
          </xdr:txBody>
        </xdr:sp>
      </mc:Fallback>
    </mc:AlternateContent>
    <xdr:clientData/>
  </xdr:oneCellAnchor>
  <xdr:oneCellAnchor>
    <xdr:from>
      <xdr:col>7</xdr:col>
      <xdr:colOff>185615</xdr:colOff>
      <xdr:row>0</xdr:row>
      <xdr:rowOff>183664</xdr:rowOff>
    </xdr:from>
    <xdr:ext cx="484766" cy="28259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4" name="TextBox 23">
              <a:extLst>
                <a:ext uri="{FF2B5EF4-FFF2-40B4-BE49-F238E27FC236}">
                  <a16:creationId xmlns:a16="http://schemas.microsoft.com/office/drawing/2014/main" id="{1FC6E0B2-A1B2-0E41-A598-045E070D012B}"/>
                </a:ext>
              </a:extLst>
            </xdr:cNvPr>
            <xdr:cNvSpPr txBox="1"/>
          </xdr:nvSpPr>
          <xdr:spPr>
            <a:xfrm>
              <a:off x="5964115" y="183664"/>
              <a:ext cx="484766" cy="2825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ℵ</m:t>
                        </m:r>
                      </m:e>
                      <m:sub>
                        <m: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𝐵</m:t>
                        </m:r>
                      </m:sub>
                      <m:sup>
                        <m: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0</m:t>
                        </m:r>
                      </m:sup>
                    </m:sSubSup>
                  </m:oMath>
                </m:oMathPara>
              </a14:m>
              <a:endParaRPr lang="en-GB" sz="1100" kern="1200"/>
            </a:p>
          </xdr:txBody>
        </xdr:sp>
      </mc:Choice>
      <mc:Fallback xmlns="">
        <xdr:sp macro="" textlink="">
          <xdr:nvSpPr>
            <xdr:cNvPr id="24" name="TextBox 23">
              <a:extLst>
                <a:ext uri="{FF2B5EF4-FFF2-40B4-BE49-F238E27FC236}">
                  <a16:creationId xmlns:a16="http://schemas.microsoft.com/office/drawing/2014/main" id="{1FC6E0B2-A1B2-0E41-A598-045E070D012B}"/>
                </a:ext>
              </a:extLst>
            </xdr:cNvPr>
            <xdr:cNvSpPr txBox="1"/>
          </xdr:nvSpPr>
          <xdr:spPr>
            <a:xfrm>
              <a:off x="5964115" y="183664"/>
              <a:ext cx="484766" cy="2825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GB" sz="1100" b="0" i="0" kern="1200">
                  <a:latin typeface="Cambria Math" panose="02040503050406030204" pitchFamily="18" charset="0"/>
                  <a:ea typeface="Cambria Math" panose="02040503050406030204" pitchFamily="18" charset="0"/>
                </a:rPr>
                <a:t>ℵ_𝐵^0</a:t>
              </a:r>
              <a:endParaRPr lang="en-GB" sz="1100" kern="1200"/>
            </a:p>
          </xdr:txBody>
        </xdr:sp>
      </mc:Fallback>
    </mc:AlternateContent>
    <xdr:clientData/>
  </xdr:oneCellAnchor>
  <xdr:oneCellAnchor>
    <xdr:from>
      <xdr:col>4</xdr:col>
      <xdr:colOff>234462</xdr:colOff>
      <xdr:row>7</xdr:row>
      <xdr:rowOff>95739</xdr:rowOff>
    </xdr:from>
    <xdr:ext cx="582458" cy="28259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5" name="TextBox 24">
              <a:extLst>
                <a:ext uri="{FF2B5EF4-FFF2-40B4-BE49-F238E27FC236}">
                  <a16:creationId xmlns:a16="http://schemas.microsoft.com/office/drawing/2014/main" id="{4442E5FD-D912-0744-A372-829E0C42B3E1}"/>
                </a:ext>
              </a:extLst>
            </xdr:cNvPr>
            <xdr:cNvSpPr txBox="1"/>
          </xdr:nvSpPr>
          <xdr:spPr>
            <a:xfrm>
              <a:off x="3536462" y="1937239"/>
              <a:ext cx="582458" cy="2825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ℵ</m:t>
                        </m:r>
                      </m:e>
                      <m:sub>
                        <m: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𝐴</m:t>
                        </m:r>
                      </m:sub>
                      <m:sup>
                        <m: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𝑛</m:t>
                        </m:r>
                      </m:sup>
                    </m:sSubSup>
                  </m:oMath>
                </m:oMathPara>
              </a14:m>
              <a:endParaRPr lang="en-GB" sz="1100" kern="1200"/>
            </a:p>
          </xdr:txBody>
        </xdr:sp>
      </mc:Choice>
      <mc:Fallback xmlns="">
        <xdr:sp macro="" textlink="">
          <xdr:nvSpPr>
            <xdr:cNvPr id="25" name="TextBox 24">
              <a:extLst>
                <a:ext uri="{FF2B5EF4-FFF2-40B4-BE49-F238E27FC236}">
                  <a16:creationId xmlns:a16="http://schemas.microsoft.com/office/drawing/2014/main" id="{4442E5FD-D912-0744-A372-829E0C42B3E1}"/>
                </a:ext>
              </a:extLst>
            </xdr:cNvPr>
            <xdr:cNvSpPr txBox="1"/>
          </xdr:nvSpPr>
          <xdr:spPr>
            <a:xfrm>
              <a:off x="3536462" y="1937239"/>
              <a:ext cx="582458" cy="2825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GB" sz="1100" b="0" i="0" kern="1200">
                  <a:latin typeface="Cambria Math" panose="02040503050406030204" pitchFamily="18" charset="0"/>
                  <a:ea typeface="Cambria Math" panose="02040503050406030204" pitchFamily="18" charset="0"/>
                </a:rPr>
                <a:t>ℵ_𝐴^𝑛</a:t>
              </a:r>
              <a:endParaRPr lang="en-GB" sz="1100" kern="1200"/>
            </a:p>
          </xdr:txBody>
        </xdr:sp>
      </mc:Fallback>
    </mc:AlternateContent>
    <xdr:clientData/>
  </xdr:oneCellAnchor>
  <xdr:oneCellAnchor>
    <xdr:from>
      <xdr:col>5</xdr:col>
      <xdr:colOff>244231</xdr:colOff>
      <xdr:row>7</xdr:row>
      <xdr:rowOff>91832</xdr:rowOff>
    </xdr:from>
    <xdr:ext cx="441781" cy="28259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6" name="TextBox 25">
              <a:extLst>
                <a:ext uri="{FF2B5EF4-FFF2-40B4-BE49-F238E27FC236}">
                  <a16:creationId xmlns:a16="http://schemas.microsoft.com/office/drawing/2014/main" id="{26A5FB01-4566-6042-AD00-A2B676AEC928}"/>
                </a:ext>
              </a:extLst>
            </xdr:cNvPr>
            <xdr:cNvSpPr txBox="1"/>
          </xdr:nvSpPr>
          <xdr:spPr>
            <a:xfrm>
              <a:off x="4371731" y="1933332"/>
              <a:ext cx="441781" cy="2825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ℵ</m:t>
                        </m:r>
                      </m:e>
                      <m:sub>
                        <m: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𝐵</m:t>
                        </m:r>
                      </m:sub>
                      <m:sup>
                        <m: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𝑛</m:t>
                        </m:r>
                      </m:sup>
                    </m:sSubSup>
                  </m:oMath>
                </m:oMathPara>
              </a14:m>
              <a:endParaRPr lang="en-GB" sz="1100" kern="1200"/>
            </a:p>
          </xdr:txBody>
        </xdr:sp>
      </mc:Choice>
      <mc:Fallback xmlns="">
        <xdr:sp macro="" textlink="">
          <xdr:nvSpPr>
            <xdr:cNvPr id="26" name="TextBox 25">
              <a:extLst>
                <a:ext uri="{FF2B5EF4-FFF2-40B4-BE49-F238E27FC236}">
                  <a16:creationId xmlns:a16="http://schemas.microsoft.com/office/drawing/2014/main" id="{26A5FB01-4566-6042-AD00-A2B676AEC928}"/>
                </a:ext>
              </a:extLst>
            </xdr:cNvPr>
            <xdr:cNvSpPr txBox="1"/>
          </xdr:nvSpPr>
          <xdr:spPr>
            <a:xfrm>
              <a:off x="4371731" y="1933332"/>
              <a:ext cx="441781" cy="2825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GB" sz="1100" b="0" i="0" kern="1200">
                  <a:latin typeface="Cambria Math" panose="02040503050406030204" pitchFamily="18" charset="0"/>
                  <a:ea typeface="Cambria Math" panose="02040503050406030204" pitchFamily="18" charset="0"/>
                </a:rPr>
                <a:t>ℵ_𝐵^𝑛</a:t>
              </a:r>
              <a:endParaRPr lang="en-GB" sz="1100" kern="1200"/>
            </a:p>
          </xdr:txBody>
        </xdr:sp>
      </mc:Fallback>
    </mc:AlternateContent>
    <xdr:clientData/>
  </xdr:oneCellAnchor>
  <xdr:oneCellAnchor>
    <xdr:from>
      <xdr:col>16</xdr:col>
      <xdr:colOff>361461</xdr:colOff>
      <xdr:row>7</xdr:row>
      <xdr:rowOff>72292</xdr:rowOff>
    </xdr:from>
    <xdr:ext cx="582458" cy="28259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7" name="TextBox 26">
              <a:extLst>
                <a:ext uri="{FF2B5EF4-FFF2-40B4-BE49-F238E27FC236}">
                  <a16:creationId xmlns:a16="http://schemas.microsoft.com/office/drawing/2014/main" id="{A581FC4F-4087-6349-82DE-839963C0B225}"/>
                </a:ext>
              </a:extLst>
            </xdr:cNvPr>
            <xdr:cNvSpPr txBox="1"/>
          </xdr:nvSpPr>
          <xdr:spPr>
            <a:xfrm>
              <a:off x="13569461" y="1913792"/>
              <a:ext cx="582458" cy="2825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ℵ</m:t>
                        </m:r>
                      </m:e>
                      <m:sub>
                        <m: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𝐴</m:t>
                        </m:r>
                      </m:sub>
                      <m:sup>
                        <m: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𝑛</m:t>
                        </m:r>
                        <m: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+1</m:t>
                        </m:r>
                      </m:sup>
                    </m:sSubSup>
                  </m:oMath>
                </m:oMathPara>
              </a14:m>
              <a:endParaRPr lang="en-GB" sz="1100" kern="1200"/>
            </a:p>
          </xdr:txBody>
        </xdr:sp>
      </mc:Choice>
      <mc:Fallback xmlns="">
        <xdr:sp macro="" textlink="">
          <xdr:nvSpPr>
            <xdr:cNvPr id="27" name="TextBox 26">
              <a:extLst>
                <a:ext uri="{FF2B5EF4-FFF2-40B4-BE49-F238E27FC236}">
                  <a16:creationId xmlns:a16="http://schemas.microsoft.com/office/drawing/2014/main" id="{A581FC4F-4087-6349-82DE-839963C0B225}"/>
                </a:ext>
              </a:extLst>
            </xdr:cNvPr>
            <xdr:cNvSpPr txBox="1"/>
          </xdr:nvSpPr>
          <xdr:spPr>
            <a:xfrm>
              <a:off x="13569461" y="1913792"/>
              <a:ext cx="582458" cy="2825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GB" sz="1100" b="0" i="0" kern="1200">
                  <a:latin typeface="Cambria Math" panose="02040503050406030204" pitchFamily="18" charset="0"/>
                  <a:ea typeface="Cambria Math" panose="02040503050406030204" pitchFamily="18" charset="0"/>
                </a:rPr>
                <a:t>ℵ_𝐴^(𝑛+1)</a:t>
              </a:r>
              <a:endParaRPr lang="en-GB" sz="1100" kern="1200"/>
            </a:p>
          </xdr:txBody>
        </xdr:sp>
      </mc:Fallback>
    </mc:AlternateContent>
    <xdr:clientData/>
  </xdr:oneCellAnchor>
  <xdr:oneCellAnchor>
    <xdr:from>
      <xdr:col>17</xdr:col>
      <xdr:colOff>117231</xdr:colOff>
      <xdr:row>7</xdr:row>
      <xdr:rowOff>68385</xdr:rowOff>
    </xdr:from>
    <xdr:ext cx="441781" cy="28259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8" name="TextBox 27">
              <a:extLst>
                <a:ext uri="{FF2B5EF4-FFF2-40B4-BE49-F238E27FC236}">
                  <a16:creationId xmlns:a16="http://schemas.microsoft.com/office/drawing/2014/main" id="{CF538B0C-8C43-B04F-B3FB-4B87C0CD1312}"/>
                </a:ext>
              </a:extLst>
            </xdr:cNvPr>
            <xdr:cNvSpPr txBox="1"/>
          </xdr:nvSpPr>
          <xdr:spPr>
            <a:xfrm>
              <a:off x="14404731" y="1909885"/>
              <a:ext cx="441781" cy="2825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ℵ</m:t>
                        </m:r>
                      </m:e>
                      <m:sub>
                        <m: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𝐵</m:t>
                        </m:r>
                      </m:sub>
                      <m:sup>
                        <m: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𝑛</m:t>
                        </m:r>
                        <m: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+1</m:t>
                        </m:r>
                      </m:sup>
                    </m:sSubSup>
                  </m:oMath>
                </m:oMathPara>
              </a14:m>
              <a:endParaRPr lang="en-GB" sz="1100" kern="1200"/>
            </a:p>
          </xdr:txBody>
        </xdr:sp>
      </mc:Choice>
      <mc:Fallback xmlns="">
        <xdr:sp macro="" textlink="">
          <xdr:nvSpPr>
            <xdr:cNvPr id="28" name="TextBox 27">
              <a:extLst>
                <a:ext uri="{FF2B5EF4-FFF2-40B4-BE49-F238E27FC236}">
                  <a16:creationId xmlns:a16="http://schemas.microsoft.com/office/drawing/2014/main" id="{CF538B0C-8C43-B04F-B3FB-4B87C0CD1312}"/>
                </a:ext>
              </a:extLst>
            </xdr:cNvPr>
            <xdr:cNvSpPr txBox="1"/>
          </xdr:nvSpPr>
          <xdr:spPr>
            <a:xfrm>
              <a:off x="14404731" y="1909885"/>
              <a:ext cx="441781" cy="2825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GB" sz="1100" b="0" i="0" kern="1200">
                  <a:latin typeface="Cambria Math" panose="02040503050406030204" pitchFamily="18" charset="0"/>
                  <a:ea typeface="Cambria Math" panose="02040503050406030204" pitchFamily="18" charset="0"/>
                </a:rPr>
                <a:t>ℵ_𝐵^(𝑛+1)</a:t>
              </a:r>
              <a:endParaRPr lang="en-GB" sz="1100" kern="1200"/>
            </a:p>
          </xdr:txBody>
        </xdr:sp>
      </mc:Fallback>
    </mc:AlternateContent>
    <xdr:clientData/>
  </xdr:oneCellAnchor>
  <xdr:twoCellAnchor editAs="oneCell">
    <xdr:from>
      <xdr:col>12</xdr:col>
      <xdr:colOff>0</xdr:colOff>
      <xdr:row>1</xdr:row>
      <xdr:rowOff>18489</xdr:rowOff>
    </xdr:from>
    <xdr:to>
      <xdr:col>16</xdr:col>
      <xdr:colOff>906446</xdr:colOff>
      <xdr:row>5</xdr:row>
      <xdr:rowOff>135236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9" name="Object 16">
              <a:extLst>
                <a:ext uri="{63B3BB69-23CF-44E3-9099-C40C66FF867C}">
                  <a14:compatExt spid="_x0000_s2064"/>
                </a:ext>
                <a:ext uri="{FF2B5EF4-FFF2-40B4-BE49-F238E27FC236}">
                  <a16:creationId xmlns:a16="http://schemas.microsoft.com/office/drawing/2014/main" id="{6ECF80A9-8A91-604A-87AE-91DC1E3E62E6}"/>
                </a:ext>
              </a:extLst>
            </xdr:cNvPr>
            <xdr:cNvSpPr txBox="1"/>
          </xdr:nvSpPr>
          <xdr:spPr>
            <a:xfrm>
              <a:off x="9906000" y="208989"/>
              <a:ext cx="4208446" cy="878747"/>
            </a:xfrm>
            <a:prstGeom prst="rect">
              <a:avLst/>
            </a:prstGeom>
          </xdr:spPr>
          <xdr:txBody>
            <a:bodyPr vertOverflow="clip" horzOverflow="clip" wrap="square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GB" sz="14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sz="14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𝛼</m:t>
                        </m:r>
                      </m:e>
                      <m:sub>
                        <m:r>
                          <a:rPr lang="en-GB" sz="1400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  <m:sup>
                        <m:r>
                          <a:rPr lang="en-GB" sz="14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𝑛</m:t>
                        </m:r>
                        <m:r>
                          <a:rPr lang="en-GB" sz="14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+1</m:t>
                        </m:r>
                      </m:sup>
                    </m:sSubSup>
                    <m:r>
                      <a:rPr lang="en-GB" sz="14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=</m:t>
                    </m:r>
                    <m:sSubSup>
                      <m:sSubSupPr>
                        <m:ctrlPr>
                          <a:rPr lang="en-GB" sz="14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sz="1400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(1−</m:t>
                        </m:r>
                        <m:r>
                          <a:rPr lang="en-GB" sz="1400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h</m:t>
                        </m:r>
                      </m:e>
                      <m:sub>
                        <m:r>
                          <a:rPr lang="en-GB" sz="1400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𝑖</m:t>
                        </m:r>
                      </m:sub>
                      <m:sup>
                        <m:r>
                          <a:rPr lang="en-GB" sz="1400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𝑛</m:t>
                        </m:r>
                      </m:sup>
                    </m:sSubSup>
                    <m:r>
                      <a:rPr lang="en-GB" sz="1400" b="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)</m:t>
                    </m:r>
                    <m:r>
                      <a:rPr lang="en-GB" sz="1400" b="0" i="1">
                        <a:solidFill>
                          <a:srgbClr val="000000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∙</m:t>
                    </m:r>
                    <m:sSup>
                      <m:sSupPr>
                        <m:ctrlPr>
                          <a:rPr lang="en-GB" sz="14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GB" sz="1400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p>
                              <m:sSupPr>
                                <m:ctrlPr>
                                  <a:rPr lang="en-GB" sz="1400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GB" sz="1400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𝜆</m:t>
                                </m:r>
                              </m:e>
                              <m:sup>
                                <m:r>
                                  <a:rPr lang="en-GB" sz="1400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  <m:r>
                                  <a:rPr lang="en-GB" sz="1400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+1</m:t>
                                </m:r>
                              </m:sup>
                            </m:sSup>
                            <m:r>
                              <a:rPr lang="en-GB" sz="1400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−</m:t>
                            </m:r>
                            <m:nary>
                              <m:naryPr>
                                <m:chr m:val="∑"/>
                                <m:ctrlPr>
                                  <a:rPr lang="en-GB" sz="1400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naryPr>
                              <m:sub>
                                <m:r>
                                  <m:rPr>
                                    <m:brk m:alnAt="23"/>
                                  </m:rPr>
                                  <a:rPr lang="en-GB" sz="1400" b="0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  <m:r>
                                  <a:rPr lang="en-GB" sz="1400" b="0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=</m:t>
                                </m:r>
                                <m:r>
                                  <a:rPr lang="en-GB" sz="1400" b="0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𝐴</m:t>
                                </m:r>
                              </m:sub>
                              <m:sup>
                                <m:r>
                                  <a:rPr lang="en-GB" sz="1400" b="0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𝑍</m:t>
                                </m:r>
                              </m:sup>
                              <m:e>
                                <m:sSubSup>
                                  <m:sSubSupPr>
                                    <m:ctrlPr>
                                      <a:rPr lang="en-GB" sz="1400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bSupPr>
                                  <m:e>
                                    <m:r>
                                      <a:rPr lang="en-GB" sz="1400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𝑉</m:t>
                                    </m:r>
                                  </m:e>
                                  <m:sub>
                                    <m:r>
                                      <a:rPr lang="en-GB" sz="1400" b="0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𝑖</m:t>
                                    </m:r>
                                  </m:sub>
                                  <m:sup>
                                    <m:r>
                                      <a:rPr lang="en-GB" sz="1400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𝑛</m:t>
                                    </m:r>
                                  </m:sup>
                                </m:sSubSup>
                              </m:e>
                            </m:nary>
                          </m:e>
                        </m:d>
                      </m:e>
                      <m:sup>
                        <m:r>
                          <a:rPr lang="en-GB" sz="1400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GB" sz="14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+</m:t>
                    </m:r>
                    <m:sSubSup>
                      <m:sSubSupPr>
                        <m:ctrlPr>
                          <a:rPr lang="en-GB" sz="14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sSubSup>
                          <m:sSubSupPr>
                            <m:ctrlPr>
                              <a:rPr lang="en-GB" sz="1400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n-GB" sz="1400" b="0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h</m:t>
                            </m:r>
                          </m:e>
                          <m:sub>
                            <m:r>
                              <a:rPr lang="en-GB" sz="1400" b="0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𝑖</m:t>
                            </m:r>
                          </m:sub>
                          <m:sup>
                            <m:r>
                              <a:rPr lang="en-GB" sz="1400" b="0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𝑛</m:t>
                            </m:r>
                          </m:sup>
                        </m:sSubSup>
                        <m:r>
                          <a:rPr lang="en-GB" sz="14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∙</m:t>
                        </m:r>
                        <m:r>
                          <a:rPr lang="en-GB" sz="14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𝛼</m:t>
                        </m:r>
                      </m:e>
                      <m:sub>
                        <m:r>
                          <a:rPr lang="en-GB" sz="1400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  <m:sup>
                        <m:r>
                          <a:rPr lang="en-GB" sz="14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𝑛</m:t>
                        </m:r>
                      </m:sup>
                    </m:sSubSup>
                  </m:oMath>
                </m:oMathPara>
              </a14:m>
              <a:endParaRPr lang="en-GB" sz="1400"/>
            </a:p>
          </xdr:txBody>
        </xdr:sp>
      </mc:Choice>
      <mc:Fallback xmlns="">
        <xdr:sp macro="" textlink="">
          <xdr:nvSpPr>
            <xdr:cNvPr id="29" name="Object 16">
              <a:extLst>
                <a:ext uri="{63B3BB69-23CF-44E3-9099-C40C66FF867C}">
                  <a14:compatExt xmlns:a14="http://schemas.microsoft.com/office/drawing/2010/main" spid="_x0000_s2064"/>
                </a:ext>
                <a:ext uri="{FF2B5EF4-FFF2-40B4-BE49-F238E27FC236}">
                  <a16:creationId xmlns:a16="http://schemas.microsoft.com/office/drawing/2014/main" id="{6ECF80A9-8A91-604A-87AE-91DC1E3E62E6}"/>
                </a:ext>
              </a:extLst>
            </xdr:cNvPr>
            <xdr:cNvSpPr txBox="1"/>
          </xdr:nvSpPr>
          <xdr:spPr>
            <a:xfrm>
              <a:off x="9906000" y="208989"/>
              <a:ext cx="4208446" cy="878747"/>
            </a:xfrm>
            <a:prstGeom prst="rect">
              <a:avLst/>
            </a:prstGeom>
          </xdr:spPr>
          <xdr:txBody>
            <a:bodyPr vertOverflow="clip" horzOverflow="clip" wrap="square">
              <a:noAutofit/>
            </a:bodyPr>
            <a:lstStyle/>
            <a:p>
              <a:pPr/>
              <a:r>
                <a:rPr lang="en-GB" sz="140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𝛼_</a:t>
              </a:r>
              <a:r>
                <a:rPr lang="en-GB" sz="1400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𝑖^(</a:t>
              </a:r>
              <a:r>
                <a:rPr lang="en-GB" sz="140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𝑛+1)=〖</a:t>
              </a:r>
              <a:r>
                <a:rPr lang="en-GB" sz="1400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(1−</a:t>
              </a:r>
              <a:r>
                <a:rPr lang="en-GB" sz="1400" b="0" i="0">
                  <a:solidFill>
                    <a:srgbClr val="00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ℎ〗_𝑖^</a:t>
              </a:r>
              <a:r>
                <a:rPr lang="en-GB" sz="1400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𝑛)</a:t>
              </a:r>
              <a:r>
                <a:rPr lang="en-GB" sz="1400" b="0" i="0">
                  <a:solidFill>
                    <a:srgbClr val="00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∙</a:t>
              </a:r>
              <a:r>
                <a:rPr lang="en-GB" sz="1400" i="0">
                  <a:solidFill>
                    <a:srgbClr val="000000"/>
                  </a:solidFill>
                  <a:latin typeface="Cambria Math" panose="02040503050406030204" pitchFamily="18" charset="0"/>
                </a:rPr>
                <a:t>(𝜆^(𝑛+1)−∑24_(</a:t>
              </a:r>
              <a:r>
                <a:rPr lang="en-GB" sz="1400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𝑖=𝐴)^𝑍▒</a:t>
              </a:r>
              <a:r>
                <a:rPr lang="en-GB" sz="140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𝑉_</a:t>
              </a:r>
              <a:r>
                <a:rPr lang="en-GB" sz="1400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𝑖^</a:t>
              </a:r>
              <a:r>
                <a:rPr lang="en-GB" sz="140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𝑛 )^</a:t>
              </a:r>
              <a:r>
                <a:rPr lang="en-GB" sz="1400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2</a:t>
              </a:r>
              <a:r>
                <a:rPr lang="en-GB" sz="1400" i="0">
                  <a:solidFill>
                    <a:srgbClr val="000000"/>
                  </a:solidFill>
                  <a:latin typeface="Cambria Math" panose="02040503050406030204" pitchFamily="18" charset="0"/>
                </a:rPr>
                <a:t>+〖</a:t>
              </a:r>
              <a:r>
                <a:rPr lang="en-GB" sz="1400" b="0" i="0">
                  <a:solidFill>
                    <a:srgbClr val="00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ℎ_𝑖^</a:t>
              </a:r>
              <a:r>
                <a:rPr lang="en-GB" sz="1400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𝑛</a:t>
              </a:r>
              <a:r>
                <a:rPr lang="en-GB" sz="1400" i="0">
                  <a:solidFill>
                    <a:srgbClr val="00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∙</a:t>
              </a:r>
              <a:r>
                <a:rPr lang="en-GB" sz="140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𝛼〗_</a:t>
              </a:r>
              <a:r>
                <a:rPr lang="en-GB" sz="1400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𝑖^</a:t>
              </a:r>
              <a:r>
                <a:rPr lang="en-GB" sz="140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𝑛</a:t>
              </a:r>
              <a:endParaRPr lang="en-GB" sz="1400"/>
            </a:p>
          </xdr:txBody>
        </xdr:sp>
      </mc:Fallback>
    </mc:AlternateContent>
    <xdr:clientData/>
  </xdr:twoCellAnchor>
  <xdr:twoCellAnchor editAs="oneCell">
    <xdr:from>
      <xdr:col>16</xdr:col>
      <xdr:colOff>984947</xdr:colOff>
      <xdr:row>1</xdr:row>
      <xdr:rowOff>0</xdr:rowOff>
    </xdr:from>
    <xdr:to>
      <xdr:col>24</xdr:col>
      <xdr:colOff>108508</xdr:colOff>
      <xdr:row>5</xdr:row>
      <xdr:rowOff>64618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0" name="Object 16">
              <a:extLst>
                <a:ext uri="{63B3BB69-23CF-44E3-9099-C40C66FF867C}">
                  <a14:compatExt spid="_x0000_s2064"/>
                </a:ext>
                <a:ext uri="{FF2B5EF4-FFF2-40B4-BE49-F238E27FC236}">
                  <a16:creationId xmlns:a16="http://schemas.microsoft.com/office/drawing/2014/main" id="{A8DCD211-E026-8047-AAC6-3511B10FA809}"/>
                </a:ext>
              </a:extLst>
            </xdr:cNvPr>
            <xdr:cNvSpPr txBox="1"/>
          </xdr:nvSpPr>
          <xdr:spPr>
            <a:xfrm>
              <a:off x="14192947" y="190500"/>
              <a:ext cx="6095861" cy="826618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GB" sz="14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sz="14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ℵ</m:t>
                        </m:r>
                      </m:e>
                      <m:sub>
                        <m:r>
                          <a:rPr lang="en-GB" sz="1400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𝑖</m:t>
                        </m:r>
                      </m:sub>
                      <m:sup>
                        <m:r>
                          <a:rPr lang="en-GB" sz="14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𝑛</m:t>
                        </m:r>
                        <m:r>
                          <a:rPr lang="en-GB" sz="14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+1</m:t>
                        </m:r>
                      </m:sup>
                    </m:sSubSup>
                    <m:r>
                      <a:rPr lang="en-GB" sz="14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en-GB" sz="14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begChr m:val="["/>
                            <m:endChr m:val="]"/>
                            <m:ctrlPr>
                              <a:rPr lang="en-GB" sz="1400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d>
                              <m:dPr>
                                <m:ctrlPr>
                                  <a:rPr lang="en-GB" sz="1400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GB" sz="1400" b="0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1−</m:t>
                                </m:r>
                                <m:sSubSup>
                                  <m:sSubSupPr>
                                    <m:ctrlPr>
                                      <a:rPr lang="en-GB" sz="1400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bSupPr>
                                  <m:e>
                                    <m:r>
                                      <a:rPr lang="en-GB" sz="1400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ℵ</m:t>
                                    </m:r>
                                  </m:e>
                                  <m:sub>
                                    <m:r>
                                      <a:rPr lang="en-GB" sz="1400" b="0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𝑖</m:t>
                                    </m:r>
                                  </m:sub>
                                  <m:sup>
                                    <m:r>
                                      <a:rPr lang="en-GB" sz="1400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𝑛</m:t>
                                    </m:r>
                                  </m:sup>
                                </m:sSubSup>
                              </m:e>
                            </m:d>
                            <m:r>
                              <a:rPr lang="en-GB" sz="1400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∙</m:t>
                            </m:r>
                            <m:d>
                              <m:dPr>
                                <m:ctrlPr>
                                  <a:rPr lang="en-GB" sz="1400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sSubSup>
                                  <m:sSubSupPr>
                                    <m:ctrlPr>
                                      <a:rPr lang="en-GB" sz="1400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bSupPr>
                                  <m:e>
                                    <m:r>
                                      <a:rPr lang="en-GB" sz="1400" b="0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𝑉</m:t>
                                    </m:r>
                                  </m:e>
                                  <m:sub>
                                    <m:r>
                                      <a:rPr lang="en-GB" sz="1400" b="0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𝐴</m:t>
                                    </m:r>
                                  </m:sub>
                                  <m:sup>
                                    <m:r>
                                      <a:rPr lang="en-GB" sz="1400" b="0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𝑛</m:t>
                                    </m:r>
                                  </m:sup>
                                </m:sSubSup>
                                <m:r>
                                  <a:rPr lang="en-GB" sz="1400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−</m:t>
                                </m:r>
                                <m:nary>
                                  <m:naryPr>
                                    <m:chr m:val="∑"/>
                                    <m:ctrlPr>
                                      <a:rPr lang="en-GB" sz="1400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naryPr>
                                  <m:sub>
                                    <m:r>
                                      <m:rPr>
                                        <m:brk m:alnAt="23"/>
                                      </m:rPr>
                                      <a:rPr lang="en-GB" sz="1400" b="0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𝑗</m:t>
                                    </m:r>
                                    <m:r>
                                      <a:rPr lang="en-GB" sz="1400" b="0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≠</m:t>
                                    </m:r>
                                    <m:r>
                                      <a:rPr lang="en-GB" sz="1400" b="0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𝑖</m:t>
                                    </m:r>
                                  </m:sub>
                                  <m:sup>
                                    <m:r>
                                      <a:rPr lang="en-GB" sz="1400" b="0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𝑍</m:t>
                                    </m:r>
                                  </m:sup>
                                  <m:e>
                                    <m:sSubSup>
                                      <m:sSubSupPr>
                                        <m:ctrlPr>
                                          <a:rPr lang="en-GB" sz="1400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SupPr>
                                      <m:e>
                                        <m:r>
                                          <a:rPr lang="en-GB" sz="1400" b="0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𝑉</m:t>
                                        </m:r>
                                      </m:e>
                                      <m:sub>
                                        <m:r>
                                          <a:rPr lang="en-GB" sz="1400" b="0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𝑗</m:t>
                                        </m:r>
                                      </m:sub>
                                      <m:sup>
                                        <m:r>
                                          <a:rPr lang="en-GB" sz="1400" b="0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𝑛</m:t>
                                        </m:r>
                                      </m:sup>
                                    </m:sSubSup>
                                  </m:e>
                                </m:nary>
                                <m:r>
                                  <a:rPr lang="en-GB" sz="1400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∙</m:t>
                                </m:r>
                                <m:sSubSup>
                                  <m:sSubSupPr>
                                    <m:ctrlPr>
                                      <a:rPr lang="en-GB" sz="1400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sSubSupPr>
                                  <m:e>
                                    <m:r>
                                      <a:rPr lang="en-GB" sz="1400" b="0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en-GB" sz="1400" b="0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𝑖</m:t>
                                    </m:r>
                                  </m:sub>
                                  <m:sup>
                                    <m:r>
                                      <a:rPr lang="en-GB" sz="1400" b="0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𝑛</m:t>
                                    </m:r>
                                  </m:sup>
                                </m:sSubSup>
                              </m:e>
                            </m:d>
                          </m:e>
                        </m:d>
                      </m:e>
                      <m:sup>
                        <m:r>
                          <a:rPr lang="en-GB" sz="1400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GB" sz="14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+</m:t>
                    </m:r>
                    <m:sSup>
                      <m:sSupPr>
                        <m:ctrlPr>
                          <a:rPr lang="en-GB" sz="14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begChr m:val="["/>
                            <m:endChr m:val="]"/>
                            <m:ctrlPr>
                              <a:rPr lang="en-GB" sz="1400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GB" sz="1400" b="0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1−</m:t>
                            </m:r>
                            <m:d>
                              <m:dPr>
                                <m:ctrlPr>
                                  <a:rPr lang="en-GB" sz="1400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sSubSup>
                                  <m:sSubSupPr>
                                    <m:ctrlPr>
                                      <a:rPr lang="en-GB" sz="1400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bSupPr>
                                  <m:e>
                                    <m:r>
                                      <a:rPr lang="en-GB" sz="1400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ℵ</m:t>
                                    </m:r>
                                  </m:e>
                                  <m:sub>
                                    <m:r>
                                      <a:rPr lang="en-GB" sz="1400" b="0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𝑖</m:t>
                                    </m:r>
                                  </m:sub>
                                  <m:sup>
                                    <m:r>
                                      <a:rPr lang="en-GB" sz="1400" b="0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0</m:t>
                                    </m:r>
                                  </m:sup>
                                </m:sSubSup>
                                <m:r>
                                  <a:rPr lang="en-GB" sz="1400" b="0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+</m:t>
                                </m:r>
                                <m:d>
                                  <m:dPr>
                                    <m:ctrlPr>
                                      <a:rPr lang="en-GB" sz="1400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r>
                                      <a:rPr lang="en-GB" sz="1400" b="0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1−</m:t>
                                    </m:r>
                                    <m:sSub>
                                      <m:sSubPr>
                                        <m:ctrlPr>
                                          <a:rPr lang="en-GB" sz="1400" b="0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GB" sz="1400" b="0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𝑠</m:t>
                                        </m:r>
                                      </m:e>
                                      <m:sub>
                                        <m:r>
                                          <a:rPr lang="en-GB" sz="1400" b="0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𝑖</m:t>
                                        </m:r>
                                      </m:sub>
                                    </m:sSub>
                                  </m:e>
                                </m:d>
                                <m:r>
                                  <a:rPr lang="en-GB" sz="1400" b="0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∙</m:t>
                                </m:r>
                                <m:d>
                                  <m:dPr>
                                    <m:ctrlPr>
                                      <a:rPr lang="en-GB" sz="1400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r>
                                      <a:rPr lang="en-GB" sz="1400" b="0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1−</m:t>
                                    </m:r>
                                    <m:sSubSup>
                                      <m:sSubSupPr>
                                        <m:ctrlPr>
                                          <a:rPr lang="en-GB" sz="1400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SupPr>
                                      <m:e>
                                        <m:r>
                                          <a:rPr lang="en-GB" sz="1400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  <a:ea typeface="Cambria Math" panose="02040503050406030204" pitchFamily="18" charset="0"/>
                                          </a:rPr>
                                          <m:t>ℵ</m:t>
                                        </m:r>
                                      </m:e>
                                      <m:sub>
                                        <m:r>
                                          <a:rPr lang="en-GB" sz="1400" b="0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𝑖</m:t>
                                        </m:r>
                                      </m:sub>
                                      <m:sup>
                                        <m:r>
                                          <a:rPr lang="en-GB" sz="1400" b="0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0</m:t>
                                        </m:r>
                                      </m:sup>
                                    </m:sSubSup>
                                  </m:e>
                                </m:d>
                              </m:e>
                            </m:d>
                          </m:e>
                        </m:d>
                      </m:e>
                      <m:sup>
                        <m:r>
                          <a:rPr lang="en-GB" sz="1400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n-GB" sz="1400"/>
            </a:p>
          </xdr:txBody>
        </xdr:sp>
      </mc:Choice>
      <mc:Fallback xmlns="">
        <xdr:sp macro="" textlink="">
          <xdr:nvSpPr>
            <xdr:cNvPr id="30" name="Object 16">
              <a:extLst>
                <a:ext uri="{63B3BB69-23CF-44E3-9099-C40C66FF867C}">
                  <a14:compatExt xmlns:a14="http://schemas.microsoft.com/office/drawing/2010/main" spid="_x0000_s2064"/>
                </a:ext>
                <a:ext uri="{FF2B5EF4-FFF2-40B4-BE49-F238E27FC236}">
                  <a16:creationId xmlns:a16="http://schemas.microsoft.com/office/drawing/2014/main" id="{A8DCD211-E026-8047-AAC6-3511B10FA809}"/>
                </a:ext>
              </a:extLst>
            </xdr:cNvPr>
            <xdr:cNvSpPr txBox="1"/>
          </xdr:nvSpPr>
          <xdr:spPr>
            <a:xfrm>
              <a:off x="14192947" y="190500"/>
              <a:ext cx="6095861" cy="826618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:r>
                <a:rPr lang="en-GB" sz="1400" i="0">
                  <a:solidFill>
                    <a:srgbClr val="00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ℵ_</a:t>
              </a:r>
              <a:r>
                <a:rPr lang="en-GB" sz="1400" b="0" i="0">
                  <a:solidFill>
                    <a:srgbClr val="00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𝑖^(</a:t>
              </a:r>
              <a:r>
                <a:rPr lang="en-GB" sz="140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𝑛+1)=[(</a:t>
              </a:r>
              <a:r>
                <a:rPr lang="en-GB" sz="1400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1−</a:t>
              </a:r>
              <a:r>
                <a:rPr lang="en-GB" sz="1400" i="0">
                  <a:solidFill>
                    <a:srgbClr val="00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ℵ_</a:t>
              </a:r>
              <a:r>
                <a:rPr lang="en-GB" sz="1400" b="0" i="0">
                  <a:solidFill>
                    <a:srgbClr val="00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𝑖^</a:t>
              </a:r>
              <a:r>
                <a:rPr lang="en-GB" sz="140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𝑛 )</a:t>
              </a:r>
              <a:r>
                <a:rPr lang="en-GB" sz="1400" i="0">
                  <a:solidFill>
                    <a:srgbClr val="00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∙(</a:t>
              </a:r>
              <a:r>
                <a:rPr lang="en-GB" sz="1400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𝑉_𝐴^𝑛</a:t>
              </a:r>
              <a:r>
                <a:rPr lang="en-GB" sz="1400" i="0">
                  <a:solidFill>
                    <a:srgbClr val="000000"/>
                  </a:solidFill>
                  <a:latin typeface="Cambria Math" panose="02040503050406030204" pitchFamily="18" charset="0"/>
                </a:rPr>
                <a:t>−∑</a:t>
              </a:r>
              <a:r>
                <a:rPr lang="en-GB" sz="1400" b="0" i="0">
                  <a:solidFill>
                    <a:srgbClr val="00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_(</a:t>
              </a:r>
              <a:r>
                <a:rPr lang="en-GB" sz="1400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𝑗</a:t>
              </a:r>
              <a:r>
                <a:rPr lang="en-GB" sz="1400" b="0" i="0">
                  <a:solidFill>
                    <a:srgbClr val="00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≠𝑖)^</a:t>
              </a:r>
              <a:r>
                <a:rPr lang="en-GB" sz="1400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𝑍▒𝑉_𝑗^𝑛 </a:t>
              </a:r>
              <a:r>
                <a:rPr lang="en-GB" sz="1400" i="0">
                  <a:solidFill>
                    <a:srgbClr val="00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∙</a:t>
              </a:r>
              <a:r>
                <a:rPr lang="en-GB" sz="1400" b="0" i="0">
                  <a:solidFill>
                    <a:srgbClr val="00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𝑥_𝑖^𝑛 )]^</a:t>
              </a:r>
              <a:r>
                <a:rPr lang="en-GB" sz="1400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2</a:t>
              </a:r>
              <a:r>
                <a:rPr lang="en-GB" sz="1400" i="0">
                  <a:solidFill>
                    <a:srgbClr val="000000"/>
                  </a:solidFill>
                  <a:latin typeface="Cambria Math" panose="02040503050406030204" pitchFamily="18" charset="0"/>
                </a:rPr>
                <a:t>+[</a:t>
              </a:r>
              <a:r>
                <a:rPr lang="en-GB" sz="1400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1−(</a:t>
              </a:r>
              <a:r>
                <a:rPr lang="en-GB" sz="1400" i="0">
                  <a:solidFill>
                    <a:srgbClr val="00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ℵ_</a:t>
              </a:r>
              <a:r>
                <a:rPr lang="en-GB" sz="1400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𝑖^0+(1−𝑠_𝑖 )</a:t>
              </a:r>
              <a:r>
                <a:rPr lang="en-GB" sz="1400" b="0" i="0">
                  <a:solidFill>
                    <a:srgbClr val="00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∙(</a:t>
              </a:r>
              <a:r>
                <a:rPr lang="en-GB" sz="1400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1−</a:t>
              </a:r>
              <a:r>
                <a:rPr lang="en-GB" sz="1400" i="0">
                  <a:solidFill>
                    <a:srgbClr val="00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ℵ_</a:t>
              </a:r>
              <a:r>
                <a:rPr lang="en-GB" sz="1400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𝑖^0 ))]^2</a:t>
              </a:r>
              <a:endParaRPr lang="en-GB" sz="1400"/>
            </a:p>
          </xdr:txBody>
        </xdr:sp>
      </mc:Fallback>
    </mc:AlternateContent>
    <xdr:clientData/>
  </xdr:twoCellAnchor>
  <xdr:twoCellAnchor editAs="oneCell">
    <xdr:from>
      <xdr:col>0</xdr:col>
      <xdr:colOff>54428</xdr:colOff>
      <xdr:row>4</xdr:row>
      <xdr:rowOff>9072</xdr:rowOff>
    </xdr:from>
    <xdr:to>
      <xdr:col>2</xdr:col>
      <xdr:colOff>289778</xdr:colOff>
      <xdr:row>5</xdr:row>
      <xdr:rowOff>141866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1" name="Object 16">
              <a:extLst>
                <a:ext uri="{63B3BB69-23CF-44E3-9099-C40C66FF867C}">
                  <a14:compatExt spid="_x0000_s2064"/>
                </a:ext>
                <a:ext uri="{FF2B5EF4-FFF2-40B4-BE49-F238E27FC236}">
                  <a16:creationId xmlns:a16="http://schemas.microsoft.com/office/drawing/2014/main" id="{34E4929C-CEF8-F949-A971-F689E9C05D53}"/>
                </a:ext>
              </a:extLst>
            </xdr:cNvPr>
            <xdr:cNvSpPr txBox="1"/>
          </xdr:nvSpPr>
          <xdr:spPr>
            <a:xfrm>
              <a:off x="54428" y="986972"/>
              <a:ext cx="1886350" cy="323294"/>
            </a:xfrm>
            <a:prstGeom prst="rect">
              <a:avLst/>
            </a:prstGeom>
          </xdr:spPr>
          <xdr:txBody>
            <a:bodyPr wrap="none">
              <a:spAutoFit/>
            </a:bodyPr>
            <a:lstStyle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14:m>
                <m:oMath xmlns:m="http://schemas.openxmlformats.org/officeDocument/2006/math">
                  <m:sSubSup>
                    <m:sSubSupPr>
                      <m:ctrlPr>
                        <a:rPr lang="en-GB" sz="1400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</m:ctrlPr>
                    </m:sSubSupPr>
                    <m:e>
                      <m:r>
                        <a:rPr lang="en-GB" sz="1400" b="0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  <m:t>h</m:t>
                      </m:r>
                    </m:e>
                    <m:sub>
                      <m:r>
                        <a:rPr lang="en-GB" sz="1400" b="0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  <m:t>𝑖</m:t>
                      </m:r>
                    </m:sub>
                    <m:sup>
                      <m:r>
                        <a:rPr lang="en-GB" sz="1400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  <m:t>𝑛</m:t>
                      </m:r>
                      <m:r>
                        <a:rPr lang="en-GB" sz="1400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  <m:t>+1</m:t>
                      </m:r>
                    </m:sup>
                  </m:sSubSup>
                  <m:r>
                    <a:rPr lang="en-GB" sz="1400" i="1">
                      <a:solidFill>
                        <a:srgbClr val="000000"/>
                      </a:solidFill>
                      <a:latin typeface="Cambria Math" panose="02040503050406030204" pitchFamily="18" charset="0"/>
                    </a:rPr>
                    <m:t>=</m:t>
                  </m:r>
                  <m:sSubSup>
                    <m:sSubSupPr>
                      <m:ctrlPr>
                        <a:rPr lang="en-GB" sz="1400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</m:ctrlPr>
                    </m:sSubSupPr>
                    <m:e>
                      <m:r>
                        <a:rPr lang="en-GB" sz="1400" b="0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  <m:t>h</m:t>
                      </m:r>
                    </m:e>
                    <m:sub>
                      <m:r>
                        <a:rPr lang="en-GB" sz="1400" b="0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  <m:t>𝑖</m:t>
                      </m:r>
                    </m:sub>
                    <m:sup>
                      <m:r>
                        <a:rPr lang="en-GB" sz="1400" b="0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  <m:t>0</m:t>
                      </m:r>
                    </m:sup>
                  </m:sSubSup>
                  <m:r>
                    <a:rPr lang="en-GB" sz="1400" b="0" i="1">
                      <a:solidFill>
                        <a:srgbClr val="000000"/>
                      </a:solidFill>
                      <a:latin typeface="Cambria Math" panose="02040503050406030204" pitchFamily="18" charset="0"/>
                    </a:rPr>
                    <m:t>−</m:t>
                  </m:r>
                  <m:sSub>
                    <m:sSubPr>
                      <m:ctrlPr>
                        <a:rPr lang="en-GB" sz="1400" b="0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GB" sz="1400" b="0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  <m:t>𝑠</m:t>
                      </m:r>
                    </m:e>
                    <m:sub>
                      <m:r>
                        <a:rPr lang="en-GB" sz="1400" b="0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  <m:t>𝑖</m:t>
                      </m:r>
                    </m:sub>
                  </m:sSub>
                  <m:r>
                    <a:rPr lang="en-GB" sz="1400" b="0" i="1">
                      <a:solidFill>
                        <a:srgbClr val="000000"/>
                      </a:solidFill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∙</m:t>
                  </m:r>
                </m:oMath>
              </a14:m>
              <a:r>
                <a:rPr lang="en-GB" sz="1400"/>
                <a:t>(1-</a:t>
              </a:r>
              <a14:m>
                <m:oMath xmlns:m="http://schemas.openxmlformats.org/officeDocument/2006/math">
                  <m:sSubSup>
                    <m:sSubSupPr>
                      <m:ctrlPr>
                        <a:rPr lang="en-GB" sz="1400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</m:ctrlPr>
                    </m:sSubSupPr>
                    <m:e>
                      <m:r>
                        <a:rPr lang="en-GB" sz="1400" b="0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  <m:t>h</m:t>
                      </m:r>
                    </m:e>
                    <m:sub>
                      <m:r>
                        <a:rPr lang="en-GB" sz="1400" b="0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  <m:t>𝑖</m:t>
                      </m:r>
                    </m:sub>
                    <m:sup>
                      <m:r>
                        <a:rPr lang="en-GB" sz="1400" b="0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  <m:t>𝑛</m:t>
                      </m:r>
                    </m:sup>
                  </m:sSubSup>
                  <m:r>
                    <a:rPr lang="en-GB" sz="1400" b="0" i="1">
                      <a:solidFill>
                        <a:srgbClr val="000000"/>
                      </a:solidFill>
                      <a:latin typeface="Cambria Math" panose="02040503050406030204" pitchFamily="18" charset="0"/>
                    </a:rPr>
                    <m:t>)</m:t>
                  </m:r>
                </m:oMath>
              </a14:m>
              <a:endParaRPr lang="en-GB" sz="1400" b="0">
                <a:solidFill>
                  <a:srgbClr val="000000"/>
                </a:solidFill>
              </a:endParaRPr>
            </a:p>
          </xdr:txBody>
        </xdr:sp>
      </mc:Choice>
      <mc:Fallback xmlns="">
        <xdr:sp macro="" textlink="">
          <xdr:nvSpPr>
            <xdr:cNvPr id="31" name="Object 16">
              <a:extLst>
                <a:ext uri="{63B3BB69-23CF-44E3-9099-C40C66FF867C}">
                  <a14:compatExt xmlns:a14="http://schemas.microsoft.com/office/drawing/2010/main" spid="_x0000_s2064"/>
                </a:ext>
                <a:ext uri="{FF2B5EF4-FFF2-40B4-BE49-F238E27FC236}">
                  <a16:creationId xmlns:a16="http://schemas.microsoft.com/office/drawing/2014/main" id="{34E4929C-CEF8-F949-A971-F689E9C05D53}"/>
                </a:ext>
              </a:extLst>
            </xdr:cNvPr>
            <xdr:cNvSpPr txBox="1"/>
          </xdr:nvSpPr>
          <xdr:spPr>
            <a:xfrm>
              <a:off x="54428" y="986972"/>
              <a:ext cx="1886350" cy="323294"/>
            </a:xfrm>
            <a:prstGeom prst="rect">
              <a:avLst/>
            </a:prstGeom>
          </xdr:spPr>
          <xdr:txBody>
            <a:bodyPr wrap="none">
              <a:spAutoFit/>
            </a:bodyPr>
            <a:lstStyle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GB" sz="1400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ℎ_𝑖^(</a:t>
              </a:r>
              <a:r>
                <a:rPr lang="en-GB" sz="140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𝑛+1)=</a:t>
              </a:r>
              <a:r>
                <a:rPr lang="en-GB" sz="1400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ℎ_𝑖^0−𝑠_𝑖</a:t>
              </a:r>
              <a:r>
                <a:rPr lang="en-GB" sz="1400" b="0" i="0">
                  <a:solidFill>
                    <a:srgbClr val="00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∙</a:t>
              </a:r>
              <a:r>
                <a:rPr lang="en-GB" sz="1400"/>
                <a:t>(1-</a:t>
              </a:r>
              <a:r>
                <a:rPr lang="en-GB" sz="1400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ℎ_𝑖^𝑛)</a:t>
              </a:r>
              <a:endParaRPr lang="en-GB" sz="1400" b="0">
                <a:solidFill>
                  <a:srgbClr val="000000"/>
                </a:solidFill>
              </a:endParaRPr>
            </a:p>
          </xdr:txBody>
        </xdr:sp>
      </mc:Fallback>
    </mc:AlternateContent>
    <xdr:clientData/>
  </xdr:twoCellAnchor>
  <xdr:twoCellAnchor>
    <xdr:from>
      <xdr:col>7</xdr:col>
      <xdr:colOff>177800</xdr:colOff>
      <xdr:row>7</xdr:row>
      <xdr:rowOff>122767</xdr:rowOff>
    </xdr:from>
    <xdr:to>
      <xdr:col>7</xdr:col>
      <xdr:colOff>564829</xdr:colOff>
      <xdr:row>7</xdr:row>
      <xdr:rowOff>387327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2" name="Object 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1F6D752E-9096-5F45-8C27-39048068D556}"/>
                </a:ext>
              </a:extLst>
            </xdr:cNvPr>
            <xdr:cNvSpPr txBox="1"/>
          </xdr:nvSpPr>
          <xdr:spPr>
            <a:xfrm>
              <a:off x="5956300" y="1964267"/>
              <a:ext cx="387029" cy="264560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𝑉</m:t>
                        </m:r>
                      </m:e>
                      <m:sub>
                        <m: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𝐵</m:t>
                        </m:r>
                      </m:sub>
                      <m:sup>
                        <m: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𝑛</m:t>
                        </m:r>
                      </m:sup>
                    </m:sSubSup>
                  </m:oMath>
                </m:oMathPara>
              </a14:m>
              <a:endParaRPr lang="en-GB"/>
            </a:p>
          </xdr:txBody>
        </xdr:sp>
      </mc:Choice>
      <mc:Fallback xmlns="">
        <xdr:sp macro="" textlink="">
          <xdr:nvSpPr>
            <xdr:cNvPr id="32" name="Object 1">
              <a:extLst>
                <a:ext uri="{63B3BB69-23CF-44E3-9099-C40C66FF867C}">
                  <a14:compatExt xmlns:a14="http://schemas.microsoft.com/office/drawing/2010/main" spid="_x0000_s2049"/>
                </a:ext>
                <a:ext uri="{FF2B5EF4-FFF2-40B4-BE49-F238E27FC236}">
                  <a16:creationId xmlns:a16="http://schemas.microsoft.com/office/drawing/2014/main" id="{1F6D752E-9096-5F45-8C27-39048068D556}"/>
                </a:ext>
              </a:extLst>
            </xdr:cNvPr>
            <xdr:cNvSpPr txBox="1"/>
          </xdr:nvSpPr>
          <xdr:spPr>
            <a:xfrm>
              <a:off x="5956300" y="1964267"/>
              <a:ext cx="387029" cy="264560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:r>
                <a:rPr lang="en-GB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𝑉_𝐵^𝑛</a:t>
              </a:r>
              <a:endParaRPr lang="en-GB"/>
            </a:p>
          </xdr:txBody>
        </xdr:sp>
      </mc:Fallback>
    </mc:AlternateContent>
    <xdr:clientData/>
  </xdr:twoCellAnchor>
  <xdr:twoCellAnchor>
    <xdr:from>
      <xdr:col>6</xdr:col>
      <xdr:colOff>173887</xdr:colOff>
      <xdr:row>7</xdr:row>
      <xdr:rowOff>139870</xdr:rowOff>
    </xdr:from>
    <xdr:to>
      <xdr:col>6</xdr:col>
      <xdr:colOff>535837</xdr:colOff>
      <xdr:row>7</xdr:row>
      <xdr:rowOff>404430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3" name="Object 3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584382FC-C6B3-ED4E-9244-C03130F5C24F}"/>
                </a:ext>
              </a:extLst>
            </xdr:cNvPr>
            <xdr:cNvSpPr txBox="1"/>
          </xdr:nvSpPr>
          <xdr:spPr>
            <a:xfrm>
              <a:off x="5126887" y="1981370"/>
              <a:ext cx="361950" cy="264560"/>
            </a:xfrm>
            <a:prstGeom prst="rect">
              <a:avLst/>
            </a:prstGeom>
          </xdr:spPr>
          <xdr:txBody>
            <a:bodyPr vertOverflow="clip" horzOverflow="clip" wrap="square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𝑉</m:t>
                        </m:r>
                      </m:e>
                      <m:sub>
                        <m: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𝐴</m:t>
                        </m:r>
                      </m:sub>
                      <m:sup>
                        <m: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𝑛</m:t>
                        </m:r>
                      </m:sup>
                    </m:sSubSup>
                  </m:oMath>
                </m:oMathPara>
              </a14:m>
              <a:endParaRPr lang="en-GB"/>
            </a:p>
          </xdr:txBody>
        </xdr:sp>
      </mc:Choice>
      <mc:Fallback xmlns="">
        <xdr:sp macro="" textlink="">
          <xdr:nvSpPr>
            <xdr:cNvPr id="33" name="Object 3">
              <a:extLst>
                <a:ext uri="{63B3BB69-23CF-44E3-9099-C40C66FF867C}">
                  <a14:compatExt xmlns:a14="http://schemas.microsoft.com/office/drawing/2010/main" spid="_x0000_s2051"/>
                </a:ext>
                <a:ext uri="{FF2B5EF4-FFF2-40B4-BE49-F238E27FC236}">
                  <a16:creationId xmlns:a16="http://schemas.microsoft.com/office/drawing/2014/main" id="{584382FC-C6B3-ED4E-9244-C03130F5C24F}"/>
                </a:ext>
              </a:extLst>
            </xdr:cNvPr>
            <xdr:cNvSpPr txBox="1"/>
          </xdr:nvSpPr>
          <xdr:spPr>
            <a:xfrm>
              <a:off x="5126887" y="1981370"/>
              <a:ext cx="361950" cy="264560"/>
            </a:xfrm>
            <a:prstGeom prst="rect">
              <a:avLst/>
            </a:prstGeom>
          </xdr:spPr>
          <xdr:txBody>
            <a:bodyPr vertOverflow="clip" horzOverflow="clip" wrap="square">
              <a:spAutoFit/>
            </a:bodyPr>
            <a:lstStyle/>
            <a:p>
              <a:pPr/>
              <a:r>
                <a:rPr lang="en-GB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𝑉_𝐴^𝑛</a:t>
              </a:r>
              <a:endParaRPr lang="en-GB"/>
            </a:p>
          </xdr:txBody>
        </xdr:sp>
      </mc:Fallback>
    </mc:AlternateContent>
    <xdr:clientData/>
  </xdr:twoCellAnchor>
  <xdr:twoCellAnchor editAs="oneCell">
    <xdr:from>
      <xdr:col>13</xdr:col>
      <xdr:colOff>38100</xdr:colOff>
      <xdr:row>7</xdr:row>
      <xdr:rowOff>63500</xdr:rowOff>
    </xdr:from>
    <xdr:to>
      <xdr:col>13</xdr:col>
      <xdr:colOff>724234</xdr:colOff>
      <xdr:row>8</xdr:row>
      <xdr:rowOff>140317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4" name="Object 17">
              <a:extLst>
                <a:ext uri="{63B3BB69-23CF-44E3-9099-C40C66FF867C}">
                  <a14:compatExt spid="_x0000_s2065"/>
                </a:ext>
                <a:ext uri="{FF2B5EF4-FFF2-40B4-BE49-F238E27FC236}">
                  <a16:creationId xmlns:a16="http://schemas.microsoft.com/office/drawing/2014/main" id="{7DE6A884-3E04-9B45-9991-590AFA1E56E5}"/>
                </a:ext>
              </a:extLst>
            </xdr:cNvPr>
            <xdr:cNvSpPr txBox="1"/>
          </xdr:nvSpPr>
          <xdr:spPr>
            <a:xfrm>
              <a:off x="10769600" y="1905000"/>
              <a:ext cx="686134" cy="267317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GB" i="1">
                            <a:solidFill>
                              <a:srgbClr val="0000FF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GB" i="1">
                            <a:solidFill>
                              <a:srgbClr val="0000FF"/>
                            </a:solidFill>
                            <a:latin typeface="Cambria Math" panose="02040503050406030204" pitchFamily="18" charset="0"/>
                          </a:rPr>
                          <m:t>𝜆</m:t>
                        </m:r>
                      </m:e>
                      <m:sup>
                        <m:r>
                          <a:rPr lang="en-GB" i="1">
                            <a:solidFill>
                              <a:srgbClr val="0000FF"/>
                            </a:solidFill>
                            <a:latin typeface="Cambria Math" panose="02040503050406030204" pitchFamily="18" charset="0"/>
                          </a:rPr>
                          <m:t>𝑛</m:t>
                        </m:r>
                        <m:r>
                          <a:rPr lang="en-GB" i="1">
                            <a:solidFill>
                              <a:srgbClr val="0000FF"/>
                            </a:solidFill>
                            <a:latin typeface="Cambria Math" panose="02040503050406030204" pitchFamily="18" charset="0"/>
                          </a:rPr>
                          <m:t>+1</m:t>
                        </m:r>
                      </m:sup>
                    </m:sSup>
                    <m:r>
                      <a:rPr lang="en-GB" i="1">
                        <a:solidFill>
                          <a:srgbClr val="0000FF"/>
                        </a:solidFill>
                        <a:latin typeface="Cambria Math" panose="02040503050406030204" pitchFamily="18" charset="0"/>
                      </a:rPr>
                      <m:t>⋅</m:t>
                    </m:r>
                    <m:r>
                      <a:rPr lang="en-GB" i="1">
                        <a:solidFill>
                          <a:srgbClr val="0000FF"/>
                        </a:solidFill>
                        <a:latin typeface="Cambria Math" panose="02040503050406030204" pitchFamily="18" charset="0"/>
                      </a:rPr>
                      <m:t>𝑝</m:t>
                    </m:r>
                  </m:oMath>
                </m:oMathPara>
              </a14:m>
              <a:endParaRPr lang="en-GB"/>
            </a:p>
          </xdr:txBody>
        </xdr:sp>
      </mc:Choice>
      <mc:Fallback xmlns="">
        <xdr:sp macro="" textlink="">
          <xdr:nvSpPr>
            <xdr:cNvPr id="34" name="Object 17">
              <a:extLst>
                <a:ext uri="{63B3BB69-23CF-44E3-9099-C40C66FF867C}">
                  <a14:compatExt xmlns:a14="http://schemas.microsoft.com/office/drawing/2010/main" spid="_x0000_s2065"/>
                </a:ext>
                <a:ext uri="{FF2B5EF4-FFF2-40B4-BE49-F238E27FC236}">
                  <a16:creationId xmlns:a16="http://schemas.microsoft.com/office/drawing/2014/main" id="{7DE6A884-3E04-9B45-9991-590AFA1E56E5}"/>
                </a:ext>
              </a:extLst>
            </xdr:cNvPr>
            <xdr:cNvSpPr txBox="1"/>
          </xdr:nvSpPr>
          <xdr:spPr>
            <a:xfrm>
              <a:off x="10769600" y="1905000"/>
              <a:ext cx="686134" cy="267317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:r>
                <a:rPr lang="en-GB" i="0">
                  <a:solidFill>
                    <a:srgbClr val="0000FF"/>
                  </a:solidFill>
                  <a:latin typeface="Cambria Math" panose="02040503050406030204" pitchFamily="18" charset="0"/>
                </a:rPr>
                <a:t>𝜆^(𝑛+1)⋅𝑝</a:t>
              </a:r>
              <a:endParaRPr lang="en-GB"/>
            </a:p>
          </xdr:txBody>
        </xdr:sp>
      </mc:Fallback>
    </mc:AlternateContent>
    <xdr:clientData/>
  </xdr:twoCellAnchor>
  <xdr:twoCellAnchor editAs="oneCell">
    <xdr:from>
      <xdr:col>8</xdr:col>
      <xdr:colOff>92075</xdr:colOff>
      <xdr:row>6</xdr:row>
      <xdr:rowOff>60325</xdr:rowOff>
    </xdr:from>
    <xdr:to>
      <xdr:col>8</xdr:col>
      <xdr:colOff>690187</xdr:colOff>
      <xdr:row>9</xdr:row>
      <xdr:rowOff>54864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5" name="Object 13">
              <a:extLst>
                <a:ext uri="{63B3BB69-23CF-44E3-9099-C40C66FF867C}">
                  <a14:compatExt spid="_x0000_s2061"/>
                </a:ext>
                <a:ext uri="{FF2B5EF4-FFF2-40B4-BE49-F238E27FC236}">
                  <a16:creationId xmlns:a16="http://schemas.microsoft.com/office/drawing/2014/main" id="{43CE59B2-34E5-8249-B293-43642DCF5D2F}"/>
                </a:ext>
              </a:extLst>
            </xdr:cNvPr>
            <xdr:cNvSpPr txBox="1"/>
          </xdr:nvSpPr>
          <xdr:spPr>
            <a:xfrm>
              <a:off x="6696075" y="1711325"/>
              <a:ext cx="598112" cy="566039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nary>
                      <m:naryPr>
                        <m:chr m:val="∑"/>
                        <m:ctrlP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a:rPr lang="en-GB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𝐼</m:t>
                        </m:r>
                        <m:r>
                          <a:rPr lang="en-GB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=</m:t>
                        </m:r>
                        <m:r>
                          <a:rPr lang="en-GB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𝐴</m:t>
                        </m:r>
                      </m:sub>
                      <m:sup>
                        <m:r>
                          <a:rPr lang="en-GB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𝐵</m:t>
                        </m:r>
                      </m:sup>
                      <m:e>
                        <m:sSubSup>
                          <m:sSubSupPr>
                            <m:ctrlPr>
                              <a:rPr lang="en-GB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n-GB" b="0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𝑉</m:t>
                            </m:r>
                          </m:e>
                          <m:sub>
                            <m:r>
                              <a:rPr lang="en-GB" b="0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  <m:sup>
                            <m:r>
                              <a:rPr lang="en-GB" b="0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𝑛</m:t>
                            </m:r>
                          </m:sup>
                        </m:sSubSup>
                      </m:e>
                    </m:nary>
                  </m:oMath>
                </m:oMathPara>
              </a14:m>
              <a:endParaRPr lang="en-GB"/>
            </a:p>
          </xdr:txBody>
        </xdr:sp>
      </mc:Choice>
      <mc:Fallback xmlns="">
        <xdr:sp macro="" textlink="">
          <xdr:nvSpPr>
            <xdr:cNvPr id="35" name="Object 13">
              <a:extLst>
                <a:ext uri="{63B3BB69-23CF-44E3-9099-C40C66FF867C}">
                  <a14:compatExt xmlns:a14="http://schemas.microsoft.com/office/drawing/2010/main" spid="_x0000_s2061"/>
                </a:ext>
                <a:ext uri="{FF2B5EF4-FFF2-40B4-BE49-F238E27FC236}">
                  <a16:creationId xmlns:a16="http://schemas.microsoft.com/office/drawing/2014/main" id="{43CE59B2-34E5-8249-B293-43642DCF5D2F}"/>
                </a:ext>
              </a:extLst>
            </xdr:cNvPr>
            <xdr:cNvSpPr txBox="1"/>
          </xdr:nvSpPr>
          <xdr:spPr>
            <a:xfrm>
              <a:off x="6696075" y="1711325"/>
              <a:ext cx="598112" cy="566039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:r>
                <a:rPr lang="en-GB" i="0">
                  <a:solidFill>
                    <a:srgbClr val="000000"/>
                  </a:solidFill>
                  <a:latin typeface="Cambria Math" panose="02040503050406030204" pitchFamily="18" charset="0"/>
                </a:rPr>
                <a:t>∑16_(</a:t>
              </a:r>
              <a:r>
                <a:rPr lang="en-GB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𝐼=𝐴)^𝐵▒𝑉_𝑖^𝑛 </a:t>
              </a:r>
              <a:endParaRPr lang="en-GB"/>
            </a:p>
          </xdr:txBody>
        </xdr:sp>
      </mc:Fallback>
    </mc:AlternateContent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368884</xdr:colOff>
      <xdr:row>2</xdr:row>
      <xdr:rowOff>175934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6" name="Object 24">
              <a:extLst>
                <a:ext uri="{63B3BB69-23CF-44E3-9099-C40C66FF867C}">
                  <a14:compatExt spid="_x0000_s2072"/>
                </a:ext>
                <a:ext uri="{FF2B5EF4-FFF2-40B4-BE49-F238E27FC236}">
                  <a16:creationId xmlns:a16="http://schemas.microsoft.com/office/drawing/2014/main" id="{B175E114-2BFD-1D4F-897C-75DEAD3DF53E}"/>
                </a:ext>
              </a:extLst>
            </xdr:cNvPr>
            <xdr:cNvSpPr txBox="1"/>
          </xdr:nvSpPr>
          <xdr:spPr>
            <a:xfrm>
              <a:off x="1651000" y="190500"/>
              <a:ext cx="368884" cy="391834"/>
            </a:xfrm>
            <a:prstGeom prst="rect">
              <a:avLst/>
            </a:prstGeom>
          </xdr:spPr>
          <xdr:txBody>
            <a:bodyPr vertOverflow="clip" horzOverflow="clip" wrap="none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h</m:t>
                        </m:r>
                      </m:e>
                      <m:sub>
                        <m:r>
                          <a:rPr lang="en-GB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𝐴</m:t>
                        </m:r>
                      </m:sub>
                      <m:sup>
                        <m:r>
                          <a:rPr lang="en-GB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0</m:t>
                        </m:r>
                      </m:sup>
                    </m:sSubSup>
                  </m:oMath>
                </m:oMathPara>
              </a14:m>
              <a:endParaRPr lang="en-GB"/>
            </a:p>
            <a:p>
              <a:endParaRPr lang="en-GB"/>
            </a:p>
          </xdr:txBody>
        </xdr:sp>
      </mc:Choice>
      <mc:Fallback xmlns="">
        <xdr:sp macro="" textlink="">
          <xdr:nvSpPr>
            <xdr:cNvPr id="36" name="Object 24">
              <a:extLst>
                <a:ext uri="{63B3BB69-23CF-44E3-9099-C40C66FF867C}">
                  <a14:compatExt xmlns:a14="http://schemas.microsoft.com/office/drawing/2010/main" spid="_x0000_s2072"/>
                </a:ext>
                <a:ext uri="{FF2B5EF4-FFF2-40B4-BE49-F238E27FC236}">
                  <a16:creationId xmlns:a16="http://schemas.microsoft.com/office/drawing/2014/main" id="{B175E114-2BFD-1D4F-897C-75DEAD3DF53E}"/>
                </a:ext>
              </a:extLst>
            </xdr:cNvPr>
            <xdr:cNvSpPr txBox="1"/>
          </xdr:nvSpPr>
          <xdr:spPr>
            <a:xfrm>
              <a:off x="1651000" y="190500"/>
              <a:ext cx="368884" cy="391834"/>
            </a:xfrm>
            <a:prstGeom prst="rect">
              <a:avLst/>
            </a:prstGeom>
          </xdr:spPr>
          <xdr:txBody>
            <a:bodyPr vertOverflow="clip" horzOverflow="clip" wrap="none">
              <a:noAutofit/>
            </a:bodyPr>
            <a:lstStyle/>
            <a:p>
              <a:pPr/>
              <a:r>
                <a:rPr lang="en-GB" b="0" i="0">
                  <a:solidFill>
                    <a:srgbClr val="00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ℎ_</a:t>
              </a:r>
              <a:r>
                <a:rPr lang="en-GB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𝐴^0</a:t>
              </a:r>
              <a:endParaRPr lang="en-GB"/>
            </a:p>
            <a:p>
              <a:endParaRPr lang="en-GB"/>
            </a:p>
          </xdr:txBody>
        </xdr:sp>
      </mc:Fallback>
    </mc:AlternateContent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137583</xdr:colOff>
      <xdr:row>7</xdr:row>
      <xdr:rowOff>14817</xdr:rowOff>
    </xdr:from>
    <xdr:to>
      <xdr:col>21</xdr:col>
      <xdr:colOff>709083</xdr:colOff>
      <xdr:row>11</xdr:row>
      <xdr:rowOff>116428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Object 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7144D48B-B893-2946-A207-B12D84DFA950}"/>
                </a:ext>
              </a:extLst>
            </xdr:cNvPr>
            <xdr:cNvSpPr txBox="1"/>
          </xdr:nvSpPr>
          <xdr:spPr>
            <a:xfrm>
              <a:off x="17841383" y="1856317"/>
              <a:ext cx="571500" cy="863611"/>
            </a:xfrm>
            <a:prstGeom prst="rect">
              <a:avLst/>
            </a:prstGeom>
          </xdr:spPr>
          <xdr:txBody>
            <a:bodyPr wrap="square">
              <a:spAutoFit/>
            </a:bodyPr>
            <a:lstStyle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GB" sz="16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sz="16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𝑉</m:t>
                        </m:r>
                      </m:e>
                      <m:sub>
                        <m:r>
                          <a:rPr lang="en-GB" sz="16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𝐵</m:t>
                        </m:r>
                      </m:sub>
                      <m:sup>
                        <m:r>
                          <a:rPr lang="en-GB" sz="16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𝑛</m:t>
                        </m:r>
                        <m:r>
                          <a:rPr lang="en-GB" sz="1600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+1</m:t>
                        </m:r>
                      </m:sup>
                    </m:sSubSup>
                  </m:oMath>
                </m:oMathPara>
              </a14:m>
              <a:endParaRPr lang="en-GB" sz="1600"/>
            </a:p>
          </xdr:txBody>
        </xdr:sp>
      </mc:Choice>
      <mc:Fallback xmlns="">
        <xdr:sp macro="" textlink="">
          <xdr:nvSpPr>
            <xdr:cNvPr id="2" name="Object 1">
              <a:extLst>
                <a:ext uri="{63B3BB69-23CF-44E3-9099-C40C66FF867C}">
                  <a14:compatExt xmlns:a14="http://schemas.microsoft.com/office/drawing/2010/main" spid="_x0000_s2049"/>
                </a:ext>
                <a:ext uri="{FF2B5EF4-FFF2-40B4-BE49-F238E27FC236}">
                  <a16:creationId xmlns:a16="http://schemas.microsoft.com/office/drawing/2014/main" id="{7144D48B-B893-2946-A207-B12D84DFA950}"/>
                </a:ext>
              </a:extLst>
            </xdr:cNvPr>
            <xdr:cNvSpPr txBox="1"/>
          </xdr:nvSpPr>
          <xdr:spPr>
            <a:xfrm>
              <a:off x="17841383" y="1856317"/>
              <a:ext cx="571500" cy="863611"/>
            </a:xfrm>
            <a:prstGeom prst="rect">
              <a:avLst/>
            </a:prstGeom>
          </xdr:spPr>
          <xdr:txBody>
            <a:bodyPr wrap="square">
              <a:spAutoFit/>
            </a:bodyPr>
            <a:lstStyle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GB" sz="160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𝑉_𝐵^(𝑛</a:t>
              </a:r>
              <a:r>
                <a:rPr lang="en-GB" sz="1600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+1)</a:t>
              </a:r>
              <a:endParaRPr lang="en-GB" sz="1600"/>
            </a:p>
          </xdr:txBody>
        </xdr:sp>
      </mc:Fallback>
    </mc:AlternateContent>
    <xdr:clientData/>
  </xdr:twoCellAnchor>
  <xdr:twoCellAnchor editAs="oneCell">
    <xdr:from>
      <xdr:col>0</xdr:col>
      <xdr:colOff>419773</xdr:colOff>
      <xdr:row>3</xdr:row>
      <xdr:rowOff>108739</xdr:rowOff>
    </xdr:from>
    <xdr:to>
      <xdr:col>1</xdr:col>
      <xdr:colOff>364547</xdr:colOff>
      <xdr:row>7</xdr:row>
      <xdr:rowOff>141266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38">
              <a:extLst>
                <a:ext uri="{FF2B5EF4-FFF2-40B4-BE49-F238E27FC236}">
                  <a16:creationId xmlns:a16="http://schemas.microsoft.com/office/drawing/2014/main" id="{27FA6E25-7DA5-A648-9E02-D7BEB67234C4}"/>
                </a:ext>
              </a:extLst>
            </xdr:cNvPr>
            <xdr:cNvSpPr txBox="1"/>
          </xdr:nvSpPr>
          <xdr:spPr>
            <a:xfrm>
              <a:off x="419773" y="705639"/>
              <a:ext cx="770274" cy="7945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b="0" i="1" kern="1200">
                        <a:latin typeface="Cambria Math" panose="02040503050406030204" pitchFamily="18" charset="0"/>
                      </a:rPr>
                      <m:t>0</m:t>
                    </m:r>
                    <m:r>
                      <a:rPr lang="en-GB" sz="1100" b="0" i="1" kern="120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&lt;</m:t>
                    </m:r>
                    <m:sSub>
                      <m:sSubPr>
                        <m:ctrlP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𝑠</m:t>
                        </m:r>
                      </m:e>
                      <m:sub>
                        <m: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n-GB" sz="1100" b="0" i="1" kern="120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≤0.5</m:t>
                    </m:r>
                  </m:oMath>
                </m:oMathPara>
              </a14:m>
              <a:endParaRPr lang="en-GB" sz="1100" kern="1200"/>
            </a:p>
          </xdr:txBody>
        </xdr:sp>
      </mc:Choice>
      <mc:Fallback xmlns="">
        <xdr:sp macro="" textlink="">
          <xdr:nvSpPr>
            <xdr:cNvPr id="3" name="TextBox 38">
              <a:extLst>
                <a:ext uri="{FF2B5EF4-FFF2-40B4-BE49-F238E27FC236}">
                  <a16:creationId xmlns:a16="http://schemas.microsoft.com/office/drawing/2014/main" id="{27FA6E25-7DA5-A648-9E02-D7BEB67234C4}"/>
                </a:ext>
              </a:extLst>
            </xdr:cNvPr>
            <xdr:cNvSpPr txBox="1"/>
          </xdr:nvSpPr>
          <xdr:spPr>
            <a:xfrm>
              <a:off x="419773" y="705639"/>
              <a:ext cx="770274" cy="7945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GB" sz="1100" b="0" i="0" kern="1200">
                  <a:latin typeface="Cambria Math" panose="02040503050406030204" pitchFamily="18" charset="0"/>
                </a:rPr>
                <a:t>0</a:t>
              </a:r>
              <a:r>
                <a:rPr lang="en-GB" sz="1100" b="0" i="0" kern="1200">
                  <a:latin typeface="Cambria Math" panose="02040503050406030204" pitchFamily="18" charset="0"/>
                  <a:ea typeface="Cambria Math" panose="02040503050406030204" pitchFamily="18" charset="0"/>
                </a:rPr>
                <a:t>&lt;𝑠_𝑖≤0.5</a:t>
              </a:r>
              <a:endParaRPr lang="en-GB" sz="1100" kern="1200"/>
            </a:p>
          </xdr:txBody>
        </xdr:sp>
      </mc:Fallback>
    </mc:AlternateContent>
    <xdr:clientData/>
  </xdr:twoCellAnchor>
  <xdr:oneCellAnchor>
    <xdr:from>
      <xdr:col>2</xdr:col>
      <xdr:colOff>225434</xdr:colOff>
      <xdr:row>3</xdr:row>
      <xdr:rowOff>141070</xdr:rowOff>
    </xdr:from>
    <xdr:ext cx="848181" cy="28259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AF35E261-4A3B-5C44-86E7-04310B183252}"/>
                </a:ext>
              </a:extLst>
            </xdr:cNvPr>
            <xdr:cNvSpPr txBox="1"/>
          </xdr:nvSpPr>
          <xdr:spPr>
            <a:xfrm>
              <a:off x="1876434" y="737970"/>
              <a:ext cx="848181" cy="2825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b="0" i="1" kern="1200">
                        <a:latin typeface="Cambria Math" panose="02040503050406030204" pitchFamily="18" charset="0"/>
                      </a:rPr>
                      <m:t>0.5</m:t>
                    </m:r>
                    <m:r>
                      <a:rPr lang="en-GB" sz="1100" b="0" i="1" kern="120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≤</m:t>
                    </m:r>
                    <m:sSubSup>
                      <m:sSubSupPr>
                        <m:ctrlP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h</m:t>
                        </m:r>
                      </m:e>
                      <m:sub>
                        <m: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𝑖</m:t>
                        </m:r>
                      </m:sub>
                      <m:sup>
                        <m: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0</m:t>
                        </m:r>
                      </m:sup>
                    </m:sSubSup>
                    <m:r>
                      <a:rPr lang="en-GB" sz="1100" b="0" i="1" kern="120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≤1</m:t>
                    </m:r>
                  </m:oMath>
                </m:oMathPara>
              </a14:m>
              <a:endParaRPr lang="en-GB" sz="1100" kern="12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AF35E261-4A3B-5C44-86E7-04310B183252}"/>
                </a:ext>
              </a:extLst>
            </xdr:cNvPr>
            <xdr:cNvSpPr txBox="1"/>
          </xdr:nvSpPr>
          <xdr:spPr>
            <a:xfrm>
              <a:off x="1876434" y="737970"/>
              <a:ext cx="848181" cy="2825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GB" sz="1100" b="0" i="0" kern="1200">
                  <a:latin typeface="Cambria Math" panose="02040503050406030204" pitchFamily="18" charset="0"/>
                </a:rPr>
                <a:t>0.5</a:t>
              </a:r>
              <a:r>
                <a:rPr lang="en-GB" sz="1100" b="0" i="0" kern="1200">
                  <a:latin typeface="Cambria Math" panose="02040503050406030204" pitchFamily="18" charset="0"/>
                  <a:ea typeface="Cambria Math" panose="02040503050406030204" pitchFamily="18" charset="0"/>
                </a:rPr>
                <a:t>≤ℎ_𝑖^0≤1</a:t>
              </a:r>
              <a:endParaRPr lang="en-GB" sz="1100" kern="1200"/>
            </a:p>
          </xdr:txBody>
        </xdr:sp>
      </mc:Fallback>
    </mc:AlternateContent>
    <xdr:clientData/>
  </xdr:oneCellAnchor>
  <xdr:twoCellAnchor>
    <xdr:from>
      <xdr:col>7</xdr:col>
      <xdr:colOff>177800</xdr:colOff>
      <xdr:row>7</xdr:row>
      <xdr:rowOff>122767</xdr:rowOff>
    </xdr:from>
    <xdr:to>
      <xdr:col>7</xdr:col>
      <xdr:colOff>564829</xdr:colOff>
      <xdr:row>7</xdr:row>
      <xdr:rowOff>387327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Object 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9B548701-9338-B549-861F-C59F9617F458}"/>
                </a:ext>
              </a:extLst>
            </xdr:cNvPr>
            <xdr:cNvSpPr txBox="1"/>
          </xdr:nvSpPr>
          <xdr:spPr>
            <a:xfrm>
              <a:off x="5956300" y="1964267"/>
              <a:ext cx="387029" cy="264560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𝑉</m:t>
                        </m:r>
                      </m:e>
                      <m:sub>
                        <m: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𝐵</m:t>
                        </m:r>
                      </m:sub>
                      <m:sup>
                        <m: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𝑛</m:t>
                        </m:r>
                      </m:sup>
                    </m:sSubSup>
                  </m:oMath>
                </m:oMathPara>
              </a14:m>
              <a:endParaRPr lang="en-GB"/>
            </a:p>
          </xdr:txBody>
        </xdr:sp>
      </mc:Choice>
      <mc:Fallback xmlns="">
        <xdr:sp macro="" textlink="">
          <xdr:nvSpPr>
            <xdr:cNvPr id="5" name="Object 1">
              <a:extLst>
                <a:ext uri="{63B3BB69-23CF-44E3-9099-C40C66FF867C}">
                  <a14:compatExt xmlns:a14="http://schemas.microsoft.com/office/drawing/2010/main" spid="_x0000_s2049"/>
                </a:ext>
                <a:ext uri="{FF2B5EF4-FFF2-40B4-BE49-F238E27FC236}">
                  <a16:creationId xmlns:a16="http://schemas.microsoft.com/office/drawing/2014/main" id="{9B548701-9338-B549-861F-C59F9617F458}"/>
                </a:ext>
              </a:extLst>
            </xdr:cNvPr>
            <xdr:cNvSpPr txBox="1"/>
          </xdr:nvSpPr>
          <xdr:spPr>
            <a:xfrm>
              <a:off x="5956300" y="1964267"/>
              <a:ext cx="387029" cy="264560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:r>
                <a:rPr lang="en-GB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𝑉_𝐵^𝑛</a:t>
              </a:r>
              <a:endParaRPr lang="en-GB"/>
            </a:p>
          </xdr:txBody>
        </xdr:sp>
      </mc:Fallback>
    </mc:AlternateContent>
    <xdr:clientData/>
  </xdr:twoCellAnchor>
  <xdr:twoCellAnchor>
    <xdr:from>
      <xdr:col>6</xdr:col>
      <xdr:colOff>173887</xdr:colOff>
      <xdr:row>7</xdr:row>
      <xdr:rowOff>139870</xdr:rowOff>
    </xdr:from>
    <xdr:to>
      <xdr:col>6</xdr:col>
      <xdr:colOff>535837</xdr:colOff>
      <xdr:row>7</xdr:row>
      <xdr:rowOff>404430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Object 3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2DC8BDAD-44F2-2C42-87BC-ADBE12D1E8BA}"/>
                </a:ext>
              </a:extLst>
            </xdr:cNvPr>
            <xdr:cNvSpPr txBox="1"/>
          </xdr:nvSpPr>
          <xdr:spPr>
            <a:xfrm>
              <a:off x="5126887" y="1981370"/>
              <a:ext cx="361950" cy="264560"/>
            </a:xfrm>
            <a:prstGeom prst="rect">
              <a:avLst/>
            </a:prstGeom>
          </xdr:spPr>
          <xdr:txBody>
            <a:bodyPr vertOverflow="clip" horzOverflow="clip" wrap="square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𝑉</m:t>
                        </m:r>
                      </m:e>
                      <m:sub>
                        <m: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𝐴</m:t>
                        </m:r>
                      </m:sub>
                      <m:sup>
                        <m: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𝑛</m:t>
                        </m:r>
                      </m:sup>
                    </m:sSubSup>
                  </m:oMath>
                </m:oMathPara>
              </a14:m>
              <a:endParaRPr lang="en-GB"/>
            </a:p>
          </xdr:txBody>
        </xdr:sp>
      </mc:Choice>
      <mc:Fallback xmlns="">
        <xdr:sp macro="" textlink="">
          <xdr:nvSpPr>
            <xdr:cNvPr id="6" name="Object 3">
              <a:extLst>
                <a:ext uri="{63B3BB69-23CF-44E3-9099-C40C66FF867C}">
                  <a14:compatExt xmlns:a14="http://schemas.microsoft.com/office/drawing/2010/main" spid="_x0000_s2051"/>
                </a:ext>
                <a:ext uri="{FF2B5EF4-FFF2-40B4-BE49-F238E27FC236}">
                  <a16:creationId xmlns:a16="http://schemas.microsoft.com/office/drawing/2014/main" id="{2DC8BDAD-44F2-2C42-87BC-ADBE12D1E8BA}"/>
                </a:ext>
              </a:extLst>
            </xdr:cNvPr>
            <xdr:cNvSpPr txBox="1"/>
          </xdr:nvSpPr>
          <xdr:spPr>
            <a:xfrm>
              <a:off x="5126887" y="1981370"/>
              <a:ext cx="361950" cy="264560"/>
            </a:xfrm>
            <a:prstGeom prst="rect">
              <a:avLst/>
            </a:prstGeom>
          </xdr:spPr>
          <xdr:txBody>
            <a:bodyPr vertOverflow="clip" horzOverflow="clip" wrap="square">
              <a:spAutoFit/>
            </a:bodyPr>
            <a:lstStyle/>
            <a:p>
              <a:pPr/>
              <a:r>
                <a:rPr lang="en-GB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𝑉_𝐴^𝑛</a:t>
              </a:r>
              <a:endParaRPr lang="en-GB"/>
            </a:p>
          </xdr:txBody>
        </xdr:sp>
      </mc:Fallback>
    </mc:AlternateContent>
    <xdr:clientData/>
  </xdr:twoCellAnchor>
  <xdr:twoCellAnchor editAs="oneCell">
    <xdr:from>
      <xdr:col>13</xdr:col>
      <xdr:colOff>38100</xdr:colOff>
      <xdr:row>7</xdr:row>
      <xdr:rowOff>63500</xdr:rowOff>
    </xdr:from>
    <xdr:to>
      <xdr:col>13</xdr:col>
      <xdr:colOff>724234</xdr:colOff>
      <xdr:row>11</xdr:row>
      <xdr:rowOff>76817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Object 17">
              <a:extLst>
                <a:ext uri="{63B3BB69-23CF-44E3-9099-C40C66FF867C}">
                  <a14:compatExt spid="_x0000_s2065"/>
                </a:ext>
                <a:ext uri="{FF2B5EF4-FFF2-40B4-BE49-F238E27FC236}">
                  <a16:creationId xmlns:a16="http://schemas.microsoft.com/office/drawing/2014/main" id="{06ABC15C-23BD-C840-A498-A613158D8B62}"/>
                </a:ext>
              </a:extLst>
            </xdr:cNvPr>
            <xdr:cNvSpPr txBox="1"/>
          </xdr:nvSpPr>
          <xdr:spPr>
            <a:xfrm>
              <a:off x="10769600" y="1905000"/>
              <a:ext cx="686134" cy="775317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GB" i="1">
                            <a:solidFill>
                              <a:srgbClr val="0000FF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GB" i="1">
                            <a:solidFill>
                              <a:srgbClr val="0000FF"/>
                            </a:solidFill>
                            <a:latin typeface="Cambria Math" panose="02040503050406030204" pitchFamily="18" charset="0"/>
                          </a:rPr>
                          <m:t>𝜆</m:t>
                        </m:r>
                      </m:e>
                      <m:sup>
                        <m:r>
                          <a:rPr lang="en-GB" i="1">
                            <a:solidFill>
                              <a:srgbClr val="0000FF"/>
                            </a:solidFill>
                            <a:latin typeface="Cambria Math" panose="02040503050406030204" pitchFamily="18" charset="0"/>
                          </a:rPr>
                          <m:t>𝑛</m:t>
                        </m:r>
                        <m:r>
                          <a:rPr lang="en-GB" i="1">
                            <a:solidFill>
                              <a:srgbClr val="0000FF"/>
                            </a:solidFill>
                            <a:latin typeface="Cambria Math" panose="02040503050406030204" pitchFamily="18" charset="0"/>
                          </a:rPr>
                          <m:t>+1</m:t>
                        </m:r>
                      </m:sup>
                    </m:sSup>
                    <m:r>
                      <a:rPr lang="en-GB" i="1">
                        <a:solidFill>
                          <a:srgbClr val="0000FF"/>
                        </a:solidFill>
                        <a:latin typeface="Cambria Math" panose="02040503050406030204" pitchFamily="18" charset="0"/>
                      </a:rPr>
                      <m:t>⋅</m:t>
                    </m:r>
                    <m:r>
                      <a:rPr lang="en-GB" i="1">
                        <a:solidFill>
                          <a:srgbClr val="0000FF"/>
                        </a:solidFill>
                        <a:latin typeface="Cambria Math" panose="02040503050406030204" pitchFamily="18" charset="0"/>
                      </a:rPr>
                      <m:t>𝑝</m:t>
                    </m:r>
                  </m:oMath>
                </m:oMathPara>
              </a14:m>
              <a:endParaRPr lang="en-GB"/>
            </a:p>
          </xdr:txBody>
        </xdr:sp>
      </mc:Choice>
      <mc:Fallback xmlns="">
        <xdr:sp macro="" textlink="">
          <xdr:nvSpPr>
            <xdr:cNvPr id="7" name="Object 17">
              <a:extLst>
                <a:ext uri="{63B3BB69-23CF-44E3-9099-C40C66FF867C}">
                  <a14:compatExt xmlns:a14="http://schemas.microsoft.com/office/drawing/2010/main" spid="_x0000_s2065"/>
                </a:ext>
                <a:ext uri="{FF2B5EF4-FFF2-40B4-BE49-F238E27FC236}">
                  <a16:creationId xmlns:a16="http://schemas.microsoft.com/office/drawing/2014/main" id="{06ABC15C-23BD-C840-A498-A613158D8B62}"/>
                </a:ext>
              </a:extLst>
            </xdr:cNvPr>
            <xdr:cNvSpPr txBox="1"/>
          </xdr:nvSpPr>
          <xdr:spPr>
            <a:xfrm>
              <a:off x="10769600" y="1905000"/>
              <a:ext cx="686134" cy="775317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:r>
                <a:rPr lang="en-GB" i="0">
                  <a:solidFill>
                    <a:srgbClr val="0000FF"/>
                  </a:solidFill>
                  <a:latin typeface="Cambria Math" panose="02040503050406030204" pitchFamily="18" charset="0"/>
                </a:rPr>
                <a:t>𝜆^(𝑛+1)⋅𝑝</a:t>
              </a:r>
              <a:endParaRPr lang="en-GB"/>
            </a:p>
          </xdr:txBody>
        </xdr:sp>
      </mc:Fallback>
    </mc:AlternateContent>
    <xdr:clientData/>
  </xdr:twoCellAnchor>
  <xdr:twoCellAnchor>
    <xdr:from>
      <xdr:col>21</xdr:col>
      <xdr:colOff>800100</xdr:colOff>
      <xdr:row>7</xdr:row>
      <xdr:rowOff>114300</xdr:rowOff>
    </xdr:from>
    <xdr:to>
      <xdr:col>22</xdr:col>
      <xdr:colOff>0</xdr:colOff>
      <xdr:row>7</xdr:row>
      <xdr:rowOff>465678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Object 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E7613F6F-094C-0840-AD5D-A84D35C734FD}"/>
                </a:ext>
              </a:extLst>
            </xdr:cNvPr>
            <xdr:cNvSpPr txBox="1"/>
          </xdr:nvSpPr>
          <xdr:spPr>
            <a:xfrm>
              <a:off x="18503900" y="1955800"/>
              <a:ext cx="25400" cy="313278"/>
            </a:xfrm>
            <a:prstGeom prst="rect">
              <a:avLst/>
            </a:prstGeom>
          </xdr:spPr>
          <xdr:txBody>
            <a:bodyPr vertOverflow="clip" horzOverflow="clip" wrap="square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GB" sz="16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sz="16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𝑉</m:t>
                        </m:r>
                      </m:e>
                      <m:sub>
                        <m:r>
                          <a:rPr lang="en-GB" sz="16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𝐵</m:t>
                        </m:r>
                      </m:sub>
                      <m:sup>
                        <m:r>
                          <a:rPr lang="en-GB" sz="16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𝑛</m:t>
                        </m:r>
                        <m:r>
                          <a:rPr lang="en-GB" sz="1600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+1</m:t>
                        </m:r>
                      </m:sup>
                    </m:sSubSup>
                  </m:oMath>
                </m:oMathPara>
              </a14:m>
              <a:endParaRPr lang="en-GB" sz="1600"/>
            </a:p>
          </xdr:txBody>
        </xdr:sp>
      </mc:Choice>
      <mc:Fallback xmlns="">
        <xdr:sp macro="" textlink="">
          <xdr:nvSpPr>
            <xdr:cNvPr id="8" name="Object 1">
              <a:extLst>
                <a:ext uri="{63B3BB69-23CF-44E3-9099-C40C66FF867C}">
                  <a14:compatExt xmlns:a14="http://schemas.microsoft.com/office/drawing/2010/main" spid="_x0000_s2049"/>
                </a:ext>
                <a:ext uri="{FF2B5EF4-FFF2-40B4-BE49-F238E27FC236}">
                  <a16:creationId xmlns:a16="http://schemas.microsoft.com/office/drawing/2014/main" id="{E7613F6F-094C-0840-AD5D-A84D35C734FD}"/>
                </a:ext>
              </a:extLst>
            </xdr:cNvPr>
            <xdr:cNvSpPr txBox="1"/>
          </xdr:nvSpPr>
          <xdr:spPr>
            <a:xfrm>
              <a:off x="18503900" y="1955800"/>
              <a:ext cx="25400" cy="313278"/>
            </a:xfrm>
            <a:prstGeom prst="rect">
              <a:avLst/>
            </a:prstGeom>
          </xdr:spPr>
          <xdr:txBody>
            <a:bodyPr vertOverflow="clip" horzOverflow="clip" wrap="square">
              <a:spAutoFit/>
            </a:bodyPr>
            <a:lstStyle/>
            <a:p>
              <a:pPr/>
              <a:r>
                <a:rPr lang="en-GB" sz="160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𝑉_𝐵^(𝑛</a:t>
              </a:r>
              <a:r>
                <a:rPr lang="en-GB" sz="1600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+1)</a:t>
              </a:r>
              <a:endParaRPr lang="en-GB" sz="1600"/>
            </a:p>
          </xdr:txBody>
        </xdr:sp>
      </mc:Fallback>
    </mc:AlternateContent>
    <xdr:clientData/>
  </xdr:twoCellAnchor>
  <xdr:oneCellAnchor>
    <xdr:from>
      <xdr:col>4</xdr:col>
      <xdr:colOff>332153</xdr:colOff>
      <xdr:row>3</xdr:row>
      <xdr:rowOff>156308</xdr:rowOff>
    </xdr:from>
    <xdr:ext cx="848181" cy="28259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55B5D750-5B59-5845-A498-0795281473BF}"/>
                </a:ext>
              </a:extLst>
            </xdr:cNvPr>
            <xdr:cNvSpPr txBox="1"/>
          </xdr:nvSpPr>
          <xdr:spPr>
            <a:xfrm>
              <a:off x="3634153" y="753208"/>
              <a:ext cx="848181" cy="2825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b="0" i="1" kern="1200">
                        <a:latin typeface="Cambria Math" panose="02040503050406030204" pitchFamily="18" charset="0"/>
                      </a:rPr>
                      <m:t>0</m:t>
                    </m:r>
                    <m:r>
                      <a:rPr lang="en-GB" sz="1100" b="0" i="1" kern="120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&lt;</m:t>
                    </m:r>
                    <m:sSubSup>
                      <m:sSubSupPr>
                        <m:ctrlP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𝛼</m:t>
                        </m:r>
                      </m:e>
                      <m:sub>
                        <m: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𝑖</m:t>
                        </m:r>
                      </m:sub>
                      <m:sup>
                        <m: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0</m:t>
                        </m:r>
                      </m:sup>
                    </m:sSubSup>
                    <m:r>
                      <a:rPr lang="en-GB" sz="1100" b="0" i="1" kern="120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≤0.5</m:t>
                    </m:r>
                  </m:oMath>
                </m:oMathPara>
              </a14:m>
              <a:endParaRPr lang="en-GB" sz="1100" kern="1200"/>
            </a:p>
          </xdr:txBody>
        </xdr:sp>
      </mc:Choice>
      <mc:Fallback xmlns="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55B5D750-5B59-5845-A498-0795281473BF}"/>
                </a:ext>
              </a:extLst>
            </xdr:cNvPr>
            <xdr:cNvSpPr txBox="1"/>
          </xdr:nvSpPr>
          <xdr:spPr>
            <a:xfrm>
              <a:off x="3634153" y="753208"/>
              <a:ext cx="848181" cy="2825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GB" sz="1100" b="0" i="0" kern="1200">
                  <a:latin typeface="Cambria Math" panose="02040503050406030204" pitchFamily="18" charset="0"/>
                </a:rPr>
                <a:t>0</a:t>
              </a:r>
              <a:r>
                <a:rPr lang="en-GB" sz="1100" b="0" i="0" kern="1200">
                  <a:latin typeface="Cambria Math" panose="02040503050406030204" pitchFamily="18" charset="0"/>
                  <a:ea typeface="Cambria Math" panose="02040503050406030204" pitchFamily="18" charset="0"/>
                </a:rPr>
                <a:t>&lt;𝛼_𝑖^0≤0.5</a:t>
              </a:r>
              <a:endParaRPr lang="en-GB" sz="1100" kern="1200"/>
            </a:p>
          </xdr:txBody>
        </xdr:sp>
      </mc:Fallback>
    </mc:AlternateContent>
    <xdr:clientData/>
  </xdr:oneCellAnchor>
  <xdr:twoCellAnchor editAs="oneCell">
    <xdr:from>
      <xdr:col>9</xdr:col>
      <xdr:colOff>285750</xdr:colOff>
      <xdr:row>0</xdr:row>
      <xdr:rowOff>179916</xdr:rowOff>
    </xdr:from>
    <xdr:to>
      <xdr:col>9</xdr:col>
      <xdr:colOff>590550</xdr:colOff>
      <xdr:row>2</xdr:row>
      <xdr:rowOff>76200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Object 22">
              <a:extLst>
                <a:ext uri="{63B3BB69-23CF-44E3-9099-C40C66FF867C}">
                  <a14:compatExt spid="_x0000_s2070"/>
                </a:ext>
                <a:ext uri="{FF2B5EF4-FFF2-40B4-BE49-F238E27FC236}">
                  <a16:creationId xmlns:a16="http://schemas.microsoft.com/office/drawing/2014/main" id="{6FC2CA07-B258-414E-90D6-8AC9C40A1C5A}"/>
                </a:ext>
              </a:extLst>
            </xdr:cNvPr>
            <xdr:cNvSpPr txBox="1"/>
          </xdr:nvSpPr>
          <xdr:spPr>
            <a:xfrm>
              <a:off x="7715250" y="179916"/>
              <a:ext cx="304800" cy="277284"/>
            </a:xfrm>
            <a:prstGeom prst="rect">
              <a:avLst/>
            </a:prstGeom>
          </xdr:spPr>
          <xdr:txBody>
            <a:bodyPr vertOverflow="clip" horzOverflow="clip" wrap="none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GB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𝜆</m:t>
                    </m:r>
                  </m:oMath>
                </m:oMathPara>
              </a14:m>
              <a:endParaRPr lang="en-GB"/>
            </a:p>
          </xdr:txBody>
        </xdr:sp>
      </mc:Choice>
      <mc:Fallback xmlns="">
        <xdr:sp macro="" textlink="">
          <xdr:nvSpPr>
            <xdr:cNvPr id="10" name="Object 22">
              <a:extLst>
                <a:ext uri="{63B3BB69-23CF-44E3-9099-C40C66FF867C}">
                  <a14:compatExt xmlns:a14="http://schemas.microsoft.com/office/drawing/2010/main" spid="_x0000_s2070"/>
                </a:ext>
                <a:ext uri="{FF2B5EF4-FFF2-40B4-BE49-F238E27FC236}">
                  <a16:creationId xmlns:a16="http://schemas.microsoft.com/office/drawing/2014/main" id="{6FC2CA07-B258-414E-90D6-8AC9C40A1C5A}"/>
                </a:ext>
              </a:extLst>
            </xdr:cNvPr>
            <xdr:cNvSpPr txBox="1"/>
          </xdr:nvSpPr>
          <xdr:spPr>
            <a:xfrm>
              <a:off x="7715250" y="179916"/>
              <a:ext cx="304800" cy="277284"/>
            </a:xfrm>
            <a:prstGeom prst="rect">
              <a:avLst/>
            </a:prstGeom>
          </xdr:spPr>
          <xdr:txBody>
            <a:bodyPr vertOverflow="clip" horzOverflow="clip" wrap="none">
              <a:noAutofit/>
            </a:bodyPr>
            <a:lstStyle/>
            <a:p>
              <a:pPr/>
              <a:r>
                <a:rPr lang="en-GB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𝜆</a:t>
              </a:r>
              <a:endParaRPr lang="en-GB"/>
            </a:p>
          </xdr:txBody>
        </xdr:sp>
      </mc:Fallback>
    </mc:AlternateContent>
    <xdr:clientData/>
  </xdr:twoCellAnchor>
  <xdr:twoCellAnchor editAs="oneCell">
    <xdr:from>
      <xdr:col>20</xdr:col>
      <xdr:colOff>184150</xdr:colOff>
      <xdr:row>7</xdr:row>
      <xdr:rowOff>40217</xdr:rowOff>
    </xdr:from>
    <xdr:to>
      <xdr:col>20</xdr:col>
      <xdr:colOff>755650</xdr:colOff>
      <xdr:row>11</xdr:row>
      <xdr:rowOff>163376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Object 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DC7A1232-5A02-0145-982A-A6C47992E952}"/>
                </a:ext>
              </a:extLst>
            </xdr:cNvPr>
            <xdr:cNvSpPr txBox="1"/>
          </xdr:nvSpPr>
          <xdr:spPr>
            <a:xfrm>
              <a:off x="17062450" y="1881717"/>
              <a:ext cx="571500" cy="885159"/>
            </a:xfrm>
            <a:prstGeom prst="rect">
              <a:avLst/>
            </a:prstGeom>
          </xdr:spPr>
          <xdr:txBody>
            <a:bodyPr wrap="square">
              <a:spAutoFit/>
            </a:bodyPr>
            <a:lstStyle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GB" sz="16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sz="16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𝑉</m:t>
                        </m:r>
                      </m:e>
                      <m:sub>
                        <m:r>
                          <a:rPr lang="en-GB" sz="1600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𝐴</m:t>
                        </m:r>
                      </m:sub>
                      <m:sup>
                        <m:r>
                          <a:rPr lang="en-GB" sz="16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𝑛</m:t>
                        </m:r>
                        <m:r>
                          <a:rPr lang="en-GB" sz="1600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+1</m:t>
                        </m:r>
                      </m:sup>
                    </m:sSubSup>
                  </m:oMath>
                </m:oMathPara>
              </a14:m>
              <a:endParaRPr lang="en-GB" sz="1600"/>
            </a:p>
          </xdr:txBody>
        </xdr:sp>
      </mc:Choice>
      <mc:Fallback xmlns="">
        <xdr:sp macro="" textlink="">
          <xdr:nvSpPr>
            <xdr:cNvPr id="11" name="Object 1">
              <a:extLst>
                <a:ext uri="{63B3BB69-23CF-44E3-9099-C40C66FF867C}">
                  <a14:compatExt xmlns:a14="http://schemas.microsoft.com/office/drawing/2010/main" spid="_x0000_s2049"/>
                </a:ext>
                <a:ext uri="{FF2B5EF4-FFF2-40B4-BE49-F238E27FC236}">
                  <a16:creationId xmlns:a16="http://schemas.microsoft.com/office/drawing/2014/main" id="{DC7A1232-5A02-0145-982A-A6C47992E952}"/>
                </a:ext>
              </a:extLst>
            </xdr:cNvPr>
            <xdr:cNvSpPr txBox="1"/>
          </xdr:nvSpPr>
          <xdr:spPr>
            <a:xfrm>
              <a:off x="17062450" y="1881717"/>
              <a:ext cx="571500" cy="885159"/>
            </a:xfrm>
            <a:prstGeom prst="rect">
              <a:avLst/>
            </a:prstGeom>
          </xdr:spPr>
          <xdr:txBody>
            <a:bodyPr wrap="square">
              <a:spAutoFit/>
            </a:bodyPr>
            <a:lstStyle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GB" sz="160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𝑉_</a:t>
              </a:r>
              <a:r>
                <a:rPr lang="en-GB" sz="1600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𝐴^(</a:t>
              </a:r>
              <a:r>
                <a:rPr lang="en-GB" sz="160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𝑛</a:t>
              </a:r>
              <a:r>
                <a:rPr lang="en-GB" sz="1600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+1)</a:t>
              </a:r>
              <a:endParaRPr lang="en-GB" sz="1600"/>
            </a:p>
          </xdr:txBody>
        </xdr:sp>
      </mc:Fallback>
    </mc:AlternateContent>
    <xdr:clientData/>
  </xdr:twoCellAnchor>
  <xdr:twoCellAnchor editAs="oneCell">
    <xdr:from>
      <xdr:col>15</xdr:col>
      <xdr:colOff>131233</xdr:colOff>
      <xdr:row>7</xdr:row>
      <xdr:rowOff>48196</xdr:rowOff>
    </xdr:from>
    <xdr:to>
      <xdr:col>15</xdr:col>
      <xdr:colOff>648298</xdr:colOff>
      <xdr:row>11</xdr:row>
      <xdr:rowOff>51955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Object 11">
              <a:extLst>
                <a:ext uri="{63B3BB69-23CF-44E3-9099-C40C66FF867C}">
                  <a14:compatExt spid="_x0000_s2059"/>
                </a:ext>
                <a:ext uri="{FF2B5EF4-FFF2-40B4-BE49-F238E27FC236}">
                  <a16:creationId xmlns:a16="http://schemas.microsoft.com/office/drawing/2014/main" id="{88871F5D-614C-B040-983D-7E52EE435E54}"/>
                </a:ext>
              </a:extLst>
            </xdr:cNvPr>
            <xdr:cNvSpPr txBox="1"/>
          </xdr:nvSpPr>
          <xdr:spPr>
            <a:xfrm>
              <a:off x="12513733" y="1889696"/>
              <a:ext cx="517065" cy="765759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𝛼</m:t>
                        </m:r>
                      </m:e>
                      <m:sub>
                        <m: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𝐵</m:t>
                        </m:r>
                      </m:sub>
                      <m:sup>
                        <m:r>
                          <a:rPr lang="en-GB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𝑛</m:t>
                        </m:r>
                        <m:r>
                          <a:rPr lang="en-GB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+1</m:t>
                        </m:r>
                      </m:sup>
                    </m:sSubSup>
                  </m:oMath>
                </m:oMathPara>
              </a14:m>
              <a:endParaRPr lang="en-GB"/>
            </a:p>
          </xdr:txBody>
        </xdr:sp>
      </mc:Choice>
      <mc:Fallback xmlns="">
        <xdr:sp macro="" textlink="">
          <xdr:nvSpPr>
            <xdr:cNvPr id="12" name="Object 11">
              <a:extLst>
                <a:ext uri="{63B3BB69-23CF-44E3-9099-C40C66FF867C}">
                  <a14:compatExt xmlns:a14="http://schemas.microsoft.com/office/drawing/2010/main" spid="_x0000_s2059"/>
                </a:ext>
                <a:ext uri="{FF2B5EF4-FFF2-40B4-BE49-F238E27FC236}">
                  <a16:creationId xmlns:a16="http://schemas.microsoft.com/office/drawing/2014/main" id="{88871F5D-614C-B040-983D-7E52EE435E54}"/>
                </a:ext>
              </a:extLst>
            </xdr:cNvPr>
            <xdr:cNvSpPr txBox="1"/>
          </xdr:nvSpPr>
          <xdr:spPr>
            <a:xfrm>
              <a:off x="12513733" y="1889696"/>
              <a:ext cx="517065" cy="765759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:r>
                <a:rPr lang="en-GB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𝛼_𝐵^(</a:t>
              </a:r>
              <a:r>
                <a:rPr lang="en-GB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𝑛+1)</a:t>
              </a:r>
              <a:endParaRPr lang="en-GB"/>
            </a:p>
          </xdr:txBody>
        </xdr:sp>
      </mc:Fallback>
    </mc:AlternateContent>
    <xdr:clientData/>
  </xdr:twoCellAnchor>
  <xdr:twoCellAnchor editAs="oneCell">
    <xdr:from>
      <xdr:col>14</xdr:col>
      <xdr:colOff>201084</xdr:colOff>
      <xdr:row>7</xdr:row>
      <xdr:rowOff>43963</xdr:rowOff>
    </xdr:from>
    <xdr:to>
      <xdr:col>14</xdr:col>
      <xdr:colOff>718149</xdr:colOff>
      <xdr:row>11</xdr:row>
      <xdr:rowOff>48106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Object 12">
              <a:extLst>
                <a:ext uri="{63B3BB69-23CF-44E3-9099-C40C66FF867C}">
                  <a14:compatExt spid="_x0000_s2060"/>
                </a:ext>
                <a:ext uri="{FF2B5EF4-FFF2-40B4-BE49-F238E27FC236}">
                  <a16:creationId xmlns:a16="http://schemas.microsoft.com/office/drawing/2014/main" id="{C87ED42A-EA10-6F45-AEC8-4EB633236BBC}"/>
                </a:ext>
              </a:extLst>
            </xdr:cNvPr>
            <xdr:cNvSpPr txBox="1"/>
          </xdr:nvSpPr>
          <xdr:spPr>
            <a:xfrm>
              <a:off x="11758084" y="1885463"/>
              <a:ext cx="517065" cy="766143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𝛼</m:t>
                        </m:r>
                      </m:e>
                      <m:sub>
                        <m: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𝐴</m:t>
                        </m:r>
                      </m:sub>
                      <m:sup>
                        <m:r>
                          <a:rPr lang="en-GB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𝑛</m:t>
                        </m:r>
                        <m:r>
                          <a:rPr lang="en-GB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+1</m:t>
                        </m:r>
                      </m:sup>
                    </m:sSubSup>
                  </m:oMath>
                </m:oMathPara>
              </a14:m>
              <a:endParaRPr lang="en-GB"/>
            </a:p>
          </xdr:txBody>
        </xdr:sp>
      </mc:Choice>
      <mc:Fallback xmlns="">
        <xdr:sp macro="" textlink="">
          <xdr:nvSpPr>
            <xdr:cNvPr id="13" name="Object 12">
              <a:extLst>
                <a:ext uri="{63B3BB69-23CF-44E3-9099-C40C66FF867C}">
                  <a14:compatExt xmlns:a14="http://schemas.microsoft.com/office/drawing/2010/main" spid="_x0000_s2060"/>
                </a:ext>
                <a:ext uri="{FF2B5EF4-FFF2-40B4-BE49-F238E27FC236}">
                  <a16:creationId xmlns:a16="http://schemas.microsoft.com/office/drawing/2014/main" id="{C87ED42A-EA10-6F45-AEC8-4EB633236BBC}"/>
                </a:ext>
              </a:extLst>
            </xdr:cNvPr>
            <xdr:cNvSpPr txBox="1"/>
          </xdr:nvSpPr>
          <xdr:spPr>
            <a:xfrm>
              <a:off x="11758084" y="1885463"/>
              <a:ext cx="517065" cy="766143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:r>
                <a:rPr lang="en-GB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𝛼_𝐴^(</a:t>
              </a:r>
              <a:r>
                <a:rPr lang="en-GB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𝑛+1)</a:t>
              </a:r>
              <a:endParaRPr lang="en-GB"/>
            </a:p>
          </xdr:txBody>
        </xdr:sp>
      </mc:Fallback>
    </mc:AlternateContent>
    <xdr:clientData/>
  </xdr:twoCellAnchor>
  <xdr:twoCellAnchor>
    <xdr:from>
      <xdr:col>19</xdr:col>
      <xdr:colOff>211667</xdr:colOff>
      <xdr:row>7</xdr:row>
      <xdr:rowOff>75714</xdr:rowOff>
    </xdr:from>
    <xdr:to>
      <xdr:col>19</xdr:col>
      <xdr:colOff>682758</xdr:colOff>
      <xdr:row>7</xdr:row>
      <xdr:rowOff>340274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Object 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17CAFFA5-1A8B-4A47-B4CE-1F2900A9C691}"/>
                </a:ext>
              </a:extLst>
            </xdr:cNvPr>
            <xdr:cNvSpPr txBox="1"/>
          </xdr:nvSpPr>
          <xdr:spPr>
            <a:xfrm>
              <a:off x="16264467" y="1917214"/>
              <a:ext cx="471091" cy="264560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∆</m:t>
                        </m:r>
                        <m: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𝑉</m:t>
                        </m:r>
                      </m:e>
                      <m:sub>
                        <m: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𝐵</m:t>
                        </m:r>
                      </m:sub>
                      <m:sup>
                        <m: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𝑛</m:t>
                        </m:r>
                      </m:sup>
                    </m:sSubSup>
                  </m:oMath>
                </m:oMathPara>
              </a14:m>
              <a:endParaRPr lang="en-GB"/>
            </a:p>
          </xdr:txBody>
        </xdr:sp>
      </mc:Choice>
      <mc:Fallback xmlns="">
        <xdr:sp macro="" textlink="">
          <xdr:nvSpPr>
            <xdr:cNvPr id="14" name="Object 1">
              <a:extLst>
                <a:ext uri="{63B3BB69-23CF-44E3-9099-C40C66FF867C}">
                  <a14:compatExt xmlns:a14="http://schemas.microsoft.com/office/drawing/2010/main" spid="_x0000_s2049"/>
                </a:ext>
                <a:ext uri="{FF2B5EF4-FFF2-40B4-BE49-F238E27FC236}">
                  <a16:creationId xmlns:a16="http://schemas.microsoft.com/office/drawing/2014/main" id="{17CAFFA5-1A8B-4A47-B4CE-1F2900A9C691}"/>
                </a:ext>
              </a:extLst>
            </xdr:cNvPr>
            <xdr:cNvSpPr txBox="1"/>
          </xdr:nvSpPr>
          <xdr:spPr>
            <a:xfrm>
              <a:off x="16264467" y="1917214"/>
              <a:ext cx="471091" cy="264560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:r>
                <a:rPr lang="en-GB" i="0">
                  <a:solidFill>
                    <a:srgbClr val="000000"/>
                  </a:solidFill>
                  <a:latin typeface="Cambria Math" panose="02040503050406030204" pitchFamily="18" charset="0"/>
                </a:rPr>
                <a:t>〖</a:t>
              </a:r>
              <a:r>
                <a:rPr lang="en-GB" i="0">
                  <a:solidFill>
                    <a:srgbClr val="00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en-GB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𝑉〗_𝐵^𝑛</a:t>
              </a:r>
              <a:endParaRPr lang="en-GB"/>
            </a:p>
          </xdr:txBody>
        </xdr:sp>
      </mc:Fallback>
    </mc:AlternateContent>
    <xdr:clientData/>
  </xdr:twoCellAnchor>
  <xdr:twoCellAnchor>
    <xdr:from>
      <xdr:col>18</xdr:col>
      <xdr:colOff>274510</xdr:colOff>
      <xdr:row>7</xdr:row>
      <xdr:rowOff>65137</xdr:rowOff>
    </xdr:from>
    <xdr:to>
      <xdr:col>18</xdr:col>
      <xdr:colOff>636460</xdr:colOff>
      <xdr:row>7</xdr:row>
      <xdr:rowOff>334581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Object 3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A96095C5-809F-9C41-AEC0-8160179AF1C4}"/>
                </a:ext>
              </a:extLst>
            </xdr:cNvPr>
            <xdr:cNvSpPr txBox="1"/>
          </xdr:nvSpPr>
          <xdr:spPr>
            <a:xfrm>
              <a:off x="15501810" y="1906637"/>
              <a:ext cx="361950" cy="269444"/>
            </a:xfrm>
            <a:prstGeom prst="rect">
              <a:avLst/>
            </a:prstGeom>
          </xdr:spPr>
          <xdr:txBody>
            <a:bodyPr vertOverflow="clip" horzOverflow="clip" wrap="square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∆</m:t>
                        </m:r>
                        <m: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𝑉</m:t>
                        </m:r>
                      </m:e>
                      <m:sub>
                        <m: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𝐴</m:t>
                        </m:r>
                      </m:sub>
                      <m:sup>
                        <m: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𝑛</m:t>
                        </m:r>
                      </m:sup>
                    </m:sSubSup>
                  </m:oMath>
                </m:oMathPara>
              </a14:m>
              <a:endParaRPr lang="en-GB"/>
            </a:p>
          </xdr:txBody>
        </xdr:sp>
      </mc:Choice>
      <mc:Fallback xmlns="">
        <xdr:sp macro="" textlink="">
          <xdr:nvSpPr>
            <xdr:cNvPr id="15" name="Object 3">
              <a:extLst>
                <a:ext uri="{63B3BB69-23CF-44E3-9099-C40C66FF867C}">
                  <a14:compatExt xmlns:a14="http://schemas.microsoft.com/office/drawing/2010/main" spid="_x0000_s2051"/>
                </a:ext>
                <a:ext uri="{FF2B5EF4-FFF2-40B4-BE49-F238E27FC236}">
                  <a16:creationId xmlns:a16="http://schemas.microsoft.com/office/drawing/2014/main" id="{A96095C5-809F-9C41-AEC0-8160179AF1C4}"/>
                </a:ext>
              </a:extLst>
            </xdr:cNvPr>
            <xdr:cNvSpPr txBox="1"/>
          </xdr:nvSpPr>
          <xdr:spPr>
            <a:xfrm>
              <a:off x="15501810" y="1906637"/>
              <a:ext cx="361950" cy="269444"/>
            </a:xfrm>
            <a:prstGeom prst="rect">
              <a:avLst/>
            </a:prstGeom>
          </xdr:spPr>
          <xdr:txBody>
            <a:bodyPr vertOverflow="clip" horzOverflow="clip" wrap="square">
              <a:spAutoFit/>
            </a:bodyPr>
            <a:lstStyle/>
            <a:p>
              <a:pPr/>
              <a:r>
                <a:rPr lang="en-GB" i="0">
                  <a:solidFill>
                    <a:srgbClr val="000000"/>
                  </a:solidFill>
                  <a:latin typeface="Cambria Math" panose="02040503050406030204" pitchFamily="18" charset="0"/>
                </a:rPr>
                <a:t>〖</a:t>
              </a:r>
              <a:r>
                <a:rPr lang="en-GB" i="0">
                  <a:solidFill>
                    <a:srgbClr val="00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en-GB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𝑉〗_𝐴^𝑛</a:t>
              </a:r>
              <a:endParaRPr lang="en-GB"/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7</xdr:row>
      <xdr:rowOff>15543</xdr:rowOff>
    </xdr:from>
    <xdr:to>
      <xdr:col>0</xdr:col>
      <xdr:colOff>368884</xdr:colOff>
      <xdr:row>11</xdr:row>
      <xdr:rowOff>76200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Object 24">
              <a:extLst>
                <a:ext uri="{63B3BB69-23CF-44E3-9099-C40C66FF867C}">
                  <a14:compatExt spid="_x0000_s2072"/>
                </a:ext>
                <a:ext uri="{FF2B5EF4-FFF2-40B4-BE49-F238E27FC236}">
                  <a16:creationId xmlns:a16="http://schemas.microsoft.com/office/drawing/2014/main" id="{8E8857B0-F92C-6C44-9006-0CAFB03491BD}"/>
                </a:ext>
              </a:extLst>
            </xdr:cNvPr>
            <xdr:cNvSpPr txBox="1"/>
          </xdr:nvSpPr>
          <xdr:spPr>
            <a:xfrm>
              <a:off x="0" y="1857043"/>
              <a:ext cx="368884" cy="822657"/>
            </a:xfrm>
            <a:prstGeom prst="rect">
              <a:avLst/>
            </a:prstGeom>
          </xdr:spPr>
          <xdr:txBody>
            <a:bodyPr vertOverflow="clip" horzOverflow="clip" wrap="none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h</m:t>
                        </m:r>
                      </m:e>
                      <m:sub>
                        <m:r>
                          <a:rPr lang="en-GB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𝐴</m:t>
                        </m:r>
                      </m:sub>
                      <m:sup>
                        <m:r>
                          <a:rPr lang="en-GB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𝑛</m:t>
                        </m:r>
                      </m:sup>
                    </m:sSubSup>
                  </m:oMath>
                </m:oMathPara>
              </a14:m>
              <a:endParaRPr lang="en-GB"/>
            </a:p>
            <a:p>
              <a:endParaRPr lang="en-GB"/>
            </a:p>
          </xdr:txBody>
        </xdr:sp>
      </mc:Choice>
      <mc:Fallback xmlns="">
        <xdr:sp macro="" textlink="">
          <xdr:nvSpPr>
            <xdr:cNvPr id="16" name="Object 24">
              <a:extLst>
                <a:ext uri="{63B3BB69-23CF-44E3-9099-C40C66FF867C}">
                  <a14:compatExt xmlns:a14="http://schemas.microsoft.com/office/drawing/2010/main" spid="_x0000_s2072"/>
                </a:ext>
                <a:ext uri="{FF2B5EF4-FFF2-40B4-BE49-F238E27FC236}">
                  <a16:creationId xmlns:a16="http://schemas.microsoft.com/office/drawing/2014/main" id="{8E8857B0-F92C-6C44-9006-0CAFB03491BD}"/>
                </a:ext>
              </a:extLst>
            </xdr:cNvPr>
            <xdr:cNvSpPr txBox="1"/>
          </xdr:nvSpPr>
          <xdr:spPr>
            <a:xfrm>
              <a:off x="0" y="1857043"/>
              <a:ext cx="368884" cy="822657"/>
            </a:xfrm>
            <a:prstGeom prst="rect">
              <a:avLst/>
            </a:prstGeom>
          </xdr:spPr>
          <xdr:txBody>
            <a:bodyPr vertOverflow="clip" horzOverflow="clip" wrap="none">
              <a:noAutofit/>
            </a:bodyPr>
            <a:lstStyle/>
            <a:p>
              <a:pPr/>
              <a:r>
                <a:rPr lang="en-GB" b="0" i="0">
                  <a:solidFill>
                    <a:srgbClr val="00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ℎ_</a:t>
              </a:r>
              <a:r>
                <a:rPr lang="en-GB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𝐴^𝑛</a:t>
              </a:r>
              <a:endParaRPr lang="en-GB"/>
            </a:p>
            <a:p>
              <a:endParaRPr lang="en-GB"/>
            </a:p>
          </xdr:txBody>
        </xdr:sp>
      </mc:Fallback>
    </mc:AlternateContent>
    <xdr:clientData/>
  </xdr:twoCellAnchor>
  <xdr:twoCellAnchor editAs="oneCell">
    <xdr:from>
      <xdr:col>0</xdr:col>
      <xdr:colOff>788349</xdr:colOff>
      <xdr:row>7</xdr:row>
      <xdr:rowOff>39995</xdr:rowOff>
    </xdr:from>
    <xdr:to>
      <xdr:col>1</xdr:col>
      <xdr:colOff>330245</xdr:colOff>
      <xdr:row>11</xdr:row>
      <xdr:rowOff>50800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Object 24">
              <a:extLst>
                <a:ext uri="{63B3BB69-23CF-44E3-9099-C40C66FF867C}">
                  <a14:compatExt spid="_x0000_s2072"/>
                </a:ext>
                <a:ext uri="{FF2B5EF4-FFF2-40B4-BE49-F238E27FC236}">
                  <a16:creationId xmlns:a16="http://schemas.microsoft.com/office/drawing/2014/main" id="{4225056D-9E53-334E-A365-973B6964A75E}"/>
                </a:ext>
              </a:extLst>
            </xdr:cNvPr>
            <xdr:cNvSpPr txBox="1"/>
          </xdr:nvSpPr>
          <xdr:spPr>
            <a:xfrm>
              <a:off x="788349" y="1881495"/>
              <a:ext cx="367396" cy="772805"/>
            </a:xfrm>
            <a:prstGeom prst="rect">
              <a:avLst/>
            </a:prstGeom>
          </xdr:spPr>
          <xdr:txBody>
            <a:bodyPr vertOverflow="clip" horzOverflow="clip" wrap="none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h</m:t>
                        </m:r>
                      </m:e>
                      <m:sub>
                        <m:r>
                          <a:rPr lang="en-GB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𝐵</m:t>
                        </m:r>
                      </m:sub>
                      <m:sup>
                        <m:r>
                          <a:rPr lang="en-GB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𝑛</m:t>
                        </m:r>
                      </m:sup>
                    </m:sSubSup>
                  </m:oMath>
                </m:oMathPara>
              </a14:m>
              <a:endParaRPr lang="en-GB"/>
            </a:p>
            <a:p>
              <a:endParaRPr lang="en-GB"/>
            </a:p>
          </xdr:txBody>
        </xdr:sp>
      </mc:Choice>
      <mc:Fallback xmlns="">
        <xdr:sp macro="" textlink="">
          <xdr:nvSpPr>
            <xdr:cNvPr id="17" name="Object 24">
              <a:extLst>
                <a:ext uri="{63B3BB69-23CF-44E3-9099-C40C66FF867C}">
                  <a14:compatExt xmlns:a14="http://schemas.microsoft.com/office/drawing/2010/main" spid="_x0000_s2072"/>
                </a:ext>
                <a:ext uri="{FF2B5EF4-FFF2-40B4-BE49-F238E27FC236}">
                  <a16:creationId xmlns:a16="http://schemas.microsoft.com/office/drawing/2014/main" id="{4225056D-9E53-334E-A365-973B6964A75E}"/>
                </a:ext>
              </a:extLst>
            </xdr:cNvPr>
            <xdr:cNvSpPr txBox="1"/>
          </xdr:nvSpPr>
          <xdr:spPr>
            <a:xfrm>
              <a:off x="788349" y="1881495"/>
              <a:ext cx="367396" cy="772805"/>
            </a:xfrm>
            <a:prstGeom prst="rect">
              <a:avLst/>
            </a:prstGeom>
          </xdr:spPr>
          <xdr:txBody>
            <a:bodyPr vertOverflow="clip" horzOverflow="clip" wrap="none">
              <a:noAutofit/>
            </a:bodyPr>
            <a:lstStyle/>
            <a:p>
              <a:pPr/>
              <a:r>
                <a:rPr lang="en-GB" b="0" i="0">
                  <a:solidFill>
                    <a:srgbClr val="00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ℎ_</a:t>
              </a:r>
              <a:r>
                <a:rPr lang="en-GB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𝐵^𝑛</a:t>
              </a:r>
              <a:endParaRPr lang="en-GB"/>
            </a:p>
            <a:p>
              <a:endParaRPr lang="en-GB"/>
            </a:p>
          </xdr:txBody>
        </xdr:sp>
      </mc:Fallback>
    </mc:AlternateContent>
    <xdr:clientData/>
  </xdr:twoCellAnchor>
  <xdr:twoCellAnchor editAs="oneCell">
    <xdr:from>
      <xdr:col>3</xdr:col>
      <xdr:colOff>219283</xdr:colOff>
      <xdr:row>7</xdr:row>
      <xdr:rowOff>25400</xdr:rowOff>
    </xdr:from>
    <xdr:to>
      <xdr:col>3</xdr:col>
      <xdr:colOff>601888</xdr:colOff>
      <xdr:row>11</xdr:row>
      <xdr:rowOff>23260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Object 11">
              <a:extLst>
                <a:ext uri="{63B3BB69-23CF-44E3-9099-C40C66FF867C}">
                  <a14:compatExt spid="_x0000_s2059"/>
                </a:ext>
                <a:ext uri="{FF2B5EF4-FFF2-40B4-BE49-F238E27FC236}">
                  <a16:creationId xmlns:a16="http://schemas.microsoft.com/office/drawing/2014/main" id="{DEA5F193-3AD5-5947-AE68-8DDF4AF88E0A}"/>
                </a:ext>
              </a:extLst>
            </xdr:cNvPr>
            <xdr:cNvSpPr txBox="1"/>
          </xdr:nvSpPr>
          <xdr:spPr>
            <a:xfrm>
              <a:off x="2695783" y="1866900"/>
              <a:ext cx="382605" cy="759860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𝛼</m:t>
                        </m:r>
                      </m:e>
                      <m:sub>
                        <m: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𝐵</m:t>
                        </m:r>
                      </m:sub>
                      <m:sup>
                        <m:r>
                          <a:rPr lang="en-GB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𝑛</m:t>
                        </m:r>
                      </m:sup>
                    </m:sSubSup>
                  </m:oMath>
                </m:oMathPara>
              </a14:m>
              <a:endParaRPr lang="en-GB"/>
            </a:p>
          </xdr:txBody>
        </xdr:sp>
      </mc:Choice>
      <mc:Fallback xmlns="">
        <xdr:sp macro="" textlink="">
          <xdr:nvSpPr>
            <xdr:cNvPr id="18" name="Object 11">
              <a:extLst>
                <a:ext uri="{63B3BB69-23CF-44E3-9099-C40C66FF867C}">
                  <a14:compatExt xmlns:a14="http://schemas.microsoft.com/office/drawing/2010/main" spid="_x0000_s2059"/>
                </a:ext>
                <a:ext uri="{FF2B5EF4-FFF2-40B4-BE49-F238E27FC236}">
                  <a16:creationId xmlns:a16="http://schemas.microsoft.com/office/drawing/2014/main" id="{DEA5F193-3AD5-5947-AE68-8DDF4AF88E0A}"/>
                </a:ext>
              </a:extLst>
            </xdr:cNvPr>
            <xdr:cNvSpPr txBox="1"/>
          </xdr:nvSpPr>
          <xdr:spPr>
            <a:xfrm>
              <a:off x="2695783" y="1866900"/>
              <a:ext cx="382605" cy="759860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:r>
                <a:rPr lang="en-GB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𝛼_𝐵^</a:t>
              </a:r>
              <a:r>
                <a:rPr lang="en-GB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𝑛</a:t>
              </a:r>
              <a:endParaRPr lang="en-GB"/>
            </a:p>
          </xdr:txBody>
        </xdr:sp>
      </mc:Fallback>
    </mc:AlternateContent>
    <xdr:clientData/>
  </xdr:twoCellAnchor>
  <xdr:twoCellAnchor editAs="oneCell">
    <xdr:from>
      <xdr:col>2</xdr:col>
      <xdr:colOff>247614</xdr:colOff>
      <xdr:row>7</xdr:row>
      <xdr:rowOff>19537</xdr:rowOff>
    </xdr:from>
    <xdr:to>
      <xdr:col>2</xdr:col>
      <xdr:colOff>630219</xdr:colOff>
      <xdr:row>11</xdr:row>
      <xdr:rowOff>17397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Object 12">
              <a:extLst>
                <a:ext uri="{63B3BB69-23CF-44E3-9099-C40C66FF867C}">
                  <a14:compatExt spid="_x0000_s2060"/>
                </a:ext>
                <a:ext uri="{FF2B5EF4-FFF2-40B4-BE49-F238E27FC236}">
                  <a16:creationId xmlns:a16="http://schemas.microsoft.com/office/drawing/2014/main" id="{822A5B65-8EF6-5A4D-A6E3-3706DC8DD800}"/>
                </a:ext>
              </a:extLst>
            </xdr:cNvPr>
            <xdr:cNvSpPr txBox="1"/>
          </xdr:nvSpPr>
          <xdr:spPr>
            <a:xfrm>
              <a:off x="1898614" y="1861037"/>
              <a:ext cx="382605" cy="759860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𝛼</m:t>
                        </m:r>
                      </m:e>
                      <m:sub>
                        <m: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𝐴</m:t>
                        </m:r>
                      </m:sub>
                      <m:sup>
                        <m:r>
                          <a:rPr lang="en-GB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𝑛</m:t>
                        </m:r>
                      </m:sup>
                    </m:sSubSup>
                  </m:oMath>
                </m:oMathPara>
              </a14:m>
              <a:endParaRPr lang="en-GB"/>
            </a:p>
          </xdr:txBody>
        </xdr:sp>
      </mc:Choice>
      <mc:Fallback xmlns="">
        <xdr:sp macro="" textlink="">
          <xdr:nvSpPr>
            <xdr:cNvPr id="19" name="Object 12">
              <a:extLst>
                <a:ext uri="{63B3BB69-23CF-44E3-9099-C40C66FF867C}">
                  <a14:compatExt xmlns:a14="http://schemas.microsoft.com/office/drawing/2010/main" spid="_x0000_s2060"/>
                </a:ext>
                <a:ext uri="{FF2B5EF4-FFF2-40B4-BE49-F238E27FC236}">
                  <a16:creationId xmlns:a16="http://schemas.microsoft.com/office/drawing/2014/main" id="{822A5B65-8EF6-5A4D-A6E3-3706DC8DD800}"/>
                </a:ext>
              </a:extLst>
            </xdr:cNvPr>
            <xdr:cNvSpPr txBox="1"/>
          </xdr:nvSpPr>
          <xdr:spPr>
            <a:xfrm>
              <a:off x="1898614" y="1861037"/>
              <a:ext cx="382605" cy="759860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:r>
                <a:rPr lang="en-GB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𝛼_𝐴^</a:t>
              </a:r>
              <a:r>
                <a:rPr lang="en-GB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𝑛</a:t>
              </a:r>
              <a:endParaRPr lang="en-GB"/>
            </a:p>
          </xdr:txBody>
        </xdr:sp>
      </mc:Fallback>
    </mc:AlternateContent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368884</xdr:colOff>
      <xdr:row>2</xdr:row>
      <xdr:rowOff>175934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" name="Object 24">
              <a:extLst>
                <a:ext uri="{63B3BB69-23CF-44E3-9099-C40C66FF867C}">
                  <a14:compatExt spid="_x0000_s2072"/>
                </a:ext>
                <a:ext uri="{FF2B5EF4-FFF2-40B4-BE49-F238E27FC236}">
                  <a16:creationId xmlns:a16="http://schemas.microsoft.com/office/drawing/2014/main" id="{44128CB7-EB22-7F46-AF48-F24FA84000B3}"/>
                </a:ext>
              </a:extLst>
            </xdr:cNvPr>
            <xdr:cNvSpPr txBox="1"/>
          </xdr:nvSpPr>
          <xdr:spPr>
            <a:xfrm>
              <a:off x="1651000" y="190500"/>
              <a:ext cx="368884" cy="366434"/>
            </a:xfrm>
            <a:prstGeom prst="rect">
              <a:avLst/>
            </a:prstGeom>
          </xdr:spPr>
          <xdr:txBody>
            <a:bodyPr vertOverflow="clip" horzOverflow="clip" wrap="none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h</m:t>
                        </m:r>
                      </m:e>
                      <m:sub>
                        <m:r>
                          <a:rPr lang="en-GB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𝐴</m:t>
                        </m:r>
                      </m:sub>
                      <m:sup>
                        <m:r>
                          <a:rPr lang="en-GB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0</m:t>
                        </m:r>
                      </m:sup>
                    </m:sSubSup>
                  </m:oMath>
                </m:oMathPara>
              </a14:m>
              <a:endParaRPr lang="en-GB"/>
            </a:p>
            <a:p>
              <a:endParaRPr lang="en-GB"/>
            </a:p>
          </xdr:txBody>
        </xdr:sp>
      </mc:Choice>
      <mc:Fallback xmlns="">
        <xdr:sp macro="" textlink="">
          <xdr:nvSpPr>
            <xdr:cNvPr id="20" name="Object 24">
              <a:extLst>
                <a:ext uri="{63B3BB69-23CF-44E3-9099-C40C66FF867C}">
                  <a14:compatExt xmlns:a14="http://schemas.microsoft.com/office/drawing/2010/main" spid="_x0000_s2072"/>
                </a:ext>
                <a:ext uri="{FF2B5EF4-FFF2-40B4-BE49-F238E27FC236}">
                  <a16:creationId xmlns:a16="http://schemas.microsoft.com/office/drawing/2014/main" id="{44128CB7-EB22-7F46-AF48-F24FA84000B3}"/>
                </a:ext>
              </a:extLst>
            </xdr:cNvPr>
            <xdr:cNvSpPr txBox="1"/>
          </xdr:nvSpPr>
          <xdr:spPr>
            <a:xfrm>
              <a:off x="1651000" y="190500"/>
              <a:ext cx="368884" cy="366434"/>
            </a:xfrm>
            <a:prstGeom prst="rect">
              <a:avLst/>
            </a:prstGeom>
          </xdr:spPr>
          <xdr:txBody>
            <a:bodyPr vertOverflow="clip" horzOverflow="clip" wrap="none">
              <a:noAutofit/>
            </a:bodyPr>
            <a:lstStyle/>
            <a:p>
              <a:pPr/>
              <a:r>
                <a:rPr lang="en-GB" b="0" i="0">
                  <a:solidFill>
                    <a:srgbClr val="00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ℎ_</a:t>
              </a:r>
              <a:r>
                <a:rPr lang="en-GB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𝐴^0</a:t>
              </a:r>
              <a:endParaRPr lang="en-GB"/>
            </a:p>
            <a:p>
              <a:endParaRPr lang="en-GB"/>
            </a:p>
          </xdr:txBody>
        </xdr:sp>
      </mc:Fallback>
    </mc:AlternateContent>
    <xdr:clientData/>
  </xdr:twoCellAnchor>
  <xdr:twoCellAnchor editAs="oneCell">
    <xdr:from>
      <xdr:col>3</xdr:col>
      <xdr:colOff>104502</xdr:colOff>
      <xdr:row>0</xdr:row>
      <xdr:rowOff>180760</xdr:rowOff>
    </xdr:from>
    <xdr:to>
      <xdr:col>3</xdr:col>
      <xdr:colOff>476783</xdr:colOff>
      <xdr:row>2</xdr:row>
      <xdr:rowOff>124157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" name="Object 24">
              <a:extLst>
                <a:ext uri="{63B3BB69-23CF-44E3-9099-C40C66FF867C}">
                  <a14:compatExt spid="_x0000_s2072"/>
                </a:ext>
                <a:ext uri="{FF2B5EF4-FFF2-40B4-BE49-F238E27FC236}">
                  <a16:creationId xmlns:a16="http://schemas.microsoft.com/office/drawing/2014/main" id="{66A702D0-2266-844E-9224-F2F1C849CDF3}"/>
                </a:ext>
              </a:extLst>
            </xdr:cNvPr>
            <xdr:cNvSpPr txBox="1"/>
          </xdr:nvSpPr>
          <xdr:spPr>
            <a:xfrm>
              <a:off x="2581002" y="180760"/>
              <a:ext cx="372281" cy="324397"/>
            </a:xfrm>
            <a:prstGeom prst="rect">
              <a:avLst/>
            </a:prstGeom>
          </xdr:spPr>
          <xdr:txBody>
            <a:bodyPr vertOverflow="clip" horzOverflow="clip" wrap="none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h</m:t>
                        </m:r>
                      </m:e>
                      <m:sub>
                        <m:r>
                          <a:rPr lang="en-GB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𝐵</m:t>
                        </m:r>
                      </m:sub>
                      <m:sup>
                        <m:r>
                          <a:rPr lang="en-GB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0</m:t>
                        </m:r>
                      </m:sup>
                    </m:sSubSup>
                  </m:oMath>
                </m:oMathPara>
              </a14:m>
              <a:endParaRPr lang="en-GB"/>
            </a:p>
            <a:p>
              <a:endParaRPr lang="en-GB"/>
            </a:p>
          </xdr:txBody>
        </xdr:sp>
      </mc:Choice>
      <mc:Fallback xmlns="">
        <xdr:sp macro="" textlink="">
          <xdr:nvSpPr>
            <xdr:cNvPr id="21" name="Object 24">
              <a:extLst>
                <a:ext uri="{63B3BB69-23CF-44E3-9099-C40C66FF867C}">
                  <a14:compatExt xmlns:a14="http://schemas.microsoft.com/office/drawing/2010/main" spid="_x0000_s2072"/>
                </a:ext>
                <a:ext uri="{FF2B5EF4-FFF2-40B4-BE49-F238E27FC236}">
                  <a16:creationId xmlns:a16="http://schemas.microsoft.com/office/drawing/2014/main" id="{66A702D0-2266-844E-9224-F2F1C849CDF3}"/>
                </a:ext>
              </a:extLst>
            </xdr:cNvPr>
            <xdr:cNvSpPr txBox="1"/>
          </xdr:nvSpPr>
          <xdr:spPr>
            <a:xfrm>
              <a:off x="2581002" y="180760"/>
              <a:ext cx="372281" cy="324397"/>
            </a:xfrm>
            <a:prstGeom prst="rect">
              <a:avLst/>
            </a:prstGeom>
          </xdr:spPr>
          <xdr:txBody>
            <a:bodyPr vertOverflow="clip" horzOverflow="clip" wrap="none">
              <a:noAutofit/>
            </a:bodyPr>
            <a:lstStyle/>
            <a:p>
              <a:pPr/>
              <a:r>
                <a:rPr lang="en-GB" b="0" i="0">
                  <a:solidFill>
                    <a:srgbClr val="00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ℎ_</a:t>
              </a:r>
              <a:r>
                <a:rPr lang="en-GB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𝐵^0</a:t>
              </a:r>
              <a:endParaRPr lang="en-GB"/>
            </a:p>
            <a:p>
              <a:endParaRPr lang="en-GB"/>
            </a:p>
          </xdr:txBody>
        </xdr:sp>
      </mc:Fallback>
    </mc:AlternateContent>
    <xdr:clientData/>
  </xdr:twoCellAnchor>
  <xdr:oneCellAnchor>
    <xdr:from>
      <xdr:col>6</xdr:col>
      <xdr:colOff>484553</xdr:colOff>
      <xdr:row>3</xdr:row>
      <xdr:rowOff>152401</xdr:rowOff>
    </xdr:from>
    <xdr:ext cx="848181" cy="28259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" name="TextBox 21">
              <a:extLst>
                <a:ext uri="{FF2B5EF4-FFF2-40B4-BE49-F238E27FC236}">
                  <a16:creationId xmlns:a16="http://schemas.microsoft.com/office/drawing/2014/main" id="{3586DD13-0CA0-DB42-A4FA-FB92ED521C73}"/>
                </a:ext>
              </a:extLst>
            </xdr:cNvPr>
            <xdr:cNvSpPr txBox="1"/>
          </xdr:nvSpPr>
          <xdr:spPr>
            <a:xfrm>
              <a:off x="5437553" y="749301"/>
              <a:ext cx="848181" cy="2825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b="0" i="1" kern="1200">
                        <a:latin typeface="Cambria Math" panose="02040503050406030204" pitchFamily="18" charset="0"/>
                      </a:rPr>
                      <m:t>0</m:t>
                    </m:r>
                    <m:r>
                      <a:rPr lang="en-GB" sz="1100" b="0" i="1" kern="120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&lt;</m:t>
                    </m:r>
                    <m:sSubSup>
                      <m:sSubSupPr>
                        <m:ctrlP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ℵ</m:t>
                        </m:r>
                      </m:e>
                      <m:sub>
                        <m: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𝑖</m:t>
                        </m:r>
                      </m:sub>
                      <m:sup>
                        <m: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0</m:t>
                        </m:r>
                      </m:sup>
                    </m:sSubSup>
                    <m:r>
                      <a:rPr lang="en-GB" sz="1100" b="0" i="1" kern="120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≤0.5</m:t>
                    </m:r>
                  </m:oMath>
                </m:oMathPara>
              </a14:m>
              <a:endParaRPr lang="en-GB" sz="1100" kern="1200"/>
            </a:p>
          </xdr:txBody>
        </xdr:sp>
      </mc:Choice>
      <mc:Fallback xmlns="">
        <xdr:sp macro="" textlink="">
          <xdr:nvSpPr>
            <xdr:cNvPr id="22" name="TextBox 21">
              <a:extLst>
                <a:ext uri="{FF2B5EF4-FFF2-40B4-BE49-F238E27FC236}">
                  <a16:creationId xmlns:a16="http://schemas.microsoft.com/office/drawing/2014/main" id="{3586DD13-0CA0-DB42-A4FA-FB92ED521C73}"/>
                </a:ext>
              </a:extLst>
            </xdr:cNvPr>
            <xdr:cNvSpPr txBox="1"/>
          </xdr:nvSpPr>
          <xdr:spPr>
            <a:xfrm>
              <a:off x="5437553" y="749301"/>
              <a:ext cx="848181" cy="2825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GB" sz="1100" b="0" i="0" kern="1200">
                  <a:latin typeface="Cambria Math" panose="02040503050406030204" pitchFamily="18" charset="0"/>
                </a:rPr>
                <a:t>0</a:t>
              </a:r>
              <a:r>
                <a:rPr lang="en-GB" sz="1100" b="0" i="0" kern="1200">
                  <a:latin typeface="Cambria Math" panose="02040503050406030204" pitchFamily="18" charset="0"/>
                  <a:ea typeface="Cambria Math" panose="02040503050406030204" pitchFamily="18" charset="0"/>
                </a:rPr>
                <a:t>&lt;ℵ_𝑖^0≤0.5</a:t>
              </a:r>
              <a:endParaRPr lang="en-GB" sz="1100" kern="1200"/>
            </a:p>
          </xdr:txBody>
        </xdr:sp>
      </mc:Fallback>
    </mc:AlternateContent>
    <xdr:clientData/>
  </xdr:oneCellAnchor>
  <xdr:oneCellAnchor>
    <xdr:from>
      <xdr:col>6</xdr:col>
      <xdr:colOff>138724</xdr:colOff>
      <xdr:row>0</xdr:row>
      <xdr:rowOff>177801</xdr:rowOff>
    </xdr:from>
    <xdr:ext cx="506046" cy="28259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" name="TextBox 22">
              <a:extLst>
                <a:ext uri="{FF2B5EF4-FFF2-40B4-BE49-F238E27FC236}">
                  <a16:creationId xmlns:a16="http://schemas.microsoft.com/office/drawing/2014/main" id="{270C8382-6C29-EE4A-918F-F27566BFD56E}"/>
                </a:ext>
              </a:extLst>
            </xdr:cNvPr>
            <xdr:cNvSpPr txBox="1"/>
          </xdr:nvSpPr>
          <xdr:spPr>
            <a:xfrm>
              <a:off x="5091724" y="177801"/>
              <a:ext cx="506046" cy="2825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ℵ</m:t>
                        </m:r>
                      </m:e>
                      <m:sub>
                        <m: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𝐴</m:t>
                        </m:r>
                      </m:sub>
                      <m:sup>
                        <m: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0</m:t>
                        </m:r>
                      </m:sup>
                    </m:sSubSup>
                  </m:oMath>
                </m:oMathPara>
              </a14:m>
              <a:endParaRPr lang="en-GB" sz="1100" kern="1200"/>
            </a:p>
          </xdr:txBody>
        </xdr:sp>
      </mc:Choice>
      <mc:Fallback xmlns="">
        <xdr:sp macro="" textlink="">
          <xdr:nvSpPr>
            <xdr:cNvPr id="23" name="TextBox 22">
              <a:extLst>
                <a:ext uri="{FF2B5EF4-FFF2-40B4-BE49-F238E27FC236}">
                  <a16:creationId xmlns:a16="http://schemas.microsoft.com/office/drawing/2014/main" id="{270C8382-6C29-EE4A-918F-F27566BFD56E}"/>
                </a:ext>
              </a:extLst>
            </xdr:cNvPr>
            <xdr:cNvSpPr txBox="1"/>
          </xdr:nvSpPr>
          <xdr:spPr>
            <a:xfrm>
              <a:off x="5091724" y="177801"/>
              <a:ext cx="506046" cy="2825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GB" sz="1100" b="0" i="0" kern="1200">
                  <a:latin typeface="Cambria Math" panose="02040503050406030204" pitchFamily="18" charset="0"/>
                  <a:ea typeface="Cambria Math" panose="02040503050406030204" pitchFamily="18" charset="0"/>
                </a:rPr>
                <a:t>ℵ_𝐴^0</a:t>
              </a:r>
              <a:endParaRPr lang="en-GB" sz="1100" kern="1200"/>
            </a:p>
          </xdr:txBody>
        </xdr:sp>
      </mc:Fallback>
    </mc:AlternateContent>
    <xdr:clientData/>
  </xdr:oneCellAnchor>
  <xdr:oneCellAnchor>
    <xdr:from>
      <xdr:col>7</xdr:col>
      <xdr:colOff>185615</xdr:colOff>
      <xdr:row>0</xdr:row>
      <xdr:rowOff>183664</xdr:rowOff>
    </xdr:from>
    <xdr:ext cx="484766" cy="28259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4" name="TextBox 23">
              <a:extLst>
                <a:ext uri="{FF2B5EF4-FFF2-40B4-BE49-F238E27FC236}">
                  <a16:creationId xmlns:a16="http://schemas.microsoft.com/office/drawing/2014/main" id="{E7B9CF68-CFB8-F74E-9B45-058FE5AE5BC6}"/>
                </a:ext>
              </a:extLst>
            </xdr:cNvPr>
            <xdr:cNvSpPr txBox="1"/>
          </xdr:nvSpPr>
          <xdr:spPr>
            <a:xfrm>
              <a:off x="5964115" y="183664"/>
              <a:ext cx="484766" cy="2825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ℵ</m:t>
                        </m:r>
                      </m:e>
                      <m:sub>
                        <m: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𝐵</m:t>
                        </m:r>
                      </m:sub>
                      <m:sup>
                        <m: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0</m:t>
                        </m:r>
                      </m:sup>
                    </m:sSubSup>
                  </m:oMath>
                </m:oMathPara>
              </a14:m>
              <a:endParaRPr lang="en-GB" sz="1100" kern="1200"/>
            </a:p>
          </xdr:txBody>
        </xdr:sp>
      </mc:Choice>
      <mc:Fallback xmlns="">
        <xdr:sp macro="" textlink="">
          <xdr:nvSpPr>
            <xdr:cNvPr id="24" name="TextBox 23">
              <a:extLst>
                <a:ext uri="{FF2B5EF4-FFF2-40B4-BE49-F238E27FC236}">
                  <a16:creationId xmlns:a16="http://schemas.microsoft.com/office/drawing/2014/main" id="{E7B9CF68-CFB8-F74E-9B45-058FE5AE5BC6}"/>
                </a:ext>
              </a:extLst>
            </xdr:cNvPr>
            <xdr:cNvSpPr txBox="1"/>
          </xdr:nvSpPr>
          <xdr:spPr>
            <a:xfrm>
              <a:off x="5964115" y="183664"/>
              <a:ext cx="484766" cy="2825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GB" sz="1100" b="0" i="0" kern="1200">
                  <a:latin typeface="Cambria Math" panose="02040503050406030204" pitchFamily="18" charset="0"/>
                  <a:ea typeface="Cambria Math" panose="02040503050406030204" pitchFamily="18" charset="0"/>
                </a:rPr>
                <a:t>ℵ_𝐵^0</a:t>
              </a:r>
              <a:endParaRPr lang="en-GB" sz="1100" kern="1200"/>
            </a:p>
          </xdr:txBody>
        </xdr:sp>
      </mc:Fallback>
    </mc:AlternateContent>
    <xdr:clientData/>
  </xdr:oneCellAnchor>
  <xdr:oneCellAnchor>
    <xdr:from>
      <xdr:col>4</xdr:col>
      <xdr:colOff>234462</xdr:colOff>
      <xdr:row>7</xdr:row>
      <xdr:rowOff>95739</xdr:rowOff>
    </xdr:from>
    <xdr:ext cx="582458" cy="28259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5" name="TextBox 24">
              <a:extLst>
                <a:ext uri="{FF2B5EF4-FFF2-40B4-BE49-F238E27FC236}">
                  <a16:creationId xmlns:a16="http://schemas.microsoft.com/office/drawing/2014/main" id="{E206D8A9-C48F-8C4F-8594-0C2E3F09BBF4}"/>
                </a:ext>
              </a:extLst>
            </xdr:cNvPr>
            <xdr:cNvSpPr txBox="1"/>
          </xdr:nvSpPr>
          <xdr:spPr>
            <a:xfrm>
              <a:off x="3536462" y="1937239"/>
              <a:ext cx="582458" cy="2825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ℵ</m:t>
                        </m:r>
                      </m:e>
                      <m:sub>
                        <m: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𝐴</m:t>
                        </m:r>
                      </m:sub>
                      <m:sup>
                        <m: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𝑛</m:t>
                        </m:r>
                      </m:sup>
                    </m:sSubSup>
                  </m:oMath>
                </m:oMathPara>
              </a14:m>
              <a:endParaRPr lang="en-GB" sz="1100" kern="1200"/>
            </a:p>
          </xdr:txBody>
        </xdr:sp>
      </mc:Choice>
      <mc:Fallback xmlns="">
        <xdr:sp macro="" textlink="">
          <xdr:nvSpPr>
            <xdr:cNvPr id="25" name="TextBox 24">
              <a:extLst>
                <a:ext uri="{FF2B5EF4-FFF2-40B4-BE49-F238E27FC236}">
                  <a16:creationId xmlns:a16="http://schemas.microsoft.com/office/drawing/2014/main" id="{E206D8A9-C48F-8C4F-8594-0C2E3F09BBF4}"/>
                </a:ext>
              </a:extLst>
            </xdr:cNvPr>
            <xdr:cNvSpPr txBox="1"/>
          </xdr:nvSpPr>
          <xdr:spPr>
            <a:xfrm>
              <a:off x="3536462" y="1937239"/>
              <a:ext cx="582458" cy="2825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GB" sz="1100" b="0" i="0" kern="1200">
                  <a:latin typeface="Cambria Math" panose="02040503050406030204" pitchFamily="18" charset="0"/>
                  <a:ea typeface="Cambria Math" panose="02040503050406030204" pitchFamily="18" charset="0"/>
                </a:rPr>
                <a:t>ℵ_𝐴^𝑛</a:t>
              </a:r>
              <a:endParaRPr lang="en-GB" sz="1100" kern="1200"/>
            </a:p>
          </xdr:txBody>
        </xdr:sp>
      </mc:Fallback>
    </mc:AlternateContent>
    <xdr:clientData/>
  </xdr:oneCellAnchor>
  <xdr:oneCellAnchor>
    <xdr:from>
      <xdr:col>5</xdr:col>
      <xdr:colOff>244231</xdr:colOff>
      <xdr:row>7</xdr:row>
      <xdr:rowOff>91832</xdr:rowOff>
    </xdr:from>
    <xdr:ext cx="441781" cy="28259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6" name="TextBox 25">
              <a:extLst>
                <a:ext uri="{FF2B5EF4-FFF2-40B4-BE49-F238E27FC236}">
                  <a16:creationId xmlns:a16="http://schemas.microsoft.com/office/drawing/2014/main" id="{39250743-742B-4D4C-8727-9325BCBB09C3}"/>
                </a:ext>
              </a:extLst>
            </xdr:cNvPr>
            <xdr:cNvSpPr txBox="1"/>
          </xdr:nvSpPr>
          <xdr:spPr>
            <a:xfrm>
              <a:off x="4371731" y="1933332"/>
              <a:ext cx="441781" cy="2825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ℵ</m:t>
                        </m:r>
                      </m:e>
                      <m:sub>
                        <m: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𝐵</m:t>
                        </m:r>
                      </m:sub>
                      <m:sup>
                        <m: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𝑛</m:t>
                        </m:r>
                      </m:sup>
                    </m:sSubSup>
                  </m:oMath>
                </m:oMathPara>
              </a14:m>
              <a:endParaRPr lang="en-GB" sz="1100" kern="1200"/>
            </a:p>
          </xdr:txBody>
        </xdr:sp>
      </mc:Choice>
      <mc:Fallback xmlns="">
        <xdr:sp macro="" textlink="">
          <xdr:nvSpPr>
            <xdr:cNvPr id="26" name="TextBox 25">
              <a:extLst>
                <a:ext uri="{FF2B5EF4-FFF2-40B4-BE49-F238E27FC236}">
                  <a16:creationId xmlns:a16="http://schemas.microsoft.com/office/drawing/2014/main" id="{39250743-742B-4D4C-8727-9325BCBB09C3}"/>
                </a:ext>
              </a:extLst>
            </xdr:cNvPr>
            <xdr:cNvSpPr txBox="1"/>
          </xdr:nvSpPr>
          <xdr:spPr>
            <a:xfrm>
              <a:off x="4371731" y="1933332"/>
              <a:ext cx="441781" cy="2825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GB" sz="1100" b="0" i="0" kern="1200">
                  <a:latin typeface="Cambria Math" panose="02040503050406030204" pitchFamily="18" charset="0"/>
                  <a:ea typeface="Cambria Math" panose="02040503050406030204" pitchFamily="18" charset="0"/>
                </a:rPr>
                <a:t>ℵ_𝐵^𝑛</a:t>
              </a:r>
              <a:endParaRPr lang="en-GB" sz="1100" kern="1200"/>
            </a:p>
          </xdr:txBody>
        </xdr:sp>
      </mc:Fallback>
    </mc:AlternateContent>
    <xdr:clientData/>
  </xdr:oneCellAnchor>
  <xdr:oneCellAnchor>
    <xdr:from>
      <xdr:col>16</xdr:col>
      <xdr:colOff>361461</xdr:colOff>
      <xdr:row>7</xdr:row>
      <xdr:rowOff>72292</xdr:rowOff>
    </xdr:from>
    <xdr:ext cx="582458" cy="28259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7" name="TextBox 26">
              <a:extLst>
                <a:ext uri="{FF2B5EF4-FFF2-40B4-BE49-F238E27FC236}">
                  <a16:creationId xmlns:a16="http://schemas.microsoft.com/office/drawing/2014/main" id="{385D767A-ACFF-1740-AFC3-A84402C64E75}"/>
                </a:ext>
              </a:extLst>
            </xdr:cNvPr>
            <xdr:cNvSpPr txBox="1"/>
          </xdr:nvSpPr>
          <xdr:spPr>
            <a:xfrm>
              <a:off x="13569461" y="1913792"/>
              <a:ext cx="582458" cy="2825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ℵ</m:t>
                        </m:r>
                      </m:e>
                      <m:sub>
                        <m: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𝐴</m:t>
                        </m:r>
                      </m:sub>
                      <m:sup>
                        <m: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𝑛</m:t>
                        </m:r>
                        <m: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+1</m:t>
                        </m:r>
                      </m:sup>
                    </m:sSubSup>
                  </m:oMath>
                </m:oMathPara>
              </a14:m>
              <a:endParaRPr lang="en-GB" sz="1100" kern="1200"/>
            </a:p>
          </xdr:txBody>
        </xdr:sp>
      </mc:Choice>
      <mc:Fallback xmlns="">
        <xdr:sp macro="" textlink="">
          <xdr:nvSpPr>
            <xdr:cNvPr id="27" name="TextBox 26">
              <a:extLst>
                <a:ext uri="{FF2B5EF4-FFF2-40B4-BE49-F238E27FC236}">
                  <a16:creationId xmlns:a16="http://schemas.microsoft.com/office/drawing/2014/main" id="{385D767A-ACFF-1740-AFC3-A84402C64E75}"/>
                </a:ext>
              </a:extLst>
            </xdr:cNvPr>
            <xdr:cNvSpPr txBox="1"/>
          </xdr:nvSpPr>
          <xdr:spPr>
            <a:xfrm>
              <a:off x="13569461" y="1913792"/>
              <a:ext cx="582458" cy="2825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GB" sz="1100" b="0" i="0" kern="1200">
                  <a:latin typeface="Cambria Math" panose="02040503050406030204" pitchFamily="18" charset="0"/>
                  <a:ea typeface="Cambria Math" panose="02040503050406030204" pitchFamily="18" charset="0"/>
                </a:rPr>
                <a:t>ℵ_𝐴^(𝑛+1)</a:t>
              </a:r>
              <a:endParaRPr lang="en-GB" sz="1100" kern="1200"/>
            </a:p>
          </xdr:txBody>
        </xdr:sp>
      </mc:Fallback>
    </mc:AlternateContent>
    <xdr:clientData/>
  </xdr:oneCellAnchor>
  <xdr:oneCellAnchor>
    <xdr:from>
      <xdr:col>17</xdr:col>
      <xdr:colOff>117231</xdr:colOff>
      <xdr:row>7</xdr:row>
      <xdr:rowOff>68385</xdr:rowOff>
    </xdr:from>
    <xdr:ext cx="441781" cy="28259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8" name="TextBox 27">
              <a:extLst>
                <a:ext uri="{FF2B5EF4-FFF2-40B4-BE49-F238E27FC236}">
                  <a16:creationId xmlns:a16="http://schemas.microsoft.com/office/drawing/2014/main" id="{7D1A6865-2518-0443-9C9C-A5F05573DA31}"/>
                </a:ext>
              </a:extLst>
            </xdr:cNvPr>
            <xdr:cNvSpPr txBox="1"/>
          </xdr:nvSpPr>
          <xdr:spPr>
            <a:xfrm>
              <a:off x="14404731" y="1909885"/>
              <a:ext cx="441781" cy="2825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ℵ</m:t>
                        </m:r>
                      </m:e>
                      <m:sub>
                        <m: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𝐵</m:t>
                        </m:r>
                      </m:sub>
                      <m:sup>
                        <m: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𝑛</m:t>
                        </m:r>
                        <m: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+1</m:t>
                        </m:r>
                      </m:sup>
                    </m:sSubSup>
                  </m:oMath>
                </m:oMathPara>
              </a14:m>
              <a:endParaRPr lang="en-GB" sz="1100" kern="1200"/>
            </a:p>
          </xdr:txBody>
        </xdr:sp>
      </mc:Choice>
      <mc:Fallback xmlns="">
        <xdr:sp macro="" textlink="">
          <xdr:nvSpPr>
            <xdr:cNvPr id="28" name="TextBox 27">
              <a:extLst>
                <a:ext uri="{FF2B5EF4-FFF2-40B4-BE49-F238E27FC236}">
                  <a16:creationId xmlns:a16="http://schemas.microsoft.com/office/drawing/2014/main" id="{7D1A6865-2518-0443-9C9C-A5F05573DA31}"/>
                </a:ext>
              </a:extLst>
            </xdr:cNvPr>
            <xdr:cNvSpPr txBox="1"/>
          </xdr:nvSpPr>
          <xdr:spPr>
            <a:xfrm>
              <a:off x="14404731" y="1909885"/>
              <a:ext cx="441781" cy="2825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GB" sz="1100" b="0" i="0" kern="1200">
                  <a:latin typeface="Cambria Math" panose="02040503050406030204" pitchFamily="18" charset="0"/>
                  <a:ea typeface="Cambria Math" panose="02040503050406030204" pitchFamily="18" charset="0"/>
                </a:rPr>
                <a:t>ℵ_𝐵^(𝑛+1)</a:t>
              </a:r>
              <a:endParaRPr lang="en-GB" sz="1100" kern="1200"/>
            </a:p>
          </xdr:txBody>
        </xdr:sp>
      </mc:Fallback>
    </mc:AlternateContent>
    <xdr:clientData/>
  </xdr:oneCellAnchor>
  <xdr:twoCellAnchor editAs="oneCell">
    <xdr:from>
      <xdr:col>12</xdr:col>
      <xdr:colOff>0</xdr:colOff>
      <xdr:row>1</xdr:row>
      <xdr:rowOff>18489</xdr:rowOff>
    </xdr:from>
    <xdr:to>
      <xdr:col>16</xdr:col>
      <xdr:colOff>906446</xdr:colOff>
      <xdr:row>4</xdr:row>
      <xdr:rowOff>69273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9" name="Object 16">
              <a:extLst>
                <a:ext uri="{63B3BB69-23CF-44E3-9099-C40C66FF867C}">
                  <a14:compatExt spid="_x0000_s2064"/>
                </a:ext>
                <a:ext uri="{FF2B5EF4-FFF2-40B4-BE49-F238E27FC236}">
                  <a16:creationId xmlns:a16="http://schemas.microsoft.com/office/drawing/2014/main" id="{CA5F315B-FCD3-AF4A-97C2-9CD83C59F008}"/>
                </a:ext>
              </a:extLst>
            </xdr:cNvPr>
            <xdr:cNvSpPr txBox="1"/>
          </xdr:nvSpPr>
          <xdr:spPr>
            <a:xfrm>
              <a:off x="9975273" y="214762"/>
              <a:ext cx="4231537" cy="847420"/>
            </a:xfrm>
            <a:prstGeom prst="rect">
              <a:avLst/>
            </a:prstGeom>
          </xdr:spPr>
          <xdr:txBody>
            <a:bodyPr vertOverflow="clip" horzOverflow="clip" wrap="square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GB" sz="14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sz="14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𝛼</m:t>
                        </m:r>
                      </m:e>
                      <m:sub>
                        <m:r>
                          <a:rPr lang="en-GB" sz="1400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  <m:sup>
                        <m:r>
                          <a:rPr lang="en-GB" sz="14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𝑛</m:t>
                        </m:r>
                        <m:r>
                          <a:rPr lang="en-GB" sz="14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+1</m:t>
                        </m:r>
                      </m:sup>
                    </m:sSubSup>
                    <m:r>
                      <a:rPr lang="en-GB" sz="14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=</m:t>
                    </m:r>
                    <m:sSubSup>
                      <m:sSubSupPr>
                        <m:ctrlPr>
                          <a:rPr lang="en-GB" sz="14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sz="1400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(1−</m:t>
                        </m:r>
                        <m:r>
                          <a:rPr lang="en-GB" sz="1400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h</m:t>
                        </m:r>
                      </m:e>
                      <m:sub>
                        <m:r>
                          <a:rPr lang="en-GB" sz="1400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𝑖</m:t>
                        </m:r>
                      </m:sub>
                      <m:sup>
                        <m:r>
                          <a:rPr lang="en-GB" sz="1400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𝑛</m:t>
                        </m:r>
                      </m:sup>
                    </m:sSubSup>
                    <m:r>
                      <a:rPr lang="en-GB" sz="1400" b="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)</m:t>
                    </m:r>
                    <m:r>
                      <a:rPr lang="en-GB" sz="1400" b="0" i="1">
                        <a:solidFill>
                          <a:srgbClr val="000000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∙</m:t>
                    </m:r>
                    <m:sSup>
                      <m:sSupPr>
                        <m:ctrlPr>
                          <a:rPr lang="en-GB" sz="14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GB" sz="1400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p>
                              <m:sSupPr>
                                <m:ctrlPr>
                                  <a:rPr lang="en-GB" sz="1400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GB" sz="1400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𝜆</m:t>
                                </m:r>
                              </m:e>
                              <m:sup>
                                <m:r>
                                  <a:rPr lang="en-GB" sz="1400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  <m:r>
                                  <a:rPr lang="en-GB" sz="1400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+1</m:t>
                                </m:r>
                              </m:sup>
                            </m:sSup>
                            <m:r>
                              <a:rPr lang="en-GB" sz="1400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−</m:t>
                            </m:r>
                            <m:nary>
                              <m:naryPr>
                                <m:chr m:val="∑"/>
                                <m:ctrlPr>
                                  <a:rPr lang="en-GB" sz="1400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naryPr>
                              <m:sub>
                                <m:r>
                                  <m:rPr>
                                    <m:brk m:alnAt="23"/>
                                  </m:rPr>
                                  <a:rPr lang="en-GB" sz="1400" b="0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  <m:r>
                                  <a:rPr lang="en-GB" sz="1400" b="0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=</m:t>
                                </m:r>
                                <m:r>
                                  <a:rPr lang="en-GB" sz="1400" b="0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𝐴</m:t>
                                </m:r>
                              </m:sub>
                              <m:sup>
                                <m:r>
                                  <a:rPr lang="en-GB" sz="1400" b="0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𝑍</m:t>
                                </m:r>
                              </m:sup>
                              <m:e>
                                <m:sSubSup>
                                  <m:sSubSupPr>
                                    <m:ctrlPr>
                                      <a:rPr lang="en-GB" sz="1400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bSupPr>
                                  <m:e>
                                    <m:r>
                                      <a:rPr lang="en-GB" sz="1400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𝑉</m:t>
                                    </m:r>
                                  </m:e>
                                  <m:sub>
                                    <m:r>
                                      <a:rPr lang="en-GB" sz="1400" b="0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𝑖</m:t>
                                    </m:r>
                                  </m:sub>
                                  <m:sup>
                                    <m:r>
                                      <a:rPr lang="en-GB" sz="1400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𝑛</m:t>
                                    </m:r>
                                  </m:sup>
                                </m:sSubSup>
                              </m:e>
                            </m:nary>
                          </m:e>
                        </m:d>
                      </m:e>
                      <m:sup>
                        <m:r>
                          <a:rPr lang="en-GB" sz="1400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GB" sz="14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+</m:t>
                    </m:r>
                    <m:sSubSup>
                      <m:sSubSupPr>
                        <m:ctrlPr>
                          <a:rPr lang="en-GB" sz="14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sSubSup>
                          <m:sSubSupPr>
                            <m:ctrlPr>
                              <a:rPr lang="en-GB" sz="1400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n-GB" sz="1400" b="0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h</m:t>
                            </m:r>
                          </m:e>
                          <m:sub>
                            <m:r>
                              <a:rPr lang="en-GB" sz="1400" b="0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𝑖</m:t>
                            </m:r>
                          </m:sub>
                          <m:sup>
                            <m:r>
                              <a:rPr lang="en-GB" sz="1400" b="0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𝑛</m:t>
                            </m:r>
                          </m:sup>
                        </m:sSubSup>
                        <m:r>
                          <a:rPr lang="en-GB" sz="14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∙</m:t>
                        </m:r>
                        <m:r>
                          <a:rPr lang="en-GB" sz="14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𝛼</m:t>
                        </m:r>
                      </m:e>
                      <m:sub>
                        <m:r>
                          <a:rPr lang="en-GB" sz="1400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  <m:sup>
                        <m:r>
                          <a:rPr lang="en-GB" sz="14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𝑛</m:t>
                        </m:r>
                      </m:sup>
                    </m:sSubSup>
                  </m:oMath>
                </m:oMathPara>
              </a14:m>
              <a:endParaRPr lang="en-GB" sz="1400"/>
            </a:p>
          </xdr:txBody>
        </xdr:sp>
      </mc:Choice>
      <mc:Fallback xmlns="">
        <xdr:sp macro="" textlink="">
          <xdr:nvSpPr>
            <xdr:cNvPr id="29" name="Object 16">
              <a:extLst>
                <a:ext uri="{63B3BB69-23CF-44E3-9099-C40C66FF867C}">
                  <a14:compatExt xmlns:a14="http://schemas.microsoft.com/office/drawing/2010/main" spid="_x0000_s2064"/>
                </a:ext>
                <a:ext uri="{FF2B5EF4-FFF2-40B4-BE49-F238E27FC236}">
                  <a16:creationId xmlns:a16="http://schemas.microsoft.com/office/drawing/2014/main" id="{CA5F315B-FCD3-AF4A-97C2-9CD83C59F008}"/>
                </a:ext>
              </a:extLst>
            </xdr:cNvPr>
            <xdr:cNvSpPr txBox="1"/>
          </xdr:nvSpPr>
          <xdr:spPr>
            <a:xfrm>
              <a:off x="9975273" y="214762"/>
              <a:ext cx="4231537" cy="847420"/>
            </a:xfrm>
            <a:prstGeom prst="rect">
              <a:avLst/>
            </a:prstGeom>
          </xdr:spPr>
          <xdr:txBody>
            <a:bodyPr vertOverflow="clip" horzOverflow="clip" wrap="square">
              <a:noAutofit/>
            </a:bodyPr>
            <a:lstStyle/>
            <a:p>
              <a:pPr/>
              <a:r>
                <a:rPr lang="en-GB" sz="140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𝛼_</a:t>
              </a:r>
              <a:r>
                <a:rPr lang="en-GB" sz="1400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𝑖^(</a:t>
              </a:r>
              <a:r>
                <a:rPr lang="en-GB" sz="140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𝑛+1)=〖</a:t>
              </a:r>
              <a:r>
                <a:rPr lang="en-GB" sz="1400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(1−</a:t>
              </a:r>
              <a:r>
                <a:rPr lang="en-GB" sz="1400" b="0" i="0">
                  <a:solidFill>
                    <a:srgbClr val="00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ℎ〗_𝑖^</a:t>
              </a:r>
              <a:r>
                <a:rPr lang="en-GB" sz="1400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𝑛)</a:t>
              </a:r>
              <a:r>
                <a:rPr lang="en-GB" sz="1400" b="0" i="0">
                  <a:solidFill>
                    <a:srgbClr val="00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∙</a:t>
              </a:r>
              <a:r>
                <a:rPr lang="en-GB" sz="1400" i="0">
                  <a:solidFill>
                    <a:srgbClr val="000000"/>
                  </a:solidFill>
                  <a:latin typeface="Cambria Math" panose="02040503050406030204" pitchFamily="18" charset="0"/>
                </a:rPr>
                <a:t>(𝜆^(𝑛+1)−∑24_(</a:t>
              </a:r>
              <a:r>
                <a:rPr lang="en-GB" sz="1400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𝑖=𝐴)^𝑍▒</a:t>
              </a:r>
              <a:r>
                <a:rPr lang="en-GB" sz="140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𝑉_</a:t>
              </a:r>
              <a:r>
                <a:rPr lang="en-GB" sz="1400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𝑖^</a:t>
              </a:r>
              <a:r>
                <a:rPr lang="en-GB" sz="140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𝑛 )^</a:t>
              </a:r>
              <a:r>
                <a:rPr lang="en-GB" sz="1400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2</a:t>
              </a:r>
              <a:r>
                <a:rPr lang="en-GB" sz="1400" i="0">
                  <a:solidFill>
                    <a:srgbClr val="000000"/>
                  </a:solidFill>
                  <a:latin typeface="Cambria Math" panose="02040503050406030204" pitchFamily="18" charset="0"/>
                </a:rPr>
                <a:t>+〖</a:t>
              </a:r>
              <a:r>
                <a:rPr lang="en-GB" sz="1400" b="0" i="0">
                  <a:solidFill>
                    <a:srgbClr val="00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ℎ_𝑖^</a:t>
              </a:r>
              <a:r>
                <a:rPr lang="en-GB" sz="1400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𝑛</a:t>
              </a:r>
              <a:r>
                <a:rPr lang="en-GB" sz="1400" i="0">
                  <a:solidFill>
                    <a:srgbClr val="00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∙</a:t>
              </a:r>
              <a:r>
                <a:rPr lang="en-GB" sz="140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𝛼〗_</a:t>
              </a:r>
              <a:r>
                <a:rPr lang="en-GB" sz="1400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𝑖^</a:t>
              </a:r>
              <a:r>
                <a:rPr lang="en-GB" sz="140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𝑛</a:t>
              </a:r>
              <a:endParaRPr lang="en-GB" sz="1400"/>
            </a:p>
          </xdr:txBody>
        </xdr:sp>
      </mc:Fallback>
    </mc:AlternateContent>
    <xdr:clientData/>
  </xdr:twoCellAnchor>
  <xdr:twoCellAnchor editAs="oneCell">
    <xdr:from>
      <xdr:col>16</xdr:col>
      <xdr:colOff>984947</xdr:colOff>
      <xdr:row>1</xdr:row>
      <xdr:rowOff>0</xdr:rowOff>
    </xdr:from>
    <xdr:to>
      <xdr:col>24</xdr:col>
      <xdr:colOff>108508</xdr:colOff>
      <xdr:row>7</xdr:row>
      <xdr:rowOff>140818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0" name="Object 16">
              <a:extLst>
                <a:ext uri="{63B3BB69-23CF-44E3-9099-C40C66FF867C}">
                  <a14:compatExt spid="_x0000_s2064"/>
                </a:ext>
                <a:ext uri="{FF2B5EF4-FFF2-40B4-BE49-F238E27FC236}">
                  <a16:creationId xmlns:a16="http://schemas.microsoft.com/office/drawing/2014/main" id="{A54E2B01-8FC4-DD47-88EE-5D925032B07A}"/>
                </a:ext>
              </a:extLst>
            </xdr:cNvPr>
            <xdr:cNvSpPr txBox="1"/>
          </xdr:nvSpPr>
          <xdr:spPr>
            <a:xfrm>
              <a:off x="14192947" y="190500"/>
              <a:ext cx="6095861" cy="1283818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GB" sz="14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sz="14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ℵ</m:t>
                        </m:r>
                      </m:e>
                      <m:sub>
                        <m:r>
                          <a:rPr lang="en-GB" sz="1400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𝑖</m:t>
                        </m:r>
                      </m:sub>
                      <m:sup>
                        <m:r>
                          <a:rPr lang="en-GB" sz="14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𝑛</m:t>
                        </m:r>
                        <m:r>
                          <a:rPr lang="en-GB" sz="14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+1</m:t>
                        </m:r>
                      </m:sup>
                    </m:sSubSup>
                    <m:r>
                      <a:rPr lang="en-GB" sz="14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en-GB" sz="14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begChr m:val="["/>
                            <m:endChr m:val="]"/>
                            <m:ctrlPr>
                              <a:rPr lang="en-GB" sz="1400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d>
                              <m:dPr>
                                <m:ctrlPr>
                                  <a:rPr lang="en-GB" sz="1400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GB" sz="1400" b="0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1−</m:t>
                                </m:r>
                                <m:sSubSup>
                                  <m:sSubSupPr>
                                    <m:ctrlPr>
                                      <a:rPr lang="en-GB" sz="1400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bSupPr>
                                  <m:e>
                                    <m:r>
                                      <a:rPr lang="en-GB" sz="1400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ℵ</m:t>
                                    </m:r>
                                  </m:e>
                                  <m:sub>
                                    <m:r>
                                      <a:rPr lang="en-GB" sz="1400" b="0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𝑖</m:t>
                                    </m:r>
                                  </m:sub>
                                  <m:sup>
                                    <m:r>
                                      <a:rPr lang="en-GB" sz="1400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𝑛</m:t>
                                    </m:r>
                                  </m:sup>
                                </m:sSubSup>
                              </m:e>
                            </m:d>
                            <m:r>
                              <a:rPr lang="en-GB" sz="1400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∙</m:t>
                            </m:r>
                            <m:d>
                              <m:dPr>
                                <m:ctrlPr>
                                  <a:rPr lang="en-GB" sz="1400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sSubSup>
                                  <m:sSubSupPr>
                                    <m:ctrlPr>
                                      <a:rPr lang="en-GB" sz="1400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bSupPr>
                                  <m:e>
                                    <m:r>
                                      <a:rPr lang="en-GB" sz="1400" b="0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𝑉</m:t>
                                    </m:r>
                                  </m:e>
                                  <m:sub>
                                    <m:r>
                                      <a:rPr lang="en-GB" sz="1400" b="0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𝐴</m:t>
                                    </m:r>
                                  </m:sub>
                                  <m:sup>
                                    <m:r>
                                      <a:rPr lang="en-GB" sz="1400" b="0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𝑛</m:t>
                                    </m:r>
                                  </m:sup>
                                </m:sSubSup>
                                <m:r>
                                  <a:rPr lang="en-GB" sz="1400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−</m:t>
                                </m:r>
                                <m:nary>
                                  <m:naryPr>
                                    <m:chr m:val="∑"/>
                                    <m:ctrlPr>
                                      <a:rPr lang="en-GB" sz="1400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naryPr>
                                  <m:sub>
                                    <m:r>
                                      <m:rPr>
                                        <m:brk m:alnAt="23"/>
                                      </m:rPr>
                                      <a:rPr lang="en-GB" sz="1400" b="0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𝑗</m:t>
                                    </m:r>
                                    <m:r>
                                      <a:rPr lang="en-GB" sz="1400" b="0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≠</m:t>
                                    </m:r>
                                    <m:r>
                                      <a:rPr lang="en-GB" sz="1400" b="0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𝑖</m:t>
                                    </m:r>
                                  </m:sub>
                                  <m:sup>
                                    <m:r>
                                      <a:rPr lang="en-GB" sz="1400" b="0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𝑍</m:t>
                                    </m:r>
                                  </m:sup>
                                  <m:e>
                                    <m:sSubSup>
                                      <m:sSubSupPr>
                                        <m:ctrlPr>
                                          <a:rPr lang="en-GB" sz="1400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SupPr>
                                      <m:e>
                                        <m:r>
                                          <a:rPr lang="en-GB" sz="1400" b="0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𝑉</m:t>
                                        </m:r>
                                      </m:e>
                                      <m:sub>
                                        <m:r>
                                          <a:rPr lang="en-GB" sz="1400" b="0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𝑗</m:t>
                                        </m:r>
                                      </m:sub>
                                      <m:sup>
                                        <m:r>
                                          <a:rPr lang="en-GB" sz="1400" b="0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𝑛</m:t>
                                        </m:r>
                                      </m:sup>
                                    </m:sSubSup>
                                  </m:e>
                                </m:nary>
                                <m:r>
                                  <a:rPr lang="en-GB" sz="1400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∙</m:t>
                                </m:r>
                                <m:sSubSup>
                                  <m:sSubSupPr>
                                    <m:ctrlPr>
                                      <a:rPr lang="en-GB" sz="1400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sSubSupPr>
                                  <m:e>
                                    <m:r>
                                      <a:rPr lang="en-GB" sz="1400" b="0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en-GB" sz="1400" b="0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𝑖</m:t>
                                    </m:r>
                                  </m:sub>
                                  <m:sup>
                                    <m:r>
                                      <a:rPr lang="en-GB" sz="1400" b="0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𝑛</m:t>
                                    </m:r>
                                  </m:sup>
                                </m:sSubSup>
                              </m:e>
                            </m:d>
                          </m:e>
                        </m:d>
                      </m:e>
                      <m:sup>
                        <m:r>
                          <a:rPr lang="en-GB" sz="1400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GB" sz="14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+</m:t>
                    </m:r>
                    <m:sSup>
                      <m:sSupPr>
                        <m:ctrlPr>
                          <a:rPr lang="en-GB" sz="14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begChr m:val="["/>
                            <m:endChr m:val="]"/>
                            <m:ctrlPr>
                              <a:rPr lang="en-GB" sz="1400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GB" sz="1400" b="0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1−</m:t>
                            </m:r>
                            <m:d>
                              <m:dPr>
                                <m:ctrlPr>
                                  <a:rPr lang="en-GB" sz="1400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sSubSup>
                                  <m:sSubSupPr>
                                    <m:ctrlPr>
                                      <a:rPr lang="en-GB" sz="1400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bSupPr>
                                  <m:e>
                                    <m:r>
                                      <a:rPr lang="en-GB" sz="1400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ℵ</m:t>
                                    </m:r>
                                  </m:e>
                                  <m:sub>
                                    <m:r>
                                      <a:rPr lang="en-GB" sz="1400" b="0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𝑖</m:t>
                                    </m:r>
                                  </m:sub>
                                  <m:sup>
                                    <m:r>
                                      <a:rPr lang="en-GB" sz="1400" b="0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0</m:t>
                                    </m:r>
                                  </m:sup>
                                </m:sSubSup>
                                <m:r>
                                  <a:rPr lang="en-GB" sz="1400" b="0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+</m:t>
                                </m:r>
                                <m:d>
                                  <m:dPr>
                                    <m:ctrlPr>
                                      <a:rPr lang="en-GB" sz="1400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r>
                                      <a:rPr lang="en-GB" sz="1400" b="0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1−</m:t>
                                    </m:r>
                                    <m:sSub>
                                      <m:sSubPr>
                                        <m:ctrlPr>
                                          <a:rPr lang="en-GB" sz="1400" b="0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GB" sz="1400" b="0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𝑠</m:t>
                                        </m:r>
                                      </m:e>
                                      <m:sub>
                                        <m:r>
                                          <a:rPr lang="en-GB" sz="1400" b="0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𝑖</m:t>
                                        </m:r>
                                      </m:sub>
                                    </m:sSub>
                                  </m:e>
                                </m:d>
                                <m:r>
                                  <a:rPr lang="en-GB" sz="1400" b="0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∙</m:t>
                                </m:r>
                                <m:d>
                                  <m:dPr>
                                    <m:ctrlPr>
                                      <a:rPr lang="en-GB" sz="1400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r>
                                      <a:rPr lang="en-GB" sz="1400" b="0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1−</m:t>
                                    </m:r>
                                    <m:sSubSup>
                                      <m:sSubSupPr>
                                        <m:ctrlPr>
                                          <a:rPr lang="en-GB" sz="1400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SupPr>
                                      <m:e>
                                        <m:r>
                                          <a:rPr lang="en-GB" sz="1400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  <a:ea typeface="Cambria Math" panose="02040503050406030204" pitchFamily="18" charset="0"/>
                                          </a:rPr>
                                          <m:t>ℵ</m:t>
                                        </m:r>
                                      </m:e>
                                      <m:sub>
                                        <m:r>
                                          <a:rPr lang="en-GB" sz="1400" b="0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𝑖</m:t>
                                        </m:r>
                                      </m:sub>
                                      <m:sup>
                                        <m:r>
                                          <a:rPr lang="en-GB" sz="1400" b="0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0</m:t>
                                        </m:r>
                                      </m:sup>
                                    </m:sSubSup>
                                  </m:e>
                                </m:d>
                              </m:e>
                            </m:d>
                          </m:e>
                        </m:d>
                      </m:e>
                      <m:sup>
                        <m:r>
                          <a:rPr lang="en-GB" sz="1400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n-GB" sz="1400"/>
            </a:p>
          </xdr:txBody>
        </xdr:sp>
      </mc:Choice>
      <mc:Fallback xmlns="">
        <xdr:sp macro="" textlink="">
          <xdr:nvSpPr>
            <xdr:cNvPr id="30" name="Object 16">
              <a:extLst>
                <a:ext uri="{63B3BB69-23CF-44E3-9099-C40C66FF867C}">
                  <a14:compatExt xmlns:a14="http://schemas.microsoft.com/office/drawing/2010/main" spid="_x0000_s2064"/>
                </a:ext>
                <a:ext uri="{FF2B5EF4-FFF2-40B4-BE49-F238E27FC236}">
                  <a16:creationId xmlns:a16="http://schemas.microsoft.com/office/drawing/2014/main" id="{A54E2B01-8FC4-DD47-88EE-5D925032B07A}"/>
                </a:ext>
              </a:extLst>
            </xdr:cNvPr>
            <xdr:cNvSpPr txBox="1"/>
          </xdr:nvSpPr>
          <xdr:spPr>
            <a:xfrm>
              <a:off x="14192947" y="190500"/>
              <a:ext cx="6095861" cy="1283818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:r>
                <a:rPr lang="en-GB" sz="1400" i="0">
                  <a:solidFill>
                    <a:srgbClr val="00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ℵ_</a:t>
              </a:r>
              <a:r>
                <a:rPr lang="en-GB" sz="1400" b="0" i="0">
                  <a:solidFill>
                    <a:srgbClr val="00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𝑖^(</a:t>
              </a:r>
              <a:r>
                <a:rPr lang="en-GB" sz="140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𝑛+1)=[(</a:t>
              </a:r>
              <a:r>
                <a:rPr lang="en-GB" sz="1400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1−</a:t>
              </a:r>
              <a:r>
                <a:rPr lang="en-GB" sz="1400" i="0">
                  <a:solidFill>
                    <a:srgbClr val="00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ℵ_</a:t>
              </a:r>
              <a:r>
                <a:rPr lang="en-GB" sz="1400" b="0" i="0">
                  <a:solidFill>
                    <a:srgbClr val="00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𝑖^</a:t>
              </a:r>
              <a:r>
                <a:rPr lang="en-GB" sz="140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𝑛 )</a:t>
              </a:r>
              <a:r>
                <a:rPr lang="en-GB" sz="1400" i="0">
                  <a:solidFill>
                    <a:srgbClr val="00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∙(</a:t>
              </a:r>
              <a:r>
                <a:rPr lang="en-GB" sz="1400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𝑉_𝐴^𝑛</a:t>
              </a:r>
              <a:r>
                <a:rPr lang="en-GB" sz="1400" i="0">
                  <a:solidFill>
                    <a:srgbClr val="000000"/>
                  </a:solidFill>
                  <a:latin typeface="Cambria Math" panose="02040503050406030204" pitchFamily="18" charset="0"/>
                </a:rPr>
                <a:t>−∑</a:t>
              </a:r>
              <a:r>
                <a:rPr lang="en-GB" sz="1400" b="0" i="0">
                  <a:solidFill>
                    <a:srgbClr val="00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_(</a:t>
              </a:r>
              <a:r>
                <a:rPr lang="en-GB" sz="1400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𝑗</a:t>
              </a:r>
              <a:r>
                <a:rPr lang="en-GB" sz="1400" b="0" i="0">
                  <a:solidFill>
                    <a:srgbClr val="00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≠𝑖)^</a:t>
              </a:r>
              <a:r>
                <a:rPr lang="en-GB" sz="1400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𝑍▒𝑉_𝑗^𝑛 </a:t>
              </a:r>
              <a:r>
                <a:rPr lang="en-GB" sz="1400" i="0">
                  <a:solidFill>
                    <a:srgbClr val="00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∙</a:t>
              </a:r>
              <a:r>
                <a:rPr lang="en-GB" sz="1400" b="0" i="0">
                  <a:solidFill>
                    <a:srgbClr val="00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𝑥_𝑖^𝑛 )]^</a:t>
              </a:r>
              <a:r>
                <a:rPr lang="en-GB" sz="1400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2</a:t>
              </a:r>
              <a:r>
                <a:rPr lang="en-GB" sz="1400" i="0">
                  <a:solidFill>
                    <a:srgbClr val="000000"/>
                  </a:solidFill>
                  <a:latin typeface="Cambria Math" panose="02040503050406030204" pitchFamily="18" charset="0"/>
                </a:rPr>
                <a:t>+[</a:t>
              </a:r>
              <a:r>
                <a:rPr lang="en-GB" sz="1400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1−(</a:t>
              </a:r>
              <a:r>
                <a:rPr lang="en-GB" sz="1400" i="0">
                  <a:solidFill>
                    <a:srgbClr val="00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ℵ_</a:t>
              </a:r>
              <a:r>
                <a:rPr lang="en-GB" sz="1400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𝑖^0+(1−𝑠_𝑖 )</a:t>
              </a:r>
              <a:r>
                <a:rPr lang="en-GB" sz="1400" b="0" i="0">
                  <a:solidFill>
                    <a:srgbClr val="00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∙(</a:t>
              </a:r>
              <a:r>
                <a:rPr lang="en-GB" sz="1400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1−</a:t>
              </a:r>
              <a:r>
                <a:rPr lang="en-GB" sz="1400" i="0">
                  <a:solidFill>
                    <a:srgbClr val="00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ℵ_</a:t>
              </a:r>
              <a:r>
                <a:rPr lang="en-GB" sz="1400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𝑖^0 ))]^2</a:t>
              </a:r>
              <a:endParaRPr lang="en-GB" sz="1400"/>
            </a:p>
          </xdr:txBody>
        </xdr:sp>
      </mc:Fallback>
    </mc:AlternateContent>
    <xdr:clientData/>
  </xdr:twoCellAnchor>
  <xdr:twoCellAnchor editAs="oneCell">
    <xdr:from>
      <xdr:col>0</xdr:col>
      <xdr:colOff>54428</xdr:colOff>
      <xdr:row>4</xdr:row>
      <xdr:rowOff>9072</xdr:rowOff>
    </xdr:from>
    <xdr:to>
      <xdr:col>2</xdr:col>
      <xdr:colOff>289778</xdr:colOff>
      <xdr:row>7</xdr:row>
      <xdr:rowOff>2166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1" name="Object 16">
              <a:extLst>
                <a:ext uri="{63B3BB69-23CF-44E3-9099-C40C66FF867C}">
                  <a14:compatExt spid="_x0000_s2064"/>
                </a:ext>
                <a:ext uri="{FF2B5EF4-FFF2-40B4-BE49-F238E27FC236}">
                  <a16:creationId xmlns:a16="http://schemas.microsoft.com/office/drawing/2014/main" id="{551470CE-47D6-754C-84AD-31948A9AD020}"/>
                </a:ext>
              </a:extLst>
            </xdr:cNvPr>
            <xdr:cNvSpPr txBox="1"/>
          </xdr:nvSpPr>
          <xdr:spPr>
            <a:xfrm>
              <a:off x="54428" y="986972"/>
              <a:ext cx="1886350" cy="564594"/>
            </a:xfrm>
            <a:prstGeom prst="rect">
              <a:avLst/>
            </a:prstGeom>
          </xdr:spPr>
          <xdr:txBody>
            <a:bodyPr wrap="none">
              <a:spAutoFit/>
            </a:bodyPr>
            <a:lstStyle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14:m>
                <m:oMath xmlns:m="http://schemas.openxmlformats.org/officeDocument/2006/math">
                  <m:sSubSup>
                    <m:sSubSupPr>
                      <m:ctrlPr>
                        <a:rPr lang="en-GB" sz="1400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</m:ctrlPr>
                    </m:sSubSupPr>
                    <m:e>
                      <m:r>
                        <a:rPr lang="en-GB" sz="1400" b="0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  <m:t>h</m:t>
                      </m:r>
                    </m:e>
                    <m:sub>
                      <m:r>
                        <a:rPr lang="en-GB" sz="1400" b="0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  <m:t>𝑖</m:t>
                      </m:r>
                    </m:sub>
                    <m:sup>
                      <m:r>
                        <a:rPr lang="en-GB" sz="1400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  <m:t>𝑛</m:t>
                      </m:r>
                      <m:r>
                        <a:rPr lang="en-GB" sz="1400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  <m:t>+1</m:t>
                      </m:r>
                    </m:sup>
                  </m:sSubSup>
                  <m:r>
                    <a:rPr lang="en-GB" sz="1400" i="1">
                      <a:solidFill>
                        <a:srgbClr val="000000"/>
                      </a:solidFill>
                      <a:latin typeface="Cambria Math" panose="02040503050406030204" pitchFamily="18" charset="0"/>
                    </a:rPr>
                    <m:t>=</m:t>
                  </m:r>
                  <m:sSubSup>
                    <m:sSubSupPr>
                      <m:ctrlPr>
                        <a:rPr lang="en-GB" sz="1400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</m:ctrlPr>
                    </m:sSubSupPr>
                    <m:e>
                      <m:r>
                        <a:rPr lang="en-GB" sz="1400" b="0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  <m:t>h</m:t>
                      </m:r>
                    </m:e>
                    <m:sub>
                      <m:r>
                        <a:rPr lang="en-GB" sz="1400" b="0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  <m:t>𝑖</m:t>
                      </m:r>
                    </m:sub>
                    <m:sup>
                      <m:r>
                        <a:rPr lang="en-GB" sz="1400" b="0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  <m:t>0</m:t>
                      </m:r>
                    </m:sup>
                  </m:sSubSup>
                  <m:r>
                    <a:rPr lang="en-GB" sz="1400" b="0" i="1">
                      <a:solidFill>
                        <a:srgbClr val="000000"/>
                      </a:solidFill>
                      <a:latin typeface="Cambria Math" panose="02040503050406030204" pitchFamily="18" charset="0"/>
                    </a:rPr>
                    <m:t>−</m:t>
                  </m:r>
                  <m:sSub>
                    <m:sSubPr>
                      <m:ctrlPr>
                        <a:rPr lang="en-GB" sz="1400" b="0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GB" sz="1400" b="0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  <m:t>𝑠</m:t>
                      </m:r>
                    </m:e>
                    <m:sub>
                      <m:r>
                        <a:rPr lang="en-GB" sz="1400" b="0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  <m:t>𝑖</m:t>
                      </m:r>
                    </m:sub>
                  </m:sSub>
                  <m:r>
                    <a:rPr lang="en-GB" sz="1400" b="0" i="1">
                      <a:solidFill>
                        <a:srgbClr val="000000"/>
                      </a:solidFill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∙</m:t>
                  </m:r>
                </m:oMath>
              </a14:m>
              <a:r>
                <a:rPr lang="en-GB" sz="1400"/>
                <a:t>(1-</a:t>
              </a:r>
              <a14:m>
                <m:oMath xmlns:m="http://schemas.openxmlformats.org/officeDocument/2006/math">
                  <m:sSubSup>
                    <m:sSubSupPr>
                      <m:ctrlPr>
                        <a:rPr lang="en-GB" sz="1400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</m:ctrlPr>
                    </m:sSubSupPr>
                    <m:e>
                      <m:r>
                        <a:rPr lang="en-GB" sz="1400" b="0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  <m:t>h</m:t>
                      </m:r>
                    </m:e>
                    <m:sub>
                      <m:r>
                        <a:rPr lang="en-GB" sz="1400" b="0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  <m:t>𝑖</m:t>
                      </m:r>
                    </m:sub>
                    <m:sup>
                      <m:r>
                        <a:rPr lang="en-GB" sz="1400" b="0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  <m:t>𝑛</m:t>
                      </m:r>
                    </m:sup>
                  </m:sSubSup>
                  <m:r>
                    <a:rPr lang="en-GB" sz="1400" b="0" i="1">
                      <a:solidFill>
                        <a:srgbClr val="000000"/>
                      </a:solidFill>
                      <a:latin typeface="Cambria Math" panose="02040503050406030204" pitchFamily="18" charset="0"/>
                    </a:rPr>
                    <m:t>)</m:t>
                  </m:r>
                </m:oMath>
              </a14:m>
              <a:endParaRPr lang="en-GB" sz="1400" b="0">
                <a:solidFill>
                  <a:srgbClr val="000000"/>
                </a:solidFill>
              </a:endParaRPr>
            </a:p>
          </xdr:txBody>
        </xdr:sp>
      </mc:Choice>
      <mc:Fallback xmlns="">
        <xdr:sp macro="" textlink="">
          <xdr:nvSpPr>
            <xdr:cNvPr id="31" name="Object 16">
              <a:extLst>
                <a:ext uri="{63B3BB69-23CF-44E3-9099-C40C66FF867C}">
                  <a14:compatExt xmlns:a14="http://schemas.microsoft.com/office/drawing/2010/main" spid="_x0000_s2064"/>
                </a:ext>
                <a:ext uri="{FF2B5EF4-FFF2-40B4-BE49-F238E27FC236}">
                  <a16:creationId xmlns:a16="http://schemas.microsoft.com/office/drawing/2014/main" id="{551470CE-47D6-754C-84AD-31948A9AD020}"/>
                </a:ext>
              </a:extLst>
            </xdr:cNvPr>
            <xdr:cNvSpPr txBox="1"/>
          </xdr:nvSpPr>
          <xdr:spPr>
            <a:xfrm>
              <a:off x="54428" y="986972"/>
              <a:ext cx="1886350" cy="564594"/>
            </a:xfrm>
            <a:prstGeom prst="rect">
              <a:avLst/>
            </a:prstGeom>
          </xdr:spPr>
          <xdr:txBody>
            <a:bodyPr wrap="none">
              <a:spAutoFit/>
            </a:bodyPr>
            <a:lstStyle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GB" sz="1400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ℎ_𝑖^(</a:t>
              </a:r>
              <a:r>
                <a:rPr lang="en-GB" sz="140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𝑛+1)=</a:t>
              </a:r>
              <a:r>
                <a:rPr lang="en-GB" sz="1400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ℎ_𝑖^0−𝑠_𝑖</a:t>
              </a:r>
              <a:r>
                <a:rPr lang="en-GB" sz="1400" b="0" i="0">
                  <a:solidFill>
                    <a:srgbClr val="00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∙</a:t>
              </a:r>
              <a:r>
                <a:rPr lang="en-GB" sz="1400"/>
                <a:t>(1-</a:t>
              </a:r>
              <a:r>
                <a:rPr lang="en-GB" sz="1400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ℎ_𝑖^𝑛)</a:t>
              </a:r>
              <a:endParaRPr lang="en-GB" sz="1400" b="0">
                <a:solidFill>
                  <a:srgbClr val="000000"/>
                </a:solidFill>
              </a:endParaRPr>
            </a:p>
          </xdr:txBody>
        </xdr:sp>
      </mc:Fallback>
    </mc:AlternateContent>
    <xdr:clientData/>
  </xdr:twoCellAnchor>
  <xdr:twoCellAnchor>
    <xdr:from>
      <xdr:col>7</xdr:col>
      <xdr:colOff>177800</xdr:colOff>
      <xdr:row>7</xdr:row>
      <xdr:rowOff>122767</xdr:rowOff>
    </xdr:from>
    <xdr:to>
      <xdr:col>7</xdr:col>
      <xdr:colOff>564829</xdr:colOff>
      <xdr:row>7</xdr:row>
      <xdr:rowOff>387327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2" name="Object 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8D1CE336-1A30-0A48-9DC8-7FBDFBB47436}"/>
                </a:ext>
              </a:extLst>
            </xdr:cNvPr>
            <xdr:cNvSpPr txBox="1"/>
          </xdr:nvSpPr>
          <xdr:spPr>
            <a:xfrm>
              <a:off x="5956300" y="1964267"/>
              <a:ext cx="387029" cy="264560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𝑉</m:t>
                        </m:r>
                      </m:e>
                      <m:sub>
                        <m: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𝐵</m:t>
                        </m:r>
                      </m:sub>
                      <m:sup>
                        <m: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𝑛</m:t>
                        </m:r>
                      </m:sup>
                    </m:sSubSup>
                  </m:oMath>
                </m:oMathPara>
              </a14:m>
              <a:endParaRPr lang="en-GB"/>
            </a:p>
          </xdr:txBody>
        </xdr:sp>
      </mc:Choice>
      <mc:Fallback xmlns="">
        <xdr:sp macro="" textlink="">
          <xdr:nvSpPr>
            <xdr:cNvPr id="32" name="Object 1">
              <a:extLst>
                <a:ext uri="{63B3BB69-23CF-44E3-9099-C40C66FF867C}">
                  <a14:compatExt xmlns:a14="http://schemas.microsoft.com/office/drawing/2010/main" spid="_x0000_s2049"/>
                </a:ext>
                <a:ext uri="{FF2B5EF4-FFF2-40B4-BE49-F238E27FC236}">
                  <a16:creationId xmlns:a16="http://schemas.microsoft.com/office/drawing/2014/main" id="{8D1CE336-1A30-0A48-9DC8-7FBDFBB47436}"/>
                </a:ext>
              </a:extLst>
            </xdr:cNvPr>
            <xdr:cNvSpPr txBox="1"/>
          </xdr:nvSpPr>
          <xdr:spPr>
            <a:xfrm>
              <a:off x="5956300" y="1964267"/>
              <a:ext cx="387029" cy="264560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:r>
                <a:rPr lang="en-GB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𝑉_𝐵^𝑛</a:t>
              </a:r>
              <a:endParaRPr lang="en-GB"/>
            </a:p>
          </xdr:txBody>
        </xdr:sp>
      </mc:Fallback>
    </mc:AlternateContent>
    <xdr:clientData/>
  </xdr:twoCellAnchor>
  <xdr:twoCellAnchor>
    <xdr:from>
      <xdr:col>6</xdr:col>
      <xdr:colOff>173887</xdr:colOff>
      <xdr:row>7</xdr:row>
      <xdr:rowOff>139870</xdr:rowOff>
    </xdr:from>
    <xdr:to>
      <xdr:col>6</xdr:col>
      <xdr:colOff>535837</xdr:colOff>
      <xdr:row>7</xdr:row>
      <xdr:rowOff>404430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3" name="Object 3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FAD4E1E9-6743-F645-B52D-963599F45E2F}"/>
                </a:ext>
              </a:extLst>
            </xdr:cNvPr>
            <xdr:cNvSpPr txBox="1"/>
          </xdr:nvSpPr>
          <xdr:spPr>
            <a:xfrm>
              <a:off x="5126887" y="1981370"/>
              <a:ext cx="361950" cy="264560"/>
            </a:xfrm>
            <a:prstGeom prst="rect">
              <a:avLst/>
            </a:prstGeom>
          </xdr:spPr>
          <xdr:txBody>
            <a:bodyPr vertOverflow="clip" horzOverflow="clip" wrap="square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𝑉</m:t>
                        </m:r>
                      </m:e>
                      <m:sub>
                        <m: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𝐴</m:t>
                        </m:r>
                      </m:sub>
                      <m:sup>
                        <m: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𝑛</m:t>
                        </m:r>
                      </m:sup>
                    </m:sSubSup>
                  </m:oMath>
                </m:oMathPara>
              </a14:m>
              <a:endParaRPr lang="en-GB"/>
            </a:p>
          </xdr:txBody>
        </xdr:sp>
      </mc:Choice>
      <mc:Fallback xmlns="">
        <xdr:sp macro="" textlink="">
          <xdr:nvSpPr>
            <xdr:cNvPr id="33" name="Object 3">
              <a:extLst>
                <a:ext uri="{63B3BB69-23CF-44E3-9099-C40C66FF867C}">
                  <a14:compatExt xmlns:a14="http://schemas.microsoft.com/office/drawing/2010/main" spid="_x0000_s2051"/>
                </a:ext>
                <a:ext uri="{FF2B5EF4-FFF2-40B4-BE49-F238E27FC236}">
                  <a16:creationId xmlns:a16="http://schemas.microsoft.com/office/drawing/2014/main" id="{FAD4E1E9-6743-F645-B52D-963599F45E2F}"/>
                </a:ext>
              </a:extLst>
            </xdr:cNvPr>
            <xdr:cNvSpPr txBox="1"/>
          </xdr:nvSpPr>
          <xdr:spPr>
            <a:xfrm>
              <a:off x="5126887" y="1981370"/>
              <a:ext cx="361950" cy="264560"/>
            </a:xfrm>
            <a:prstGeom prst="rect">
              <a:avLst/>
            </a:prstGeom>
          </xdr:spPr>
          <xdr:txBody>
            <a:bodyPr vertOverflow="clip" horzOverflow="clip" wrap="square">
              <a:spAutoFit/>
            </a:bodyPr>
            <a:lstStyle/>
            <a:p>
              <a:pPr/>
              <a:r>
                <a:rPr lang="en-GB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𝑉_𝐴^𝑛</a:t>
              </a:r>
              <a:endParaRPr lang="en-GB"/>
            </a:p>
          </xdr:txBody>
        </xdr:sp>
      </mc:Fallback>
    </mc:AlternateContent>
    <xdr:clientData/>
  </xdr:twoCellAnchor>
  <xdr:twoCellAnchor editAs="oneCell">
    <xdr:from>
      <xdr:col>13</xdr:col>
      <xdr:colOff>38100</xdr:colOff>
      <xdr:row>7</xdr:row>
      <xdr:rowOff>63500</xdr:rowOff>
    </xdr:from>
    <xdr:to>
      <xdr:col>13</xdr:col>
      <xdr:colOff>724234</xdr:colOff>
      <xdr:row>7</xdr:row>
      <xdr:rowOff>357909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4" name="Object 17">
              <a:extLst>
                <a:ext uri="{63B3BB69-23CF-44E3-9099-C40C66FF867C}">
                  <a14:compatExt spid="_x0000_s2065"/>
                </a:ext>
                <a:ext uri="{FF2B5EF4-FFF2-40B4-BE49-F238E27FC236}">
                  <a16:creationId xmlns:a16="http://schemas.microsoft.com/office/drawing/2014/main" id="{A9091D2B-A7CC-464E-95B2-6C893314CC1F}"/>
                </a:ext>
              </a:extLst>
            </xdr:cNvPr>
            <xdr:cNvSpPr txBox="1"/>
          </xdr:nvSpPr>
          <xdr:spPr>
            <a:xfrm>
              <a:off x="10844645" y="1922318"/>
              <a:ext cx="686134" cy="294409"/>
            </a:xfrm>
            <a:prstGeom prst="rect">
              <a:avLst/>
            </a:prstGeom>
          </xdr:spPr>
          <xdr:txBody>
            <a:bodyPr vertOverflow="clip" horzOverflow="clip" wrap="none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GB" i="1">
                            <a:solidFill>
                              <a:srgbClr val="0000FF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GB" i="1">
                            <a:solidFill>
                              <a:srgbClr val="0000FF"/>
                            </a:solidFill>
                            <a:latin typeface="Cambria Math" panose="02040503050406030204" pitchFamily="18" charset="0"/>
                          </a:rPr>
                          <m:t>𝜆</m:t>
                        </m:r>
                      </m:e>
                      <m:sup>
                        <m:r>
                          <a:rPr lang="en-GB" i="1">
                            <a:solidFill>
                              <a:srgbClr val="0000FF"/>
                            </a:solidFill>
                            <a:latin typeface="Cambria Math" panose="02040503050406030204" pitchFamily="18" charset="0"/>
                          </a:rPr>
                          <m:t>𝑛</m:t>
                        </m:r>
                        <m:r>
                          <a:rPr lang="en-GB" i="1">
                            <a:solidFill>
                              <a:srgbClr val="0000FF"/>
                            </a:solidFill>
                            <a:latin typeface="Cambria Math" panose="02040503050406030204" pitchFamily="18" charset="0"/>
                          </a:rPr>
                          <m:t>+1</m:t>
                        </m:r>
                      </m:sup>
                    </m:sSup>
                    <m:r>
                      <a:rPr lang="en-GB" i="1">
                        <a:solidFill>
                          <a:srgbClr val="0000FF"/>
                        </a:solidFill>
                        <a:latin typeface="Cambria Math" panose="02040503050406030204" pitchFamily="18" charset="0"/>
                      </a:rPr>
                      <m:t>⋅</m:t>
                    </m:r>
                    <m:r>
                      <a:rPr lang="en-GB" i="1">
                        <a:solidFill>
                          <a:srgbClr val="0000FF"/>
                        </a:solidFill>
                        <a:latin typeface="Cambria Math" panose="02040503050406030204" pitchFamily="18" charset="0"/>
                      </a:rPr>
                      <m:t>𝑝</m:t>
                    </m:r>
                  </m:oMath>
                </m:oMathPara>
              </a14:m>
              <a:endParaRPr lang="en-GB"/>
            </a:p>
          </xdr:txBody>
        </xdr:sp>
      </mc:Choice>
      <mc:Fallback xmlns="">
        <xdr:sp macro="" textlink="">
          <xdr:nvSpPr>
            <xdr:cNvPr id="34" name="Object 17">
              <a:extLst>
                <a:ext uri="{63B3BB69-23CF-44E3-9099-C40C66FF867C}">
                  <a14:compatExt xmlns:a14="http://schemas.microsoft.com/office/drawing/2010/main" spid="_x0000_s2065"/>
                </a:ext>
                <a:ext uri="{FF2B5EF4-FFF2-40B4-BE49-F238E27FC236}">
                  <a16:creationId xmlns:a16="http://schemas.microsoft.com/office/drawing/2014/main" id="{A9091D2B-A7CC-464E-95B2-6C893314CC1F}"/>
                </a:ext>
              </a:extLst>
            </xdr:cNvPr>
            <xdr:cNvSpPr txBox="1"/>
          </xdr:nvSpPr>
          <xdr:spPr>
            <a:xfrm>
              <a:off x="10844645" y="1922318"/>
              <a:ext cx="686134" cy="294409"/>
            </a:xfrm>
            <a:prstGeom prst="rect">
              <a:avLst/>
            </a:prstGeom>
          </xdr:spPr>
          <xdr:txBody>
            <a:bodyPr vertOverflow="clip" horzOverflow="clip" wrap="none">
              <a:noAutofit/>
            </a:bodyPr>
            <a:lstStyle/>
            <a:p>
              <a:pPr/>
              <a:r>
                <a:rPr lang="en-GB" i="0">
                  <a:solidFill>
                    <a:srgbClr val="0000FF"/>
                  </a:solidFill>
                  <a:latin typeface="Cambria Math" panose="02040503050406030204" pitchFamily="18" charset="0"/>
                </a:rPr>
                <a:t>𝜆^(𝑛+1)⋅𝑝</a:t>
              </a:r>
              <a:endParaRPr lang="en-GB"/>
            </a:p>
          </xdr:txBody>
        </xdr:sp>
      </mc:Fallback>
    </mc:AlternateContent>
    <xdr:clientData/>
  </xdr:twoCellAnchor>
  <xdr:twoCellAnchor editAs="oneCell">
    <xdr:from>
      <xdr:col>8</xdr:col>
      <xdr:colOff>92075</xdr:colOff>
      <xdr:row>6</xdr:row>
      <xdr:rowOff>60325</xdr:rowOff>
    </xdr:from>
    <xdr:to>
      <xdr:col>8</xdr:col>
      <xdr:colOff>690187</xdr:colOff>
      <xdr:row>10</xdr:row>
      <xdr:rowOff>118364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5" name="Object 13">
              <a:extLst>
                <a:ext uri="{63B3BB69-23CF-44E3-9099-C40C66FF867C}">
                  <a14:compatExt spid="_x0000_s2061"/>
                </a:ext>
                <a:ext uri="{FF2B5EF4-FFF2-40B4-BE49-F238E27FC236}">
                  <a16:creationId xmlns:a16="http://schemas.microsoft.com/office/drawing/2014/main" id="{4B6C6A9B-EFCF-CB4B-A518-EE64DDBAD55D}"/>
                </a:ext>
              </a:extLst>
            </xdr:cNvPr>
            <xdr:cNvSpPr txBox="1"/>
          </xdr:nvSpPr>
          <xdr:spPr>
            <a:xfrm>
              <a:off x="6696075" y="1711325"/>
              <a:ext cx="598112" cy="820039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nary>
                      <m:naryPr>
                        <m:chr m:val="∑"/>
                        <m:ctrlP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a:rPr lang="en-GB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𝐼</m:t>
                        </m:r>
                        <m:r>
                          <a:rPr lang="en-GB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=</m:t>
                        </m:r>
                        <m:r>
                          <a:rPr lang="en-GB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𝐴</m:t>
                        </m:r>
                      </m:sub>
                      <m:sup>
                        <m:r>
                          <a:rPr lang="en-GB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𝐵</m:t>
                        </m:r>
                      </m:sup>
                      <m:e>
                        <m:sSubSup>
                          <m:sSubSupPr>
                            <m:ctrlPr>
                              <a:rPr lang="en-GB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n-GB" b="0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𝑉</m:t>
                            </m:r>
                          </m:e>
                          <m:sub>
                            <m:r>
                              <a:rPr lang="en-GB" b="0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  <m:sup>
                            <m:r>
                              <a:rPr lang="en-GB" b="0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𝑛</m:t>
                            </m:r>
                          </m:sup>
                        </m:sSubSup>
                      </m:e>
                    </m:nary>
                  </m:oMath>
                </m:oMathPara>
              </a14:m>
              <a:endParaRPr lang="en-GB"/>
            </a:p>
          </xdr:txBody>
        </xdr:sp>
      </mc:Choice>
      <mc:Fallback xmlns="">
        <xdr:sp macro="" textlink="">
          <xdr:nvSpPr>
            <xdr:cNvPr id="35" name="Object 13">
              <a:extLst>
                <a:ext uri="{63B3BB69-23CF-44E3-9099-C40C66FF867C}">
                  <a14:compatExt xmlns:a14="http://schemas.microsoft.com/office/drawing/2010/main" spid="_x0000_s2061"/>
                </a:ext>
                <a:ext uri="{FF2B5EF4-FFF2-40B4-BE49-F238E27FC236}">
                  <a16:creationId xmlns:a16="http://schemas.microsoft.com/office/drawing/2014/main" id="{4B6C6A9B-EFCF-CB4B-A518-EE64DDBAD55D}"/>
                </a:ext>
              </a:extLst>
            </xdr:cNvPr>
            <xdr:cNvSpPr txBox="1"/>
          </xdr:nvSpPr>
          <xdr:spPr>
            <a:xfrm>
              <a:off x="6696075" y="1711325"/>
              <a:ext cx="598112" cy="820039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:r>
                <a:rPr lang="en-GB" i="0">
                  <a:solidFill>
                    <a:srgbClr val="000000"/>
                  </a:solidFill>
                  <a:latin typeface="Cambria Math" panose="02040503050406030204" pitchFamily="18" charset="0"/>
                </a:rPr>
                <a:t>∑16_(</a:t>
              </a:r>
              <a:r>
                <a:rPr lang="en-GB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𝐼=𝐴)^𝐵▒𝑉_𝑖^𝑛 </a:t>
              </a:r>
              <a:endParaRPr lang="en-GB"/>
            </a:p>
          </xdr:txBody>
        </xdr:sp>
      </mc:Fallback>
    </mc:AlternateContent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95250</xdr:colOff>
      <xdr:row>19</xdr:row>
      <xdr:rowOff>76200</xdr:rowOff>
    </xdr:from>
    <xdr:to>
      <xdr:col>13</xdr:col>
      <xdr:colOff>330200</xdr:colOff>
      <xdr:row>39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32E9A0-DE9B-2BB8-0DD4-A50A71D7D6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95250</xdr:colOff>
      <xdr:row>39</xdr:row>
      <xdr:rowOff>88900</xdr:rowOff>
    </xdr:from>
    <xdr:to>
      <xdr:col>13</xdr:col>
      <xdr:colOff>355600</xdr:colOff>
      <xdr:row>58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851A970-FF43-20BB-AFF3-BD0C3E6B2C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137583</xdr:colOff>
      <xdr:row>7</xdr:row>
      <xdr:rowOff>14817</xdr:rowOff>
    </xdr:from>
    <xdr:to>
      <xdr:col>21</xdr:col>
      <xdr:colOff>709083</xdr:colOff>
      <xdr:row>8</xdr:row>
      <xdr:rowOff>179928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Object 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2ED8B4E2-FD05-FA40-AD4A-B4D79BC25391}"/>
                </a:ext>
              </a:extLst>
            </xdr:cNvPr>
            <xdr:cNvSpPr txBox="1"/>
          </xdr:nvSpPr>
          <xdr:spPr>
            <a:xfrm>
              <a:off x="17841383" y="1856317"/>
              <a:ext cx="571500" cy="355611"/>
            </a:xfrm>
            <a:prstGeom prst="rect">
              <a:avLst/>
            </a:prstGeom>
          </xdr:spPr>
          <xdr:txBody>
            <a:bodyPr wrap="square">
              <a:spAutoFit/>
            </a:bodyPr>
            <a:lstStyle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GB" sz="16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sz="16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𝑉</m:t>
                        </m:r>
                      </m:e>
                      <m:sub>
                        <m:r>
                          <a:rPr lang="en-GB" sz="16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𝐵</m:t>
                        </m:r>
                      </m:sub>
                      <m:sup>
                        <m:r>
                          <a:rPr lang="en-GB" sz="16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𝑛</m:t>
                        </m:r>
                        <m:r>
                          <a:rPr lang="en-GB" sz="1600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+1</m:t>
                        </m:r>
                      </m:sup>
                    </m:sSubSup>
                  </m:oMath>
                </m:oMathPara>
              </a14:m>
              <a:endParaRPr lang="en-GB" sz="1600"/>
            </a:p>
          </xdr:txBody>
        </xdr:sp>
      </mc:Choice>
      <mc:Fallback xmlns="">
        <xdr:sp macro="" textlink="">
          <xdr:nvSpPr>
            <xdr:cNvPr id="2" name="Object 1">
              <a:extLst>
                <a:ext uri="{63B3BB69-23CF-44E3-9099-C40C66FF867C}">
                  <a14:compatExt xmlns:a14="http://schemas.microsoft.com/office/drawing/2010/main" spid="_x0000_s2049"/>
                </a:ext>
                <a:ext uri="{FF2B5EF4-FFF2-40B4-BE49-F238E27FC236}">
                  <a16:creationId xmlns:a16="http://schemas.microsoft.com/office/drawing/2014/main" id="{2ED8B4E2-FD05-FA40-AD4A-B4D79BC25391}"/>
                </a:ext>
              </a:extLst>
            </xdr:cNvPr>
            <xdr:cNvSpPr txBox="1"/>
          </xdr:nvSpPr>
          <xdr:spPr>
            <a:xfrm>
              <a:off x="17841383" y="1856317"/>
              <a:ext cx="571500" cy="355611"/>
            </a:xfrm>
            <a:prstGeom prst="rect">
              <a:avLst/>
            </a:prstGeom>
          </xdr:spPr>
          <xdr:txBody>
            <a:bodyPr wrap="square">
              <a:spAutoFit/>
            </a:bodyPr>
            <a:lstStyle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GB" sz="160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𝑉_𝐵^(𝑛</a:t>
              </a:r>
              <a:r>
                <a:rPr lang="en-GB" sz="1600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+1)</a:t>
              </a:r>
              <a:endParaRPr lang="en-GB" sz="1600"/>
            </a:p>
          </xdr:txBody>
        </xdr:sp>
      </mc:Fallback>
    </mc:AlternateContent>
    <xdr:clientData/>
  </xdr:twoCellAnchor>
  <xdr:twoCellAnchor editAs="oneCell">
    <xdr:from>
      <xdr:col>0</xdr:col>
      <xdr:colOff>392559</xdr:colOff>
      <xdr:row>3</xdr:row>
      <xdr:rowOff>135954</xdr:rowOff>
    </xdr:from>
    <xdr:to>
      <xdr:col>1</xdr:col>
      <xdr:colOff>337333</xdr:colOff>
      <xdr:row>4</xdr:row>
      <xdr:rowOff>117681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38">
              <a:extLst>
                <a:ext uri="{FF2B5EF4-FFF2-40B4-BE49-F238E27FC236}">
                  <a16:creationId xmlns:a16="http://schemas.microsoft.com/office/drawing/2014/main" id="{4A75FD24-D0EA-4B43-B426-380479B6B3B9}"/>
                </a:ext>
              </a:extLst>
            </xdr:cNvPr>
            <xdr:cNvSpPr txBox="1"/>
          </xdr:nvSpPr>
          <xdr:spPr>
            <a:xfrm>
              <a:off x="392559" y="732854"/>
              <a:ext cx="77027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b="0" i="1" kern="1200">
                        <a:latin typeface="Cambria Math" panose="02040503050406030204" pitchFamily="18" charset="0"/>
                      </a:rPr>
                      <m:t>0</m:t>
                    </m:r>
                    <m:r>
                      <a:rPr lang="en-GB" sz="1100" b="0" i="1" kern="120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&lt;</m:t>
                    </m:r>
                    <m:sSub>
                      <m:sSubPr>
                        <m:ctrlP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𝑠</m:t>
                        </m:r>
                      </m:e>
                      <m:sub>
                        <m: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n-GB" sz="1100" b="0" i="1" kern="120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≤0.5</m:t>
                    </m:r>
                  </m:oMath>
                </m:oMathPara>
              </a14:m>
              <a:endParaRPr lang="en-GB" sz="1100" kern="1200"/>
            </a:p>
          </xdr:txBody>
        </xdr:sp>
      </mc:Choice>
      <mc:Fallback xmlns="">
        <xdr:sp macro="" textlink="">
          <xdr:nvSpPr>
            <xdr:cNvPr id="3" name="TextBox 38">
              <a:extLst>
                <a:ext uri="{FF2B5EF4-FFF2-40B4-BE49-F238E27FC236}">
                  <a16:creationId xmlns:a16="http://schemas.microsoft.com/office/drawing/2014/main" id="{4A75FD24-D0EA-4B43-B426-380479B6B3B9}"/>
                </a:ext>
              </a:extLst>
            </xdr:cNvPr>
            <xdr:cNvSpPr txBox="1"/>
          </xdr:nvSpPr>
          <xdr:spPr>
            <a:xfrm>
              <a:off x="392559" y="732854"/>
              <a:ext cx="77027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GB" sz="1100" b="0" i="0" kern="1200">
                  <a:latin typeface="Cambria Math" panose="02040503050406030204" pitchFamily="18" charset="0"/>
                </a:rPr>
                <a:t>0</a:t>
              </a:r>
              <a:r>
                <a:rPr lang="en-GB" sz="1100" b="0" i="0" kern="1200">
                  <a:latin typeface="Cambria Math" panose="02040503050406030204" pitchFamily="18" charset="0"/>
                  <a:ea typeface="Cambria Math" panose="02040503050406030204" pitchFamily="18" charset="0"/>
                </a:rPr>
                <a:t>&lt;𝑠_𝑖≤0.5</a:t>
              </a:r>
              <a:endParaRPr lang="en-GB" sz="1100" kern="1200"/>
            </a:p>
          </xdr:txBody>
        </xdr:sp>
      </mc:Fallback>
    </mc:AlternateContent>
    <xdr:clientData/>
  </xdr:twoCellAnchor>
  <xdr:oneCellAnchor>
    <xdr:from>
      <xdr:col>2</xdr:col>
      <xdr:colOff>225434</xdr:colOff>
      <xdr:row>3</xdr:row>
      <xdr:rowOff>141070</xdr:rowOff>
    </xdr:from>
    <xdr:ext cx="848181" cy="28259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90E4E89D-4F64-724C-9062-9937877835CE}"/>
                </a:ext>
              </a:extLst>
            </xdr:cNvPr>
            <xdr:cNvSpPr txBox="1"/>
          </xdr:nvSpPr>
          <xdr:spPr>
            <a:xfrm>
              <a:off x="1876434" y="737970"/>
              <a:ext cx="848181" cy="2825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b="0" i="1" kern="1200">
                        <a:latin typeface="Cambria Math" panose="02040503050406030204" pitchFamily="18" charset="0"/>
                      </a:rPr>
                      <m:t>0.5</m:t>
                    </m:r>
                    <m:r>
                      <a:rPr lang="en-GB" sz="1100" b="0" i="1" kern="120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≤</m:t>
                    </m:r>
                    <m:sSubSup>
                      <m:sSubSupPr>
                        <m:ctrlP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h</m:t>
                        </m:r>
                      </m:e>
                      <m:sub>
                        <m: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𝑖</m:t>
                        </m:r>
                      </m:sub>
                      <m:sup>
                        <m: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0</m:t>
                        </m:r>
                      </m:sup>
                    </m:sSubSup>
                    <m:r>
                      <a:rPr lang="en-GB" sz="1100" b="0" i="1" kern="120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≤1</m:t>
                    </m:r>
                  </m:oMath>
                </m:oMathPara>
              </a14:m>
              <a:endParaRPr lang="en-GB" sz="1100" kern="12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90E4E89D-4F64-724C-9062-9937877835CE}"/>
                </a:ext>
              </a:extLst>
            </xdr:cNvPr>
            <xdr:cNvSpPr txBox="1"/>
          </xdr:nvSpPr>
          <xdr:spPr>
            <a:xfrm>
              <a:off x="1876434" y="737970"/>
              <a:ext cx="848181" cy="2825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GB" sz="1100" b="0" i="0" kern="1200">
                  <a:latin typeface="Cambria Math" panose="02040503050406030204" pitchFamily="18" charset="0"/>
                </a:rPr>
                <a:t>0.5</a:t>
              </a:r>
              <a:r>
                <a:rPr lang="en-GB" sz="1100" b="0" i="0" kern="1200">
                  <a:latin typeface="Cambria Math" panose="02040503050406030204" pitchFamily="18" charset="0"/>
                  <a:ea typeface="Cambria Math" panose="02040503050406030204" pitchFamily="18" charset="0"/>
                </a:rPr>
                <a:t>≤ℎ_𝑖^0≤1</a:t>
              </a:r>
              <a:endParaRPr lang="en-GB" sz="1100" kern="1200"/>
            </a:p>
          </xdr:txBody>
        </xdr:sp>
      </mc:Fallback>
    </mc:AlternateContent>
    <xdr:clientData/>
  </xdr:oneCellAnchor>
  <xdr:twoCellAnchor>
    <xdr:from>
      <xdr:col>7</xdr:col>
      <xdr:colOff>177800</xdr:colOff>
      <xdr:row>7</xdr:row>
      <xdr:rowOff>122767</xdr:rowOff>
    </xdr:from>
    <xdr:to>
      <xdr:col>7</xdr:col>
      <xdr:colOff>564829</xdr:colOff>
      <xdr:row>7</xdr:row>
      <xdr:rowOff>387327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Object 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BB5489E4-C891-784C-B351-EE3EF8D0FDAA}"/>
                </a:ext>
              </a:extLst>
            </xdr:cNvPr>
            <xdr:cNvSpPr txBox="1"/>
          </xdr:nvSpPr>
          <xdr:spPr>
            <a:xfrm>
              <a:off x="5956300" y="1964267"/>
              <a:ext cx="387029" cy="264560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𝑉</m:t>
                        </m:r>
                      </m:e>
                      <m:sub>
                        <m: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𝐵</m:t>
                        </m:r>
                      </m:sub>
                      <m:sup>
                        <m: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𝑛</m:t>
                        </m:r>
                      </m:sup>
                    </m:sSubSup>
                  </m:oMath>
                </m:oMathPara>
              </a14:m>
              <a:endParaRPr lang="en-GB"/>
            </a:p>
          </xdr:txBody>
        </xdr:sp>
      </mc:Choice>
      <mc:Fallback xmlns="">
        <xdr:sp macro="" textlink="">
          <xdr:nvSpPr>
            <xdr:cNvPr id="5" name="Object 1">
              <a:extLst>
                <a:ext uri="{63B3BB69-23CF-44E3-9099-C40C66FF867C}">
                  <a14:compatExt xmlns:a14="http://schemas.microsoft.com/office/drawing/2010/main" spid="_x0000_s2049"/>
                </a:ext>
                <a:ext uri="{FF2B5EF4-FFF2-40B4-BE49-F238E27FC236}">
                  <a16:creationId xmlns:a16="http://schemas.microsoft.com/office/drawing/2014/main" id="{BB5489E4-C891-784C-B351-EE3EF8D0FDAA}"/>
                </a:ext>
              </a:extLst>
            </xdr:cNvPr>
            <xdr:cNvSpPr txBox="1"/>
          </xdr:nvSpPr>
          <xdr:spPr>
            <a:xfrm>
              <a:off x="5956300" y="1964267"/>
              <a:ext cx="387029" cy="264560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:r>
                <a:rPr lang="en-GB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𝑉_𝐵^𝑛</a:t>
              </a:r>
              <a:endParaRPr lang="en-GB"/>
            </a:p>
          </xdr:txBody>
        </xdr:sp>
      </mc:Fallback>
    </mc:AlternateContent>
    <xdr:clientData/>
  </xdr:twoCellAnchor>
  <xdr:twoCellAnchor>
    <xdr:from>
      <xdr:col>6</xdr:col>
      <xdr:colOff>173887</xdr:colOff>
      <xdr:row>7</xdr:row>
      <xdr:rowOff>139870</xdr:rowOff>
    </xdr:from>
    <xdr:to>
      <xdr:col>6</xdr:col>
      <xdr:colOff>535837</xdr:colOff>
      <xdr:row>7</xdr:row>
      <xdr:rowOff>404430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Object 3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DD7262E7-CA2D-8A48-93D8-2AA63FE560A6}"/>
                </a:ext>
              </a:extLst>
            </xdr:cNvPr>
            <xdr:cNvSpPr txBox="1"/>
          </xdr:nvSpPr>
          <xdr:spPr>
            <a:xfrm>
              <a:off x="5126887" y="1981370"/>
              <a:ext cx="361950" cy="264560"/>
            </a:xfrm>
            <a:prstGeom prst="rect">
              <a:avLst/>
            </a:prstGeom>
          </xdr:spPr>
          <xdr:txBody>
            <a:bodyPr vertOverflow="clip" horzOverflow="clip" wrap="square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𝑉</m:t>
                        </m:r>
                      </m:e>
                      <m:sub>
                        <m: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𝐴</m:t>
                        </m:r>
                      </m:sub>
                      <m:sup>
                        <m: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𝑛</m:t>
                        </m:r>
                      </m:sup>
                    </m:sSubSup>
                  </m:oMath>
                </m:oMathPara>
              </a14:m>
              <a:endParaRPr lang="en-GB"/>
            </a:p>
          </xdr:txBody>
        </xdr:sp>
      </mc:Choice>
      <mc:Fallback xmlns="">
        <xdr:sp macro="" textlink="">
          <xdr:nvSpPr>
            <xdr:cNvPr id="6" name="Object 3">
              <a:extLst>
                <a:ext uri="{63B3BB69-23CF-44E3-9099-C40C66FF867C}">
                  <a14:compatExt xmlns:a14="http://schemas.microsoft.com/office/drawing/2010/main" spid="_x0000_s2051"/>
                </a:ext>
                <a:ext uri="{FF2B5EF4-FFF2-40B4-BE49-F238E27FC236}">
                  <a16:creationId xmlns:a16="http://schemas.microsoft.com/office/drawing/2014/main" id="{DD7262E7-CA2D-8A48-93D8-2AA63FE560A6}"/>
                </a:ext>
              </a:extLst>
            </xdr:cNvPr>
            <xdr:cNvSpPr txBox="1"/>
          </xdr:nvSpPr>
          <xdr:spPr>
            <a:xfrm>
              <a:off x="5126887" y="1981370"/>
              <a:ext cx="361950" cy="264560"/>
            </a:xfrm>
            <a:prstGeom prst="rect">
              <a:avLst/>
            </a:prstGeom>
          </xdr:spPr>
          <xdr:txBody>
            <a:bodyPr vertOverflow="clip" horzOverflow="clip" wrap="square">
              <a:spAutoFit/>
            </a:bodyPr>
            <a:lstStyle/>
            <a:p>
              <a:pPr/>
              <a:r>
                <a:rPr lang="en-GB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𝑉_𝐴^𝑛</a:t>
              </a:r>
              <a:endParaRPr lang="en-GB"/>
            </a:p>
          </xdr:txBody>
        </xdr:sp>
      </mc:Fallback>
    </mc:AlternateContent>
    <xdr:clientData/>
  </xdr:twoCellAnchor>
  <xdr:twoCellAnchor editAs="oneCell">
    <xdr:from>
      <xdr:col>13</xdr:col>
      <xdr:colOff>38100</xdr:colOff>
      <xdr:row>7</xdr:row>
      <xdr:rowOff>63500</xdr:rowOff>
    </xdr:from>
    <xdr:to>
      <xdr:col>13</xdr:col>
      <xdr:colOff>724234</xdr:colOff>
      <xdr:row>8</xdr:row>
      <xdr:rowOff>140317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Object 17">
              <a:extLst>
                <a:ext uri="{63B3BB69-23CF-44E3-9099-C40C66FF867C}">
                  <a14:compatExt spid="_x0000_s2065"/>
                </a:ext>
                <a:ext uri="{FF2B5EF4-FFF2-40B4-BE49-F238E27FC236}">
                  <a16:creationId xmlns:a16="http://schemas.microsoft.com/office/drawing/2014/main" id="{E93B5F0A-6F82-DA41-BCE8-2E68717EA49E}"/>
                </a:ext>
              </a:extLst>
            </xdr:cNvPr>
            <xdr:cNvSpPr txBox="1"/>
          </xdr:nvSpPr>
          <xdr:spPr>
            <a:xfrm>
              <a:off x="10769600" y="1905000"/>
              <a:ext cx="686134" cy="267317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GB" i="1">
                            <a:solidFill>
                              <a:srgbClr val="0000FF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GB" i="1">
                            <a:solidFill>
                              <a:srgbClr val="0000FF"/>
                            </a:solidFill>
                            <a:latin typeface="Cambria Math" panose="02040503050406030204" pitchFamily="18" charset="0"/>
                          </a:rPr>
                          <m:t>𝜆</m:t>
                        </m:r>
                      </m:e>
                      <m:sup>
                        <m:r>
                          <a:rPr lang="en-GB" i="1">
                            <a:solidFill>
                              <a:srgbClr val="0000FF"/>
                            </a:solidFill>
                            <a:latin typeface="Cambria Math" panose="02040503050406030204" pitchFamily="18" charset="0"/>
                          </a:rPr>
                          <m:t>𝑛</m:t>
                        </m:r>
                        <m:r>
                          <a:rPr lang="en-GB" i="1">
                            <a:solidFill>
                              <a:srgbClr val="0000FF"/>
                            </a:solidFill>
                            <a:latin typeface="Cambria Math" panose="02040503050406030204" pitchFamily="18" charset="0"/>
                          </a:rPr>
                          <m:t>+1</m:t>
                        </m:r>
                      </m:sup>
                    </m:sSup>
                    <m:r>
                      <a:rPr lang="en-GB" i="1">
                        <a:solidFill>
                          <a:srgbClr val="0000FF"/>
                        </a:solidFill>
                        <a:latin typeface="Cambria Math" panose="02040503050406030204" pitchFamily="18" charset="0"/>
                      </a:rPr>
                      <m:t>⋅</m:t>
                    </m:r>
                    <m:r>
                      <a:rPr lang="en-GB" i="1">
                        <a:solidFill>
                          <a:srgbClr val="0000FF"/>
                        </a:solidFill>
                        <a:latin typeface="Cambria Math" panose="02040503050406030204" pitchFamily="18" charset="0"/>
                      </a:rPr>
                      <m:t>𝑝</m:t>
                    </m:r>
                  </m:oMath>
                </m:oMathPara>
              </a14:m>
              <a:endParaRPr lang="en-GB"/>
            </a:p>
          </xdr:txBody>
        </xdr:sp>
      </mc:Choice>
      <mc:Fallback xmlns="">
        <xdr:sp macro="" textlink="">
          <xdr:nvSpPr>
            <xdr:cNvPr id="7" name="Object 17">
              <a:extLst>
                <a:ext uri="{63B3BB69-23CF-44E3-9099-C40C66FF867C}">
                  <a14:compatExt xmlns:a14="http://schemas.microsoft.com/office/drawing/2010/main" spid="_x0000_s2065"/>
                </a:ext>
                <a:ext uri="{FF2B5EF4-FFF2-40B4-BE49-F238E27FC236}">
                  <a16:creationId xmlns:a16="http://schemas.microsoft.com/office/drawing/2014/main" id="{E93B5F0A-6F82-DA41-BCE8-2E68717EA49E}"/>
                </a:ext>
              </a:extLst>
            </xdr:cNvPr>
            <xdr:cNvSpPr txBox="1"/>
          </xdr:nvSpPr>
          <xdr:spPr>
            <a:xfrm>
              <a:off x="10769600" y="1905000"/>
              <a:ext cx="686134" cy="267317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:r>
                <a:rPr lang="en-GB" i="0">
                  <a:solidFill>
                    <a:srgbClr val="0000FF"/>
                  </a:solidFill>
                  <a:latin typeface="Cambria Math" panose="02040503050406030204" pitchFamily="18" charset="0"/>
                </a:rPr>
                <a:t>𝜆^(𝑛+1)⋅𝑝</a:t>
              </a:r>
              <a:endParaRPr lang="en-GB"/>
            </a:p>
          </xdr:txBody>
        </xdr:sp>
      </mc:Fallback>
    </mc:AlternateContent>
    <xdr:clientData/>
  </xdr:twoCellAnchor>
  <xdr:twoCellAnchor editAs="oneCell">
    <xdr:from>
      <xdr:col>8</xdr:col>
      <xdr:colOff>92075</xdr:colOff>
      <xdr:row>6</xdr:row>
      <xdr:rowOff>60325</xdr:rowOff>
    </xdr:from>
    <xdr:to>
      <xdr:col>8</xdr:col>
      <xdr:colOff>690187</xdr:colOff>
      <xdr:row>9</xdr:row>
      <xdr:rowOff>54864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Object 13">
              <a:extLst>
                <a:ext uri="{63B3BB69-23CF-44E3-9099-C40C66FF867C}">
                  <a14:compatExt spid="_x0000_s2061"/>
                </a:ext>
                <a:ext uri="{FF2B5EF4-FFF2-40B4-BE49-F238E27FC236}">
                  <a16:creationId xmlns:a16="http://schemas.microsoft.com/office/drawing/2014/main" id="{7B2FE28C-DC74-6448-96B2-5BC24CBD7E2C}"/>
                </a:ext>
              </a:extLst>
            </xdr:cNvPr>
            <xdr:cNvSpPr txBox="1"/>
          </xdr:nvSpPr>
          <xdr:spPr>
            <a:xfrm>
              <a:off x="6696075" y="1711325"/>
              <a:ext cx="598112" cy="566039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nary>
                      <m:naryPr>
                        <m:chr m:val="∑"/>
                        <m:ctrlP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a:rPr lang="en-GB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𝐼</m:t>
                        </m:r>
                        <m:r>
                          <a:rPr lang="en-GB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=</m:t>
                        </m:r>
                        <m:r>
                          <a:rPr lang="en-GB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𝐴</m:t>
                        </m:r>
                      </m:sub>
                      <m:sup>
                        <m:r>
                          <a:rPr lang="en-GB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𝐵</m:t>
                        </m:r>
                      </m:sup>
                      <m:e>
                        <m:sSubSup>
                          <m:sSubSupPr>
                            <m:ctrlPr>
                              <a:rPr lang="en-GB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n-GB" b="0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𝑉</m:t>
                            </m:r>
                          </m:e>
                          <m:sub>
                            <m:r>
                              <a:rPr lang="en-GB" b="0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  <m:sup>
                            <m:r>
                              <a:rPr lang="en-GB" b="0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𝑛</m:t>
                            </m:r>
                          </m:sup>
                        </m:sSubSup>
                      </m:e>
                    </m:nary>
                  </m:oMath>
                </m:oMathPara>
              </a14:m>
              <a:endParaRPr lang="en-GB"/>
            </a:p>
          </xdr:txBody>
        </xdr:sp>
      </mc:Choice>
      <mc:Fallback xmlns="">
        <xdr:sp macro="" textlink="">
          <xdr:nvSpPr>
            <xdr:cNvPr id="8" name="Object 13">
              <a:extLst>
                <a:ext uri="{63B3BB69-23CF-44E3-9099-C40C66FF867C}">
                  <a14:compatExt xmlns:a14="http://schemas.microsoft.com/office/drawing/2010/main" spid="_x0000_s2061"/>
                </a:ext>
                <a:ext uri="{FF2B5EF4-FFF2-40B4-BE49-F238E27FC236}">
                  <a16:creationId xmlns:a16="http://schemas.microsoft.com/office/drawing/2014/main" id="{7B2FE28C-DC74-6448-96B2-5BC24CBD7E2C}"/>
                </a:ext>
              </a:extLst>
            </xdr:cNvPr>
            <xdr:cNvSpPr txBox="1"/>
          </xdr:nvSpPr>
          <xdr:spPr>
            <a:xfrm>
              <a:off x="6696075" y="1711325"/>
              <a:ext cx="598112" cy="566039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:r>
                <a:rPr lang="en-GB" i="0">
                  <a:solidFill>
                    <a:srgbClr val="000000"/>
                  </a:solidFill>
                  <a:latin typeface="Cambria Math" panose="02040503050406030204" pitchFamily="18" charset="0"/>
                </a:rPr>
                <a:t>∑16_(</a:t>
              </a:r>
              <a:r>
                <a:rPr lang="en-GB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𝐼=𝐴)^𝐵▒𝑉_𝑖^𝑛 </a:t>
              </a:r>
              <a:endParaRPr lang="en-GB"/>
            </a:p>
          </xdr:txBody>
        </xdr:sp>
      </mc:Fallback>
    </mc:AlternateContent>
    <xdr:clientData/>
  </xdr:twoCellAnchor>
  <xdr:oneCellAnchor>
    <xdr:from>
      <xdr:col>4</xdr:col>
      <xdr:colOff>332153</xdr:colOff>
      <xdr:row>3</xdr:row>
      <xdr:rowOff>156308</xdr:rowOff>
    </xdr:from>
    <xdr:ext cx="848181" cy="28259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D85AE88B-771C-C14E-AC1B-748EB33555F9}"/>
                </a:ext>
              </a:extLst>
            </xdr:cNvPr>
            <xdr:cNvSpPr txBox="1"/>
          </xdr:nvSpPr>
          <xdr:spPr>
            <a:xfrm>
              <a:off x="3634153" y="753208"/>
              <a:ext cx="848181" cy="2825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b="0" i="1" kern="1200">
                        <a:latin typeface="Cambria Math" panose="02040503050406030204" pitchFamily="18" charset="0"/>
                      </a:rPr>
                      <m:t>0</m:t>
                    </m:r>
                    <m:r>
                      <a:rPr lang="en-GB" sz="1100" b="0" i="1" kern="120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&lt;</m:t>
                    </m:r>
                    <m:sSubSup>
                      <m:sSubSupPr>
                        <m:ctrlP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𝛼</m:t>
                        </m:r>
                      </m:e>
                      <m:sub>
                        <m: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𝑖</m:t>
                        </m:r>
                      </m:sub>
                      <m:sup>
                        <m: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0</m:t>
                        </m:r>
                      </m:sup>
                    </m:sSubSup>
                    <m:r>
                      <a:rPr lang="en-GB" sz="1100" b="0" i="1" kern="120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≤0.5</m:t>
                    </m:r>
                  </m:oMath>
                </m:oMathPara>
              </a14:m>
              <a:endParaRPr lang="en-GB" sz="1100" kern="1200"/>
            </a:p>
          </xdr:txBody>
        </xdr:sp>
      </mc:Choice>
      <mc:Fallback xmlns="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D85AE88B-771C-C14E-AC1B-748EB33555F9}"/>
                </a:ext>
              </a:extLst>
            </xdr:cNvPr>
            <xdr:cNvSpPr txBox="1"/>
          </xdr:nvSpPr>
          <xdr:spPr>
            <a:xfrm>
              <a:off x="3634153" y="753208"/>
              <a:ext cx="848181" cy="2825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GB" sz="1100" b="0" i="0" kern="1200">
                  <a:latin typeface="Cambria Math" panose="02040503050406030204" pitchFamily="18" charset="0"/>
                </a:rPr>
                <a:t>0</a:t>
              </a:r>
              <a:r>
                <a:rPr lang="en-GB" sz="1100" b="0" i="0" kern="1200">
                  <a:latin typeface="Cambria Math" panose="02040503050406030204" pitchFamily="18" charset="0"/>
                  <a:ea typeface="Cambria Math" panose="02040503050406030204" pitchFamily="18" charset="0"/>
                </a:rPr>
                <a:t>&lt;𝛼_𝑖^0≤0.5</a:t>
              </a:r>
              <a:endParaRPr lang="en-GB" sz="1100" kern="1200"/>
            </a:p>
          </xdr:txBody>
        </xdr:sp>
      </mc:Fallback>
    </mc:AlternateContent>
    <xdr:clientData/>
  </xdr:oneCellAnchor>
  <xdr:twoCellAnchor editAs="oneCell">
    <xdr:from>
      <xdr:col>9</xdr:col>
      <xdr:colOff>285750</xdr:colOff>
      <xdr:row>0</xdr:row>
      <xdr:rowOff>179916</xdr:rowOff>
    </xdr:from>
    <xdr:to>
      <xdr:col>9</xdr:col>
      <xdr:colOff>590550</xdr:colOff>
      <xdr:row>2</xdr:row>
      <xdr:rowOff>25400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Object 22">
              <a:extLst>
                <a:ext uri="{63B3BB69-23CF-44E3-9099-C40C66FF867C}">
                  <a14:compatExt spid="_x0000_s2070"/>
                </a:ext>
                <a:ext uri="{FF2B5EF4-FFF2-40B4-BE49-F238E27FC236}">
                  <a16:creationId xmlns:a16="http://schemas.microsoft.com/office/drawing/2014/main" id="{B0B7408C-2950-A446-A48B-12F64CABCB7C}"/>
                </a:ext>
              </a:extLst>
            </xdr:cNvPr>
            <xdr:cNvSpPr txBox="1"/>
          </xdr:nvSpPr>
          <xdr:spPr>
            <a:xfrm>
              <a:off x="7715250" y="179916"/>
              <a:ext cx="304800" cy="226484"/>
            </a:xfrm>
            <a:prstGeom prst="rect">
              <a:avLst/>
            </a:prstGeom>
          </xdr:spPr>
          <xdr:txBody>
            <a:bodyPr vertOverflow="clip" horzOverflow="clip" wrap="none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GB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𝜆</m:t>
                    </m:r>
                  </m:oMath>
                </m:oMathPara>
              </a14:m>
              <a:endParaRPr lang="en-GB"/>
            </a:p>
          </xdr:txBody>
        </xdr:sp>
      </mc:Choice>
      <mc:Fallback xmlns="">
        <xdr:sp macro="" textlink="">
          <xdr:nvSpPr>
            <xdr:cNvPr id="10" name="Object 22">
              <a:extLst>
                <a:ext uri="{63B3BB69-23CF-44E3-9099-C40C66FF867C}">
                  <a14:compatExt xmlns:a14="http://schemas.microsoft.com/office/drawing/2010/main" spid="_x0000_s2070"/>
                </a:ext>
                <a:ext uri="{FF2B5EF4-FFF2-40B4-BE49-F238E27FC236}">
                  <a16:creationId xmlns:a16="http://schemas.microsoft.com/office/drawing/2014/main" id="{B0B7408C-2950-A446-A48B-12F64CABCB7C}"/>
                </a:ext>
              </a:extLst>
            </xdr:cNvPr>
            <xdr:cNvSpPr txBox="1"/>
          </xdr:nvSpPr>
          <xdr:spPr>
            <a:xfrm>
              <a:off x="7715250" y="179916"/>
              <a:ext cx="304800" cy="226484"/>
            </a:xfrm>
            <a:prstGeom prst="rect">
              <a:avLst/>
            </a:prstGeom>
          </xdr:spPr>
          <xdr:txBody>
            <a:bodyPr vertOverflow="clip" horzOverflow="clip" wrap="none">
              <a:noAutofit/>
            </a:bodyPr>
            <a:lstStyle/>
            <a:p>
              <a:pPr/>
              <a:r>
                <a:rPr lang="en-GB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𝜆</a:t>
              </a:r>
              <a:endParaRPr lang="en-GB"/>
            </a:p>
          </xdr:txBody>
        </xdr:sp>
      </mc:Fallback>
    </mc:AlternateContent>
    <xdr:clientData/>
  </xdr:twoCellAnchor>
  <xdr:twoCellAnchor editAs="oneCell">
    <xdr:from>
      <xdr:col>20</xdr:col>
      <xdr:colOff>184150</xdr:colOff>
      <xdr:row>7</xdr:row>
      <xdr:rowOff>40217</xdr:rowOff>
    </xdr:from>
    <xdr:to>
      <xdr:col>20</xdr:col>
      <xdr:colOff>755650</xdr:colOff>
      <xdr:row>9</xdr:row>
      <xdr:rowOff>23676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Object 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FB3E94AB-3D93-B247-AB6E-29085C87C0C1}"/>
                </a:ext>
              </a:extLst>
            </xdr:cNvPr>
            <xdr:cNvSpPr txBox="1"/>
          </xdr:nvSpPr>
          <xdr:spPr>
            <a:xfrm>
              <a:off x="17062450" y="1881717"/>
              <a:ext cx="571500" cy="364459"/>
            </a:xfrm>
            <a:prstGeom prst="rect">
              <a:avLst/>
            </a:prstGeom>
          </xdr:spPr>
          <xdr:txBody>
            <a:bodyPr wrap="square">
              <a:spAutoFit/>
            </a:bodyPr>
            <a:lstStyle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GB" sz="16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sz="16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𝑉</m:t>
                        </m:r>
                      </m:e>
                      <m:sub>
                        <m:r>
                          <a:rPr lang="en-GB" sz="1600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𝐴</m:t>
                        </m:r>
                      </m:sub>
                      <m:sup>
                        <m:r>
                          <a:rPr lang="en-GB" sz="16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𝑛</m:t>
                        </m:r>
                        <m:r>
                          <a:rPr lang="en-GB" sz="1600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+1</m:t>
                        </m:r>
                      </m:sup>
                    </m:sSubSup>
                  </m:oMath>
                </m:oMathPara>
              </a14:m>
              <a:endParaRPr lang="en-GB" sz="1600"/>
            </a:p>
          </xdr:txBody>
        </xdr:sp>
      </mc:Choice>
      <mc:Fallback xmlns="">
        <xdr:sp macro="" textlink="">
          <xdr:nvSpPr>
            <xdr:cNvPr id="11" name="Object 1">
              <a:extLst>
                <a:ext uri="{63B3BB69-23CF-44E3-9099-C40C66FF867C}">
                  <a14:compatExt xmlns:a14="http://schemas.microsoft.com/office/drawing/2010/main" spid="_x0000_s2049"/>
                </a:ext>
                <a:ext uri="{FF2B5EF4-FFF2-40B4-BE49-F238E27FC236}">
                  <a16:creationId xmlns:a16="http://schemas.microsoft.com/office/drawing/2014/main" id="{FB3E94AB-3D93-B247-AB6E-29085C87C0C1}"/>
                </a:ext>
              </a:extLst>
            </xdr:cNvPr>
            <xdr:cNvSpPr txBox="1"/>
          </xdr:nvSpPr>
          <xdr:spPr>
            <a:xfrm>
              <a:off x="17062450" y="1881717"/>
              <a:ext cx="571500" cy="364459"/>
            </a:xfrm>
            <a:prstGeom prst="rect">
              <a:avLst/>
            </a:prstGeom>
          </xdr:spPr>
          <xdr:txBody>
            <a:bodyPr wrap="square">
              <a:spAutoFit/>
            </a:bodyPr>
            <a:lstStyle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GB" sz="160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𝑉_</a:t>
              </a:r>
              <a:r>
                <a:rPr lang="en-GB" sz="1600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𝐴^(</a:t>
              </a:r>
              <a:r>
                <a:rPr lang="en-GB" sz="160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𝑛</a:t>
              </a:r>
              <a:r>
                <a:rPr lang="en-GB" sz="1600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+1)</a:t>
              </a:r>
              <a:endParaRPr lang="en-GB" sz="1600"/>
            </a:p>
          </xdr:txBody>
        </xdr:sp>
      </mc:Fallback>
    </mc:AlternateContent>
    <xdr:clientData/>
  </xdr:twoCellAnchor>
  <xdr:twoCellAnchor editAs="oneCell">
    <xdr:from>
      <xdr:col>15</xdr:col>
      <xdr:colOff>131233</xdr:colOff>
      <xdr:row>7</xdr:row>
      <xdr:rowOff>48196</xdr:rowOff>
    </xdr:from>
    <xdr:to>
      <xdr:col>15</xdr:col>
      <xdr:colOff>648298</xdr:colOff>
      <xdr:row>8</xdr:row>
      <xdr:rowOff>128155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Object 11">
              <a:extLst>
                <a:ext uri="{63B3BB69-23CF-44E3-9099-C40C66FF867C}">
                  <a14:compatExt spid="_x0000_s2059"/>
                </a:ext>
                <a:ext uri="{FF2B5EF4-FFF2-40B4-BE49-F238E27FC236}">
                  <a16:creationId xmlns:a16="http://schemas.microsoft.com/office/drawing/2014/main" id="{1253040A-E507-524D-8D46-C2FDF92D1CFD}"/>
                </a:ext>
              </a:extLst>
            </xdr:cNvPr>
            <xdr:cNvSpPr txBox="1"/>
          </xdr:nvSpPr>
          <xdr:spPr>
            <a:xfrm>
              <a:off x="12513733" y="1889696"/>
              <a:ext cx="517065" cy="270459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𝛼</m:t>
                        </m:r>
                      </m:e>
                      <m:sub>
                        <m: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𝐵</m:t>
                        </m:r>
                      </m:sub>
                      <m:sup>
                        <m:r>
                          <a:rPr lang="en-GB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𝑛</m:t>
                        </m:r>
                        <m:r>
                          <a:rPr lang="en-GB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+1</m:t>
                        </m:r>
                      </m:sup>
                    </m:sSubSup>
                  </m:oMath>
                </m:oMathPara>
              </a14:m>
              <a:endParaRPr lang="en-GB"/>
            </a:p>
          </xdr:txBody>
        </xdr:sp>
      </mc:Choice>
      <mc:Fallback xmlns="">
        <xdr:sp macro="" textlink="">
          <xdr:nvSpPr>
            <xdr:cNvPr id="12" name="Object 11">
              <a:extLst>
                <a:ext uri="{63B3BB69-23CF-44E3-9099-C40C66FF867C}">
                  <a14:compatExt xmlns:a14="http://schemas.microsoft.com/office/drawing/2010/main" spid="_x0000_s2059"/>
                </a:ext>
                <a:ext uri="{FF2B5EF4-FFF2-40B4-BE49-F238E27FC236}">
                  <a16:creationId xmlns:a16="http://schemas.microsoft.com/office/drawing/2014/main" id="{1253040A-E507-524D-8D46-C2FDF92D1CFD}"/>
                </a:ext>
              </a:extLst>
            </xdr:cNvPr>
            <xdr:cNvSpPr txBox="1"/>
          </xdr:nvSpPr>
          <xdr:spPr>
            <a:xfrm>
              <a:off x="12513733" y="1889696"/>
              <a:ext cx="517065" cy="270459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:r>
                <a:rPr lang="en-GB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𝛼_𝐵^(</a:t>
              </a:r>
              <a:r>
                <a:rPr lang="en-GB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𝑛+1)</a:t>
              </a:r>
              <a:endParaRPr lang="en-GB"/>
            </a:p>
          </xdr:txBody>
        </xdr:sp>
      </mc:Fallback>
    </mc:AlternateContent>
    <xdr:clientData/>
  </xdr:twoCellAnchor>
  <xdr:twoCellAnchor editAs="oneCell">
    <xdr:from>
      <xdr:col>14</xdr:col>
      <xdr:colOff>201084</xdr:colOff>
      <xdr:row>7</xdr:row>
      <xdr:rowOff>43963</xdr:rowOff>
    </xdr:from>
    <xdr:to>
      <xdr:col>14</xdr:col>
      <xdr:colOff>718149</xdr:colOff>
      <xdr:row>8</xdr:row>
      <xdr:rowOff>124306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Object 12">
              <a:extLst>
                <a:ext uri="{63B3BB69-23CF-44E3-9099-C40C66FF867C}">
                  <a14:compatExt spid="_x0000_s2060"/>
                </a:ext>
                <a:ext uri="{FF2B5EF4-FFF2-40B4-BE49-F238E27FC236}">
                  <a16:creationId xmlns:a16="http://schemas.microsoft.com/office/drawing/2014/main" id="{F9675A51-326D-2647-88D0-0DCDFB3E29DF}"/>
                </a:ext>
              </a:extLst>
            </xdr:cNvPr>
            <xdr:cNvSpPr txBox="1"/>
          </xdr:nvSpPr>
          <xdr:spPr>
            <a:xfrm>
              <a:off x="11758084" y="1885463"/>
              <a:ext cx="517065" cy="270843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𝛼</m:t>
                        </m:r>
                      </m:e>
                      <m:sub>
                        <m: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𝐴</m:t>
                        </m:r>
                      </m:sub>
                      <m:sup>
                        <m:r>
                          <a:rPr lang="en-GB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𝑛</m:t>
                        </m:r>
                        <m:r>
                          <a:rPr lang="en-GB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+1</m:t>
                        </m:r>
                      </m:sup>
                    </m:sSubSup>
                  </m:oMath>
                </m:oMathPara>
              </a14:m>
              <a:endParaRPr lang="en-GB"/>
            </a:p>
          </xdr:txBody>
        </xdr:sp>
      </mc:Choice>
      <mc:Fallback xmlns="">
        <xdr:sp macro="" textlink="">
          <xdr:nvSpPr>
            <xdr:cNvPr id="13" name="Object 12">
              <a:extLst>
                <a:ext uri="{63B3BB69-23CF-44E3-9099-C40C66FF867C}">
                  <a14:compatExt xmlns:a14="http://schemas.microsoft.com/office/drawing/2010/main" spid="_x0000_s2060"/>
                </a:ext>
                <a:ext uri="{FF2B5EF4-FFF2-40B4-BE49-F238E27FC236}">
                  <a16:creationId xmlns:a16="http://schemas.microsoft.com/office/drawing/2014/main" id="{F9675A51-326D-2647-88D0-0DCDFB3E29DF}"/>
                </a:ext>
              </a:extLst>
            </xdr:cNvPr>
            <xdr:cNvSpPr txBox="1"/>
          </xdr:nvSpPr>
          <xdr:spPr>
            <a:xfrm>
              <a:off x="11758084" y="1885463"/>
              <a:ext cx="517065" cy="270843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:r>
                <a:rPr lang="en-GB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𝛼_𝐴^(</a:t>
              </a:r>
              <a:r>
                <a:rPr lang="en-GB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𝑛+1)</a:t>
              </a:r>
              <a:endParaRPr lang="en-GB"/>
            </a:p>
          </xdr:txBody>
        </xdr:sp>
      </mc:Fallback>
    </mc:AlternateContent>
    <xdr:clientData/>
  </xdr:twoCellAnchor>
  <xdr:twoCellAnchor>
    <xdr:from>
      <xdr:col>19</xdr:col>
      <xdr:colOff>211667</xdr:colOff>
      <xdr:row>7</xdr:row>
      <xdr:rowOff>75714</xdr:rowOff>
    </xdr:from>
    <xdr:to>
      <xdr:col>19</xdr:col>
      <xdr:colOff>682758</xdr:colOff>
      <xdr:row>7</xdr:row>
      <xdr:rowOff>340274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Object 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455633ED-9E15-0D4D-B7D6-E9CAF7334471}"/>
                </a:ext>
              </a:extLst>
            </xdr:cNvPr>
            <xdr:cNvSpPr txBox="1"/>
          </xdr:nvSpPr>
          <xdr:spPr>
            <a:xfrm>
              <a:off x="16264467" y="1917214"/>
              <a:ext cx="471091" cy="264560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∆</m:t>
                        </m:r>
                        <m: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𝑉</m:t>
                        </m:r>
                      </m:e>
                      <m:sub>
                        <m: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𝐵</m:t>
                        </m:r>
                      </m:sub>
                      <m:sup>
                        <m: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𝑛</m:t>
                        </m:r>
                      </m:sup>
                    </m:sSubSup>
                  </m:oMath>
                </m:oMathPara>
              </a14:m>
              <a:endParaRPr lang="en-GB"/>
            </a:p>
          </xdr:txBody>
        </xdr:sp>
      </mc:Choice>
      <mc:Fallback xmlns="">
        <xdr:sp macro="" textlink="">
          <xdr:nvSpPr>
            <xdr:cNvPr id="14" name="Object 1">
              <a:extLst>
                <a:ext uri="{63B3BB69-23CF-44E3-9099-C40C66FF867C}">
                  <a14:compatExt xmlns:a14="http://schemas.microsoft.com/office/drawing/2010/main" spid="_x0000_s2049"/>
                </a:ext>
                <a:ext uri="{FF2B5EF4-FFF2-40B4-BE49-F238E27FC236}">
                  <a16:creationId xmlns:a16="http://schemas.microsoft.com/office/drawing/2014/main" id="{455633ED-9E15-0D4D-B7D6-E9CAF7334471}"/>
                </a:ext>
              </a:extLst>
            </xdr:cNvPr>
            <xdr:cNvSpPr txBox="1"/>
          </xdr:nvSpPr>
          <xdr:spPr>
            <a:xfrm>
              <a:off x="16264467" y="1917214"/>
              <a:ext cx="471091" cy="264560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:r>
                <a:rPr lang="en-GB" i="0">
                  <a:solidFill>
                    <a:srgbClr val="000000"/>
                  </a:solidFill>
                  <a:latin typeface="Cambria Math" panose="02040503050406030204" pitchFamily="18" charset="0"/>
                </a:rPr>
                <a:t>〖</a:t>
              </a:r>
              <a:r>
                <a:rPr lang="en-GB" i="0">
                  <a:solidFill>
                    <a:srgbClr val="00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en-GB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𝑉〗_𝐵^𝑛</a:t>
              </a:r>
              <a:endParaRPr lang="en-GB"/>
            </a:p>
          </xdr:txBody>
        </xdr:sp>
      </mc:Fallback>
    </mc:AlternateContent>
    <xdr:clientData/>
  </xdr:twoCellAnchor>
  <xdr:twoCellAnchor>
    <xdr:from>
      <xdr:col>18</xdr:col>
      <xdr:colOff>274510</xdr:colOff>
      <xdr:row>7</xdr:row>
      <xdr:rowOff>65137</xdr:rowOff>
    </xdr:from>
    <xdr:to>
      <xdr:col>18</xdr:col>
      <xdr:colOff>636460</xdr:colOff>
      <xdr:row>7</xdr:row>
      <xdr:rowOff>334581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Object 3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A53C384E-AAD5-9A49-AB89-670524D56ED1}"/>
                </a:ext>
              </a:extLst>
            </xdr:cNvPr>
            <xdr:cNvSpPr txBox="1"/>
          </xdr:nvSpPr>
          <xdr:spPr>
            <a:xfrm>
              <a:off x="15501810" y="1906637"/>
              <a:ext cx="361950" cy="269444"/>
            </a:xfrm>
            <a:prstGeom prst="rect">
              <a:avLst/>
            </a:prstGeom>
          </xdr:spPr>
          <xdr:txBody>
            <a:bodyPr vertOverflow="clip" horzOverflow="clip" wrap="square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∆</m:t>
                        </m:r>
                        <m: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𝑉</m:t>
                        </m:r>
                      </m:e>
                      <m:sub>
                        <m: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𝐴</m:t>
                        </m:r>
                      </m:sub>
                      <m:sup>
                        <m: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𝑛</m:t>
                        </m:r>
                      </m:sup>
                    </m:sSubSup>
                  </m:oMath>
                </m:oMathPara>
              </a14:m>
              <a:endParaRPr lang="en-GB"/>
            </a:p>
          </xdr:txBody>
        </xdr:sp>
      </mc:Choice>
      <mc:Fallback xmlns="">
        <xdr:sp macro="" textlink="">
          <xdr:nvSpPr>
            <xdr:cNvPr id="15" name="Object 3">
              <a:extLst>
                <a:ext uri="{63B3BB69-23CF-44E3-9099-C40C66FF867C}">
                  <a14:compatExt xmlns:a14="http://schemas.microsoft.com/office/drawing/2010/main" spid="_x0000_s2051"/>
                </a:ext>
                <a:ext uri="{FF2B5EF4-FFF2-40B4-BE49-F238E27FC236}">
                  <a16:creationId xmlns:a16="http://schemas.microsoft.com/office/drawing/2014/main" id="{A53C384E-AAD5-9A49-AB89-670524D56ED1}"/>
                </a:ext>
              </a:extLst>
            </xdr:cNvPr>
            <xdr:cNvSpPr txBox="1"/>
          </xdr:nvSpPr>
          <xdr:spPr>
            <a:xfrm>
              <a:off x="15501810" y="1906637"/>
              <a:ext cx="361950" cy="269444"/>
            </a:xfrm>
            <a:prstGeom prst="rect">
              <a:avLst/>
            </a:prstGeom>
          </xdr:spPr>
          <xdr:txBody>
            <a:bodyPr vertOverflow="clip" horzOverflow="clip" wrap="square">
              <a:spAutoFit/>
            </a:bodyPr>
            <a:lstStyle/>
            <a:p>
              <a:pPr/>
              <a:r>
                <a:rPr lang="en-GB" i="0">
                  <a:solidFill>
                    <a:srgbClr val="000000"/>
                  </a:solidFill>
                  <a:latin typeface="Cambria Math" panose="02040503050406030204" pitchFamily="18" charset="0"/>
                </a:rPr>
                <a:t>〖</a:t>
              </a:r>
              <a:r>
                <a:rPr lang="en-GB" i="0">
                  <a:solidFill>
                    <a:srgbClr val="00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en-GB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𝑉〗_𝐴^𝑛</a:t>
              </a:r>
              <a:endParaRPr lang="en-GB"/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7</xdr:row>
      <xdr:rowOff>15543</xdr:rowOff>
    </xdr:from>
    <xdr:to>
      <xdr:col>0</xdr:col>
      <xdr:colOff>368884</xdr:colOff>
      <xdr:row>8</xdr:row>
      <xdr:rowOff>139700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Object 24">
              <a:extLst>
                <a:ext uri="{63B3BB69-23CF-44E3-9099-C40C66FF867C}">
                  <a14:compatExt spid="_x0000_s2072"/>
                </a:ext>
                <a:ext uri="{FF2B5EF4-FFF2-40B4-BE49-F238E27FC236}">
                  <a16:creationId xmlns:a16="http://schemas.microsoft.com/office/drawing/2014/main" id="{20D6F9FB-5BD0-1643-ABE8-43517B540727}"/>
                </a:ext>
              </a:extLst>
            </xdr:cNvPr>
            <xdr:cNvSpPr txBox="1"/>
          </xdr:nvSpPr>
          <xdr:spPr>
            <a:xfrm>
              <a:off x="0" y="1857043"/>
              <a:ext cx="368884" cy="314657"/>
            </a:xfrm>
            <a:prstGeom prst="rect">
              <a:avLst/>
            </a:prstGeom>
          </xdr:spPr>
          <xdr:txBody>
            <a:bodyPr vertOverflow="clip" horzOverflow="clip" wrap="none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h</m:t>
                        </m:r>
                      </m:e>
                      <m:sub>
                        <m:r>
                          <a:rPr lang="en-GB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𝐴</m:t>
                        </m:r>
                      </m:sub>
                      <m:sup>
                        <m:r>
                          <a:rPr lang="en-GB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𝑛</m:t>
                        </m:r>
                      </m:sup>
                    </m:sSubSup>
                  </m:oMath>
                </m:oMathPara>
              </a14:m>
              <a:endParaRPr lang="en-GB"/>
            </a:p>
            <a:p>
              <a:endParaRPr lang="en-GB"/>
            </a:p>
          </xdr:txBody>
        </xdr:sp>
      </mc:Choice>
      <mc:Fallback xmlns="">
        <xdr:sp macro="" textlink="">
          <xdr:nvSpPr>
            <xdr:cNvPr id="16" name="Object 24">
              <a:extLst>
                <a:ext uri="{63B3BB69-23CF-44E3-9099-C40C66FF867C}">
                  <a14:compatExt xmlns:a14="http://schemas.microsoft.com/office/drawing/2010/main" spid="_x0000_s2072"/>
                </a:ext>
                <a:ext uri="{FF2B5EF4-FFF2-40B4-BE49-F238E27FC236}">
                  <a16:creationId xmlns:a16="http://schemas.microsoft.com/office/drawing/2014/main" id="{20D6F9FB-5BD0-1643-ABE8-43517B540727}"/>
                </a:ext>
              </a:extLst>
            </xdr:cNvPr>
            <xdr:cNvSpPr txBox="1"/>
          </xdr:nvSpPr>
          <xdr:spPr>
            <a:xfrm>
              <a:off x="0" y="1857043"/>
              <a:ext cx="368884" cy="314657"/>
            </a:xfrm>
            <a:prstGeom prst="rect">
              <a:avLst/>
            </a:prstGeom>
          </xdr:spPr>
          <xdr:txBody>
            <a:bodyPr vertOverflow="clip" horzOverflow="clip" wrap="none">
              <a:noAutofit/>
            </a:bodyPr>
            <a:lstStyle/>
            <a:p>
              <a:pPr/>
              <a:r>
                <a:rPr lang="en-GB" b="0" i="0">
                  <a:solidFill>
                    <a:srgbClr val="00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ℎ_</a:t>
              </a:r>
              <a:r>
                <a:rPr lang="en-GB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𝐴^𝑛</a:t>
              </a:r>
              <a:endParaRPr lang="en-GB"/>
            </a:p>
            <a:p>
              <a:endParaRPr lang="en-GB"/>
            </a:p>
          </xdr:txBody>
        </xdr:sp>
      </mc:Fallback>
    </mc:AlternateContent>
    <xdr:clientData/>
  </xdr:twoCellAnchor>
  <xdr:twoCellAnchor editAs="oneCell">
    <xdr:from>
      <xdr:col>0</xdr:col>
      <xdr:colOff>788349</xdr:colOff>
      <xdr:row>7</xdr:row>
      <xdr:rowOff>39995</xdr:rowOff>
    </xdr:from>
    <xdr:to>
      <xdr:col>1</xdr:col>
      <xdr:colOff>330245</xdr:colOff>
      <xdr:row>8</xdr:row>
      <xdr:rowOff>127000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Object 24">
              <a:extLst>
                <a:ext uri="{63B3BB69-23CF-44E3-9099-C40C66FF867C}">
                  <a14:compatExt spid="_x0000_s2072"/>
                </a:ext>
                <a:ext uri="{FF2B5EF4-FFF2-40B4-BE49-F238E27FC236}">
                  <a16:creationId xmlns:a16="http://schemas.microsoft.com/office/drawing/2014/main" id="{7B444D56-7B2C-1248-BDE3-123FDF96EB61}"/>
                </a:ext>
              </a:extLst>
            </xdr:cNvPr>
            <xdr:cNvSpPr txBox="1"/>
          </xdr:nvSpPr>
          <xdr:spPr>
            <a:xfrm>
              <a:off x="788349" y="1881495"/>
              <a:ext cx="367396" cy="277505"/>
            </a:xfrm>
            <a:prstGeom prst="rect">
              <a:avLst/>
            </a:prstGeom>
          </xdr:spPr>
          <xdr:txBody>
            <a:bodyPr vertOverflow="clip" horzOverflow="clip" wrap="none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h</m:t>
                        </m:r>
                      </m:e>
                      <m:sub>
                        <m:r>
                          <a:rPr lang="en-GB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𝐵</m:t>
                        </m:r>
                      </m:sub>
                      <m:sup>
                        <m:r>
                          <a:rPr lang="en-GB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𝑛</m:t>
                        </m:r>
                      </m:sup>
                    </m:sSubSup>
                  </m:oMath>
                </m:oMathPara>
              </a14:m>
              <a:endParaRPr lang="en-GB"/>
            </a:p>
            <a:p>
              <a:endParaRPr lang="en-GB"/>
            </a:p>
          </xdr:txBody>
        </xdr:sp>
      </mc:Choice>
      <mc:Fallback xmlns="">
        <xdr:sp macro="" textlink="">
          <xdr:nvSpPr>
            <xdr:cNvPr id="17" name="Object 24">
              <a:extLst>
                <a:ext uri="{63B3BB69-23CF-44E3-9099-C40C66FF867C}">
                  <a14:compatExt xmlns:a14="http://schemas.microsoft.com/office/drawing/2010/main" spid="_x0000_s2072"/>
                </a:ext>
                <a:ext uri="{FF2B5EF4-FFF2-40B4-BE49-F238E27FC236}">
                  <a16:creationId xmlns:a16="http://schemas.microsoft.com/office/drawing/2014/main" id="{7B444D56-7B2C-1248-BDE3-123FDF96EB61}"/>
                </a:ext>
              </a:extLst>
            </xdr:cNvPr>
            <xdr:cNvSpPr txBox="1"/>
          </xdr:nvSpPr>
          <xdr:spPr>
            <a:xfrm>
              <a:off x="788349" y="1881495"/>
              <a:ext cx="367396" cy="277505"/>
            </a:xfrm>
            <a:prstGeom prst="rect">
              <a:avLst/>
            </a:prstGeom>
          </xdr:spPr>
          <xdr:txBody>
            <a:bodyPr vertOverflow="clip" horzOverflow="clip" wrap="none">
              <a:noAutofit/>
            </a:bodyPr>
            <a:lstStyle/>
            <a:p>
              <a:pPr/>
              <a:r>
                <a:rPr lang="en-GB" b="0" i="0">
                  <a:solidFill>
                    <a:srgbClr val="00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ℎ_</a:t>
              </a:r>
              <a:r>
                <a:rPr lang="en-GB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𝐵^𝑛</a:t>
              </a:r>
              <a:endParaRPr lang="en-GB"/>
            </a:p>
            <a:p>
              <a:endParaRPr lang="en-GB"/>
            </a:p>
          </xdr:txBody>
        </xdr:sp>
      </mc:Fallback>
    </mc:AlternateContent>
    <xdr:clientData/>
  </xdr:twoCellAnchor>
  <xdr:twoCellAnchor editAs="oneCell">
    <xdr:from>
      <xdr:col>3</xdr:col>
      <xdr:colOff>219283</xdr:colOff>
      <xdr:row>7</xdr:row>
      <xdr:rowOff>25400</xdr:rowOff>
    </xdr:from>
    <xdr:to>
      <xdr:col>3</xdr:col>
      <xdr:colOff>601888</xdr:colOff>
      <xdr:row>8</xdr:row>
      <xdr:rowOff>99460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Object 11">
              <a:extLst>
                <a:ext uri="{63B3BB69-23CF-44E3-9099-C40C66FF867C}">
                  <a14:compatExt spid="_x0000_s2059"/>
                </a:ext>
                <a:ext uri="{FF2B5EF4-FFF2-40B4-BE49-F238E27FC236}">
                  <a16:creationId xmlns:a16="http://schemas.microsoft.com/office/drawing/2014/main" id="{5AC339D7-0A4B-5145-939B-901EE96BE7FC}"/>
                </a:ext>
              </a:extLst>
            </xdr:cNvPr>
            <xdr:cNvSpPr txBox="1"/>
          </xdr:nvSpPr>
          <xdr:spPr>
            <a:xfrm>
              <a:off x="2695783" y="1866900"/>
              <a:ext cx="382605" cy="264560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𝛼</m:t>
                        </m:r>
                      </m:e>
                      <m:sub>
                        <m: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𝐵</m:t>
                        </m:r>
                      </m:sub>
                      <m:sup>
                        <m:r>
                          <a:rPr lang="en-GB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𝑛</m:t>
                        </m:r>
                      </m:sup>
                    </m:sSubSup>
                  </m:oMath>
                </m:oMathPara>
              </a14:m>
              <a:endParaRPr lang="en-GB"/>
            </a:p>
          </xdr:txBody>
        </xdr:sp>
      </mc:Choice>
      <mc:Fallback xmlns="">
        <xdr:sp macro="" textlink="">
          <xdr:nvSpPr>
            <xdr:cNvPr id="18" name="Object 11">
              <a:extLst>
                <a:ext uri="{63B3BB69-23CF-44E3-9099-C40C66FF867C}">
                  <a14:compatExt xmlns:a14="http://schemas.microsoft.com/office/drawing/2010/main" spid="_x0000_s2059"/>
                </a:ext>
                <a:ext uri="{FF2B5EF4-FFF2-40B4-BE49-F238E27FC236}">
                  <a16:creationId xmlns:a16="http://schemas.microsoft.com/office/drawing/2014/main" id="{5AC339D7-0A4B-5145-939B-901EE96BE7FC}"/>
                </a:ext>
              </a:extLst>
            </xdr:cNvPr>
            <xdr:cNvSpPr txBox="1"/>
          </xdr:nvSpPr>
          <xdr:spPr>
            <a:xfrm>
              <a:off x="2695783" y="1866900"/>
              <a:ext cx="382605" cy="264560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:r>
                <a:rPr lang="en-GB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𝛼_𝐵^</a:t>
              </a:r>
              <a:r>
                <a:rPr lang="en-GB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𝑛</a:t>
              </a:r>
              <a:endParaRPr lang="en-GB"/>
            </a:p>
          </xdr:txBody>
        </xdr:sp>
      </mc:Fallback>
    </mc:AlternateContent>
    <xdr:clientData/>
  </xdr:twoCellAnchor>
  <xdr:twoCellAnchor editAs="oneCell">
    <xdr:from>
      <xdr:col>2</xdr:col>
      <xdr:colOff>247614</xdr:colOff>
      <xdr:row>7</xdr:row>
      <xdr:rowOff>19537</xdr:rowOff>
    </xdr:from>
    <xdr:to>
      <xdr:col>2</xdr:col>
      <xdr:colOff>630219</xdr:colOff>
      <xdr:row>8</xdr:row>
      <xdr:rowOff>93597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Object 12">
              <a:extLst>
                <a:ext uri="{63B3BB69-23CF-44E3-9099-C40C66FF867C}">
                  <a14:compatExt spid="_x0000_s2060"/>
                </a:ext>
                <a:ext uri="{FF2B5EF4-FFF2-40B4-BE49-F238E27FC236}">
                  <a16:creationId xmlns:a16="http://schemas.microsoft.com/office/drawing/2014/main" id="{78A47FA1-1E5B-2A45-84F6-160A3B44BBCB}"/>
                </a:ext>
              </a:extLst>
            </xdr:cNvPr>
            <xdr:cNvSpPr txBox="1"/>
          </xdr:nvSpPr>
          <xdr:spPr>
            <a:xfrm>
              <a:off x="1898614" y="1861037"/>
              <a:ext cx="382605" cy="264560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𝛼</m:t>
                        </m:r>
                      </m:e>
                      <m:sub>
                        <m: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𝐴</m:t>
                        </m:r>
                      </m:sub>
                      <m:sup>
                        <m:r>
                          <a:rPr lang="en-GB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𝑛</m:t>
                        </m:r>
                      </m:sup>
                    </m:sSubSup>
                  </m:oMath>
                </m:oMathPara>
              </a14:m>
              <a:endParaRPr lang="en-GB"/>
            </a:p>
          </xdr:txBody>
        </xdr:sp>
      </mc:Choice>
      <mc:Fallback xmlns="">
        <xdr:sp macro="" textlink="">
          <xdr:nvSpPr>
            <xdr:cNvPr id="19" name="Object 12">
              <a:extLst>
                <a:ext uri="{63B3BB69-23CF-44E3-9099-C40C66FF867C}">
                  <a14:compatExt xmlns:a14="http://schemas.microsoft.com/office/drawing/2010/main" spid="_x0000_s2060"/>
                </a:ext>
                <a:ext uri="{FF2B5EF4-FFF2-40B4-BE49-F238E27FC236}">
                  <a16:creationId xmlns:a16="http://schemas.microsoft.com/office/drawing/2014/main" id="{78A47FA1-1E5B-2A45-84F6-160A3B44BBCB}"/>
                </a:ext>
              </a:extLst>
            </xdr:cNvPr>
            <xdr:cNvSpPr txBox="1"/>
          </xdr:nvSpPr>
          <xdr:spPr>
            <a:xfrm>
              <a:off x="1898614" y="1861037"/>
              <a:ext cx="382605" cy="264560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:r>
                <a:rPr lang="en-GB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𝛼_𝐴^</a:t>
              </a:r>
              <a:r>
                <a:rPr lang="en-GB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𝑛</a:t>
              </a:r>
              <a:endParaRPr lang="en-GB"/>
            </a:p>
          </xdr:txBody>
        </xdr:sp>
      </mc:Fallback>
    </mc:AlternateContent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368884</xdr:colOff>
      <xdr:row>2</xdr:row>
      <xdr:rowOff>125134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" name="Object 24">
              <a:extLst>
                <a:ext uri="{63B3BB69-23CF-44E3-9099-C40C66FF867C}">
                  <a14:compatExt spid="_x0000_s2072"/>
                </a:ext>
                <a:ext uri="{FF2B5EF4-FFF2-40B4-BE49-F238E27FC236}">
                  <a16:creationId xmlns:a16="http://schemas.microsoft.com/office/drawing/2014/main" id="{2F74FD39-39D0-3F4F-8F5A-4861C110D893}"/>
                </a:ext>
              </a:extLst>
            </xdr:cNvPr>
            <xdr:cNvSpPr txBox="1"/>
          </xdr:nvSpPr>
          <xdr:spPr>
            <a:xfrm>
              <a:off x="1651000" y="190500"/>
              <a:ext cx="368884" cy="315634"/>
            </a:xfrm>
            <a:prstGeom prst="rect">
              <a:avLst/>
            </a:prstGeom>
          </xdr:spPr>
          <xdr:txBody>
            <a:bodyPr vertOverflow="clip" horzOverflow="clip" wrap="none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h</m:t>
                        </m:r>
                      </m:e>
                      <m:sub>
                        <m:r>
                          <a:rPr lang="en-GB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𝐴</m:t>
                        </m:r>
                      </m:sub>
                      <m:sup>
                        <m:r>
                          <a:rPr lang="en-GB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0</m:t>
                        </m:r>
                      </m:sup>
                    </m:sSubSup>
                  </m:oMath>
                </m:oMathPara>
              </a14:m>
              <a:endParaRPr lang="en-GB"/>
            </a:p>
            <a:p>
              <a:endParaRPr lang="en-GB"/>
            </a:p>
          </xdr:txBody>
        </xdr:sp>
      </mc:Choice>
      <mc:Fallback xmlns="">
        <xdr:sp macro="" textlink="">
          <xdr:nvSpPr>
            <xdr:cNvPr id="20" name="Object 24">
              <a:extLst>
                <a:ext uri="{63B3BB69-23CF-44E3-9099-C40C66FF867C}">
                  <a14:compatExt xmlns:a14="http://schemas.microsoft.com/office/drawing/2010/main" spid="_x0000_s2072"/>
                </a:ext>
                <a:ext uri="{FF2B5EF4-FFF2-40B4-BE49-F238E27FC236}">
                  <a16:creationId xmlns:a16="http://schemas.microsoft.com/office/drawing/2014/main" id="{2F74FD39-39D0-3F4F-8F5A-4861C110D893}"/>
                </a:ext>
              </a:extLst>
            </xdr:cNvPr>
            <xdr:cNvSpPr txBox="1"/>
          </xdr:nvSpPr>
          <xdr:spPr>
            <a:xfrm>
              <a:off x="1651000" y="190500"/>
              <a:ext cx="368884" cy="315634"/>
            </a:xfrm>
            <a:prstGeom prst="rect">
              <a:avLst/>
            </a:prstGeom>
          </xdr:spPr>
          <xdr:txBody>
            <a:bodyPr vertOverflow="clip" horzOverflow="clip" wrap="none">
              <a:noAutofit/>
            </a:bodyPr>
            <a:lstStyle/>
            <a:p>
              <a:pPr/>
              <a:r>
                <a:rPr lang="en-GB" b="0" i="0">
                  <a:solidFill>
                    <a:srgbClr val="00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ℎ_</a:t>
              </a:r>
              <a:r>
                <a:rPr lang="en-GB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𝐴^0</a:t>
              </a:r>
              <a:endParaRPr lang="en-GB"/>
            </a:p>
            <a:p>
              <a:endParaRPr lang="en-GB"/>
            </a:p>
          </xdr:txBody>
        </xdr:sp>
      </mc:Fallback>
    </mc:AlternateContent>
    <xdr:clientData/>
  </xdr:twoCellAnchor>
  <xdr:twoCellAnchor editAs="oneCell">
    <xdr:from>
      <xdr:col>3</xdr:col>
      <xdr:colOff>104502</xdr:colOff>
      <xdr:row>0</xdr:row>
      <xdr:rowOff>180760</xdr:rowOff>
    </xdr:from>
    <xdr:to>
      <xdr:col>3</xdr:col>
      <xdr:colOff>476783</xdr:colOff>
      <xdr:row>2</xdr:row>
      <xdr:rowOff>73357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" name="Object 24">
              <a:extLst>
                <a:ext uri="{63B3BB69-23CF-44E3-9099-C40C66FF867C}">
                  <a14:compatExt spid="_x0000_s2072"/>
                </a:ext>
                <a:ext uri="{FF2B5EF4-FFF2-40B4-BE49-F238E27FC236}">
                  <a16:creationId xmlns:a16="http://schemas.microsoft.com/office/drawing/2014/main" id="{AAC237DF-B37C-D84D-9AFB-B0B0CB2F86A7}"/>
                </a:ext>
              </a:extLst>
            </xdr:cNvPr>
            <xdr:cNvSpPr txBox="1"/>
          </xdr:nvSpPr>
          <xdr:spPr>
            <a:xfrm>
              <a:off x="2581002" y="180760"/>
              <a:ext cx="372281" cy="273597"/>
            </a:xfrm>
            <a:prstGeom prst="rect">
              <a:avLst/>
            </a:prstGeom>
          </xdr:spPr>
          <xdr:txBody>
            <a:bodyPr vertOverflow="clip" horzOverflow="clip" wrap="none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h</m:t>
                        </m:r>
                      </m:e>
                      <m:sub>
                        <m:r>
                          <a:rPr lang="en-GB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𝐵</m:t>
                        </m:r>
                      </m:sub>
                      <m:sup>
                        <m:r>
                          <a:rPr lang="en-GB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0</m:t>
                        </m:r>
                      </m:sup>
                    </m:sSubSup>
                  </m:oMath>
                </m:oMathPara>
              </a14:m>
              <a:endParaRPr lang="en-GB"/>
            </a:p>
            <a:p>
              <a:endParaRPr lang="en-GB"/>
            </a:p>
          </xdr:txBody>
        </xdr:sp>
      </mc:Choice>
      <mc:Fallback xmlns="">
        <xdr:sp macro="" textlink="">
          <xdr:nvSpPr>
            <xdr:cNvPr id="21" name="Object 24">
              <a:extLst>
                <a:ext uri="{63B3BB69-23CF-44E3-9099-C40C66FF867C}">
                  <a14:compatExt xmlns:a14="http://schemas.microsoft.com/office/drawing/2010/main" spid="_x0000_s2072"/>
                </a:ext>
                <a:ext uri="{FF2B5EF4-FFF2-40B4-BE49-F238E27FC236}">
                  <a16:creationId xmlns:a16="http://schemas.microsoft.com/office/drawing/2014/main" id="{AAC237DF-B37C-D84D-9AFB-B0B0CB2F86A7}"/>
                </a:ext>
              </a:extLst>
            </xdr:cNvPr>
            <xdr:cNvSpPr txBox="1"/>
          </xdr:nvSpPr>
          <xdr:spPr>
            <a:xfrm>
              <a:off x="2581002" y="180760"/>
              <a:ext cx="372281" cy="273597"/>
            </a:xfrm>
            <a:prstGeom prst="rect">
              <a:avLst/>
            </a:prstGeom>
          </xdr:spPr>
          <xdr:txBody>
            <a:bodyPr vertOverflow="clip" horzOverflow="clip" wrap="none">
              <a:noAutofit/>
            </a:bodyPr>
            <a:lstStyle/>
            <a:p>
              <a:pPr/>
              <a:r>
                <a:rPr lang="en-GB" b="0" i="0">
                  <a:solidFill>
                    <a:srgbClr val="00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ℎ_</a:t>
              </a:r>
              <a:r>
                <a:rPr lang="en-GB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𝐵^0</a:t>
              </a:r>
              <a:endParaRPr lang="en-GB"/>
            </a:p>
            <a:p>
              <a:endParaRPr lang="en-GB"/>
            </a:p>
          </xdr:txBody>
        </xdr:sp>
      </mc:Fallback>
    </mc:AlternateContent>
    <xdr:clientData/>
  </xdr:twoCellAnchor>
  <xdr:oneCellAnchor>
    <xdr:from>
      <xdr:col>6</xdr:col>
      <xdr:colOff>484553</xdr:colOff>
      <xdr:row>3</xdr:row>
      <xdr:rowOff>152401</xdr:rowOff>
    </xdr:from>
    <xdr:ext cx="848181" cy="28259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" name="TextBox 21">
              <a:extLst>
                <a:ext uri="{FF2B5EF4-FFF2-40B4-BE49-F238E27FC236}">
                  <a16:creationId xmlns:a16="http://schemas.microsoft.com/office/drawing/2014/main" id="{3CD0C410-EFD0-9C43-B9D2-A24040D54FB9}"/>
                </a:ext>
              </a:extLst>
            </xdr:cNvPr>
            <xdr:cNvSpPr txBox="1"/>
          </xdr:nvSpPr>
          <xdr:spPr>
            <a:xfrm>
              <a:off x="5437553" y="749301"/>
              <a:ext cx="848181" cy="2825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b="0" i="1" kern="1200">
                        <a:latin typeface="Cambria Math" panose="02040503050406030204" pitchFamily="18" charset="0"/>
                      </a:rPr>
                      <m:t>0</m:t>
                    </m:r>
                    <m:r>
                      <a:rPr lang="en-GB" sz="1100" b="0" i="1" kern="120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&lt;</m:t>
                    </m:r>
                    <m:sSubSup>
                      <m:sSubSupPr>
                        <m:ctrlP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ℵ</m:t>
                        </m:r>
                      </m:e>
                      <m:sub>
                        <m: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𝑖</m:t>
                        </m:r>
                      </m:sub>
                      <m:sup>
                        <m: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0</m:t>
                        </m:r>
                      </m:sup>
                    </m:sSubSup>
                    <m:r>
                      <a:rPr lang="en-GB" sz="1100" b="0" i="1" kern="120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≤0.5</m:t>
                    </m:r>
                  </m:oMath>
                </m:oMathPara>
              </a14:m>
              <a:endParaRPr lang="en-GB" sz="1100" kern="1200"/>
            </a:p>
          </xdr:txBody>
        </xdr:sp>
      </mc:Choice>
      <mc:Fallback xmlns="">
        <xdr:sp macro="" textlink="">
          <xdr:nvSpPr>
            <xdr:cNvPr id="22" name="TextBox 21">
              <a:extLst>
                <a:ext uri="{FF2B5EF4-FFF2-40B4-BE49-F238E27FC236}">
                  <a16:creationId xmlns:a16="http://schemas.microsoft.com/office/drawing/2014/main" id="{3CD0C410-EFD0-9C43-B9D2-A24040D54FB9}"/>
                </a:ext>
              </a:extLst>
            </xdr:cNvPr>
            <xdr:cNvSpPr txBox="1"/>
          </xdr:nvSpPr>
          <xdr:spPr>
            <a:xfrm>
              <a:off x="5437553" y="749301"/>
              <a:ext cx="848181" cy="2825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GB" sz="1100" b="0" i="0" kern="1200">
                  <a:latin typeface="Cambria Math" panose="02040503050406030204" pitchFamily="18" charset="0"/>
                </a:rPr>
                <a:t>0</a:t>
              </a:r>
              <a:r>
                <a:rPr lang="en-GB" sz="1100" b="0" i="0" kern="1200">
                  <a:latin typeface="Cambria Math" panose="02040503050406030204" pitchFamily="18" charset="0"/>
                  <a:ea typeface="Cambria Math" panose="02040503050406030204" pitchFamily="18" charset="0"/>
                </a:rPr>
                <a:t>&lt;ℵ_𝑖^0≤0.5</a:t>
              </a:r>
              <a:endParaRPr lang="en-GB" sz="1100" kern="1200"/>
            </a:p>
          </xdr:txBody>
        </xdr:sp>
      </mc:Fallback>
    </mc:AlternateContent>
    <xdr:clientData/>
  </xdr:oneCellAnchor>
  <xdr:oneCellAnchor>
    <xdr:from>
      <xdr:col>6</xdr:col>
      <xdr:colOff>138724</xdr:colOff>
      <xdr:row>0</xdr:row>
      <xdr:rowOff>177801</xdr:rowOff>
    </xdr:from>
    <xdr:ext cx="506046" cy="21296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" name="TextBox 22">
              <a:extLst>
                <a:ext uri="{FF2B5EF4-FFF2-40B4-BE49-F238E27FC236}">
                  <a16:creationId xmlns:a16="http://schemas.microsoft.com/office/drawing/2014/main" id="{70061E98-34A4-2F41-993D-45A5AC1942D2}"/>
                </a:ext>
              </a:extLst>
            </xdr:cNvPr>
            <xdr:cNvSpPr txBox="1"/>
          </xdr:nvSpPr>
          <xdr:spPr>
            <a:xfrm>
              <a:off x="5091724" y="177801"/>
              <a:ext cx="506046" cy="21296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ℵ</m:t>
                        </m:r>
                      </m:e>
                      <m:sub>
                        <m: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𝐴</m:t>
                        </m:r>
                      </m:sub>
                      <m:sup>
                        <m: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0</m:t>
                        </m:r>
                      </m:sup>
                    </m:sSubSup>
                  </m:oMath>
                </m:oMathPara>
              </a14:m>
              <a:endParaRPr lang="en-GB" sz="1100" kern="1200"/>
            </a:p>
          </xdr:txBody>
        </xdr:sp>
      </mc:Choice>
      <mc:Fallback xmlns="">
        <xdr:sp macro="" textlink="">
          <xdr:nvSpPr>
            <xdr:cNvPr id="23" name="TextBox 22">
              <a:extLst>
                <a:ext uri="{FF2B5EF4-FFF2-40B4-BE49-F238E27FC236}">
                  <a16:creationId xmlns:a16="http://schemas.microsoft.com/office/drawing/2014/main" id="{70061E98-34A4-2F41-993D-45A5AC1942D2}"/>
                </a:ext>
              </a:extLst>
            </xdr:cNvPr>
            <xdr:cNvSpPr txBox="1"/>
          </xdr:nvSpPr>
          <xdr:spPr>
            <a:xfrm>
              <a:off x="5091724" y="177801"/>
              <a:ext cx="506046" cy="21296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GB" sz="1100" b="0" i="0" kern="1200">
                  <a:latin typeface="Cambria Math" panose="02040503050406030204" pitchFamily="18" charset="0"/>
                  <a:ea typeface="Cambria Math" panose="02040503050406030204" pitchFamily="18" charset="0"/>
                </a:rPr>
                <a:t>ℵ_𝐴^0</a:t>
              </a:r>
              <a:endParaRPr lang="en-GB" sz="1100" kern="1200"/>
            </a:p>
          </xdr:txBody>
        </xdr:sp>
      </mc:Fallback>
    </mc:AlternateContent>
    <xdr:clientData/>
  </xdr:oneCellAnchor>
  <xdr:oneCellAnchor>
    <xdr:from>
      <xdr:col>7</xdr:col>
      <xdr:colOff>185615</xdr:colOff>
      <xdr:row>0</xdr:row>
      <xdr:rowOff>183664</xdr:rowOff>
    </xdr:from>
    <xdr:ext cx="484766" cy="19053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4" name="TextBox 23">
              <a:extLst>
                <a:ext uri="{FF2B5EF4-FFF2-40B4-BE49-F238E27FC236}">
                  <a16:creationId xmlns:a16="http://schemas.microsoft.com/office/drawing/2014/main" id="{6E7A760B-33F2-CB42-B552-E11364EBBA20}"/>
                </a:ext>
              </a:extLst>
            </xdr:cNvPr>
            <xdr:cNvSpPr txBox="1"/>
          </xdr:nvSpPr>
          <xdr:spPr>
            <a:xfrm>
              <a:off x="5964115" y="183664"/>
              <a:ext cx="484766" cy="1905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ℵ</m:t>
                        </m:r>
                      </m:e>
                      <m:sub>
                        <m: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𝐵</m:t>
                        </m:r>
                      </m:sub>
                      <m:sup>
                        <m: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0</m:t>
                        </m:r>
                      </m:sup>
                    </m:sSubSup>
                  </m:oMath>
                </m:oMathPara>
              </a14:m>
              <a:endParaRPr lang="en-GB" sz="1100" kern="1200"/>
            </a:p>
          </xdr:txBody>
        </xdr:sp>
      </mc:Choice>
      <mc:Fallback xmlns="">
        <xdr:sp macro="" textlink="">
          <xdr:nvSpPr>
            <xdr:cNvPr id="24" name="TextBox 23">
              <a:extLst>
                <a:ext uri="{FF2B5EF4-FFF2-40B4-BE49-F238E27FC236}">
                  <a16:creationId xmlns:a16="http://schemas.microsoft.com/office/drawing/2014/main" id="{6E7A760B-33F2-CB42-B552-E11364EBBA20}"/>
                </a:ext>
              </a:extLst>
            </xdr:cNvPr>
            <xdr:cNvSpPr txBox="1"/>
          </xdr:nvSpPr>
          <xdr:spPr>
            <a:xfrm>
              <a:off x="5964115" y="183664"/>
              <a:ext cx="484766" cy="1905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GB" sz="1100" b="0" i="0" kern="1200">
                  <a:latin typeface="Cambria Math" panose="02040503050406030204" pitchFamily="18" charset="0"/>
                  <a:ea typeface="Cambria Math" panose="02040503050406030204" pitchFamily="18" charset="0"/>
                </a:rPr>
                <a:t>ℵ_𝐵^0</a:t>
              </a:r>
              <a:endParaRPr lang="en-GB" sz="1100" kern="1200"/>
            </a:p>
          </xdr:txBody>
        </xdr:sp>
      </mc:Fallback>
    </mc:AlternateContent>
    <xdr:clientData/>
  </xdr:oneCellAnchor>
  <xdr:oneCellAnchor>
    <xdr:from>
      <xdr:col>4</xdr:col>
      <xdr:colOff>234462</xdr:colOff>
      <xdr:row>7</xdr:row>
      <xdr:rowOff>95739</xdr:rowOff>
    </xdr:from>
    <xdr:ext cx="582458" cy="28259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5" name="TextBox 24">
              <a:extLst>
                <a:ext uri="{FF2B5EF4-FFF2-40B4-BE49-F238E27FC236}">
                  <a16:creationId xmlns:a16="http://schemas.microsoft.com/office/drawing/2014/main" id="{0AF09866-1391-B740-93C2-C99DBC0AD4D4}"/>
                </a:ext>
              </a:extLst>
            </xdr:cNvPr>
            <xdr:cNvSpPr txBox="1"/>
          </xdr:nvSpPr>
          <xdr:spPr>
            <a:xfrm>
              <a:off x="3536462" y="1937239"/>
              <a:ext cx="582458" cy="2825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ℵ</m:t>
                        </m:r>
                      </m:e>
                      <m:sub>
                        <m: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𝐴</m:t>
                        </m:r>
                      </m:sub>
                      <m:sup>
                        <m: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𝑛</m:t>
                        </m:r>
                      </m:sup>
                    </m:sSubSup>
                  </m:oMath>
                </m:oMathPara>
              </a14:m>
              <a:endParaRPr lang="en-GB" sz="1100" kern="1200"/>
            </a:p>
          </xdr:txBody>
        </xdr:sp>
      </mc:Choice>
      <mc:Fallback xmlns="">
        <xdr:sp macro="" textlink="">
          <xdr:nvSpPr>
            <xdr:cNvPr id="25" name="TextBox 24">
              <a:extLst>
                <a:ext uri="{FF2B5EF4-FFF2-40B4-BE49-F238E27FC236}">
                  <a16:creationId xmlns:a16="http://schemas.microsoft.com/office/drawing/2014/main" id="{0AF09866-1391-B740-93C2-C99DBC0AD4D4}"/>
                </a:ext>
              </a:extLst>
            </xdr:cNvPr>
            <xdr:cNvSpPr txBox="1"/>
          </xdr:nvSpPr>
          <xdr:spPr>
            <a:xfrm>
              <a:off x="3536462" y="1937239"/>
              <a:ext cx="582458" cy="2825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GB" sz="1100" b="0" i="0" kern="1200">
                  <a:latin typeface="Cambria Math" panose="02040503050406030204" pitchFamily="18" charset="0"/>
                  <a:ea typeface="Cambria Math" panose="02040503050406030204" pitchFamily="18" charset="0"/>
                </a:rPr>
                <a:t>ℵ_𝐴^𝑛</a:t>
              </a:r>
              <a:endParaRPr lang="en-GB" sz="1100" kern="1200"/>
            </a:p>
          </xdr:txBody>
        </xdr:sp>
      </mc:Fallback>
    </mc:AlternateContent>
    <xdr:clientData/>
  </xdr:oneCellAnchor>
  <xdr:oneCellAnchor>
    <xdr:from>
      <xdr:col>5</xdr:col>
      <xdr:colOff>244231</xdr:colOff>
      <xdr:row>7</xdr:row>
      <xdr:rowOff>91832</xdr:rowOff>
    </xdr:from>
    <xdr:ext cx="441781" cy="28259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6" name="TextBox 25">
              <a:extLst>
                <a:ext uri="{FF2B5EF4-FFF2-40B4-BE49-F238E27FC236}">
                  <a16:creationId xmlns:a16="http://schemas.microsoft.com/office/drawing/2014/main" id="{674BDBB4-B1EB-A347-A86F-40DEED2758EA}"/>
                </a:ext>
              </a:extLst>
            </xdr:cNvPr>
            <xdr:cNvSpPr txBox="1"/>
          </xdr:nvSpPr>
          <xdr:spPr>
            <a:xfrm>
              <a:off x="4371731" y="1933332"/>
              <a:ext cx="441781" cy="2825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ℵ</m:t>
                        </m:r>
                      </m:e>
                      <m:sub>
                        <m: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𝐵</m:t>
                        </m:r>
                      </m:sub>
                      <m:sup>
                        <m: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𝑛</m:t>
                        </m:r>
                      </m:sup>
                    </m:sSubSup>
                  </m:oMath>
                </m:oMathPara>
              </a14:m>
              <a:endParaRPr lang="en-GB" sz="1100" kern="1200"/>
            </a:p>
          </xdr:txBody>
        </xdr:sp>
      </mc:Choice>
      <mc:Fallback xmlns="">
        <xdr:sp macro="" textlink="">
          <xdr:nvSpPr>
            <xdr:cNvPr id="26" name="TextBox 25">
              <a:extLst>
                <a:ext uri="{FF2B5EF4-FFF2-40B4-BE49-F238E27FC236}">
                  <a16:creationId xmlns:a16="http://schemas.microsoft.com/office/drawing/2014/main" id="{674BDBB4-B1EB-A347-A86F-40DEED2758EA}"/>
                </a:ext>
              </a:extLst>
            </xdr:cNvPr>
            <xdr:cNvSpPr txBox="1"/>
          </xdr:nvSpPr>
          <xdr:spPr>
            <a:xfrm>
              <a:off x="4371731" y="1933332"/>
              <a:ext cx="441781" cy="2825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GB" sz="1100" b="0" i="0" kern="1200">
                  <a:latin typeface="Cambria Math" panose="02040503050406030204" pitchFamily="18" charset="0"/>
                  <a:ea typeface="Cambria Math" panose="02040503050406030204" pitchFamily="18" charset="0"/>
                </a:rPr>
                <a:t>ℵ_𝐵^𝑛</a:t>
              </a:r>
              <a:endParaRPr lang="en-GB" sz="1100" kern="1200"/>
            </a:p>
          </xdr:txBody>
        </xdr:sp>
      </mc:Fallback>
    </mc:AlternateContent>
    <xdr:clientData/>
  </xdr:oneCellAnchor>
  <xdr:oneCellAnchor>
    <xdr:from>
      <xdr:col>16</xdr:col>
      <xdr:colOff>361461</xdr:colOff>
      <xdr:row>7</xdr:row>
      <xdr:rowOff>72292</xdr:rowOff>
    </xdr:from>
    <xdr:ext cx="582458" cy="28259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7" name="TextBox 26">
              <a:extLst>
                <a:ext uri="{FF2B5EF4-FFF2-40B4-BE49-F238E27FC236}">
                  <a16:creationId xmlns:a16="http://schemas.microsoft.com/office/drawing/2014/main" id="{BC2FE39F-EC11-D546-9BA6-815E7A15C7C9}"/>
                </a:ext>
              </a:extLst>
            </xdr:cNvPr>
            <xdr:cNvSpPr txBox="1"/>
          </xdr:nvSpPr>
          <xdr:spPr>
            <a:xfrm>
              <a:off x="13569461" y="1913792"/>
              <a:ext cx="582458" cy="2825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ℵ</m:t>
                        </m:r>
                      </m:e>
                      <m:sub>
                        <m: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𝐴</m:t>
                        </m:r>
                      </m:sub>
                      <m:sup>
                        <m: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𝑛</m:t>
                        </m:r>
                        <m: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+1</m:t>
                        </m:r>
                      </m:sup>
                    </m:sSubSup>
                  </m:oMath>
                </m:oMathPara>
              </a14:m>
              <a:endParaRPr lang="en-GB" sz="1100" kern="1200"/>
            </a:p>
          </xdr:txBody>
        </xdr:sp>
      </mc:Choice>
      <mc:Fallback xmlns="">
        <xdr:sp macro="" textlink="">
          <xdr:nvSpPr>
            <xdr:cNvPr id="27" name="TextBox 26">
              <a:extLst>
                <a:ext uri="{FF2B5EF4-FFF2-40B4-BE49-F238E27FC236}">
                  <a16:creationId xmlns:a16="http://schemas.microsoft.com/office/drawing/2014/main" id="{BC2FE39F-EC11-D546-9BA6-815E7A15C7C9}"/>
                </a:ext>
              </a:extLst>
            </xdr:cNvPr>
            <xdr:cNvSpPr txBox="1"/>
          </xdr:nvSpPr>
          <xdr:spPr>
            <a:xfrm>
              <a:off x="13569461" y="1913792"/>
              <a:ext cx="582458" cy="2825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GB" sz="1100" b="0" i="0" kern="1200">
                  <a:latin typeface="Cambria Math" panose="02040503050406030204" pitchFamily="18" charset="0"/>
                  <a:ea typeface="Cambria Math" panose="02040503050406030204" pitchFamily="18" charset="0"/>
                </a:rPr>
                <a:t>ℵ_𝐴^(𝑛+1)</a:t>
              </a:r>
              <a:endParaRPr lang="en-GB" sz="1100" kern="1200"/>
            </a:p>
          </xdr:txBody>
        </xdr:sp>
      </mc:Fallback>
    </mc:AlternateContent>
    <xdr:clientData/>
  </xdr:oneCellAnchor>
  <xdr:oneCellAnchor>
    <xdr:from>
      <xdr:col>17</xdr:col>
      <xdr:colOff>117231</xdr:colOff>
      <xdr:row>7</xdr:row>
      <xdr:rowOff>68385</xdr:rowOff>
    </xdr:from>
    <xdr:ext cx="441781" cy="28259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8" name="TextBox 27">
              <a:extLst>
                <a:ext uri="{FF2B5EF4-FFF2-40B4-BE49-F238E27FC236}">
                  <a16:creationId xmlns:a16="http://schemas.microsoft.com/office/drawing/2014/main" id="{EE1E2277-800B-5340-8754-D952C6CDD62C}"/>
                </a:ext>
              </a:extLst>
            </xdr:cNvPr>
            <xdr:cNvSpPr txBox="1"/>
          </xdr:nvSpPr>
          <xdr:spPr>
            <a:xfrm>
              <a:off x="14404731" y="1909885"/>
              <a:ext cx="441781" cy="2825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ℵ</m:t>
                        </m:r>
                      </m:e>
                      <m:sub>
                        <m: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𝐵</m:t>
                        </m:r>
                      </m:sub>
                      <m:sup>
                        <m: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𝑛</m:t>
                        </m:r>
                        <m:r>
                          <a:rPr lang="en-GB" sz="11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+1</m:t>
                        </m:r>
                      </m:sup>
                    </m:sSubSup>
                  </m:oMath>
                </m:oMathPara>
              </a14:m>
              <a:endParaRPr lang="en-GB" sz="1100" kern="1200"/>
            </a:p>
          </xdr:txBody>
        </xdr:sp>
      </mc:Choice>
      <mc:Fallback xmlns="">
        <xdr:sp macro="" textlink="">
          <xdr:nvSpPr>
            <xdr:cNvPr id="28" name="TextBox 27">
              <a:extLst>
                <a:ext uri="{FF2B5EF4-FFF2-40B4-BE49-F238E27FC236}">
                  <a16:creationId xmlns:a16="http://schemas.microsoft.com/office/drawing/2014/main" id="{EE1E2277-800B-5340-8754-D952C6CDD62C}"/>
                </a:ext>
              </a:extLst>
            </xdr:cNvPr>
            <xdr:cNvSpPr txBox="1"/>
          </xdr:nvSpPr>
          <xdr:spPr>
            <a:xfrm>
              <a:off x="14404731" y="1909885"/>
              <a:ext cx="441781" cy="2825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GB" sz="1100" b="0" i="0" kern="1200">
                  <a:latin typeface="Cambria Math" panose="02040503050406030204" pitchFamily="18" charset="0"/>
                  <a:ea typeface="Cambria Math" panose="02040503050406030204" pitchFamily="18" charset="0"/>
                </a:rPr>
                <a:t>ℵ_𝐵^(𝑛+1)</a:t>
              </a:r>
              <a:endParaRPr lang="en-GB" sz="1100" kern="1200"/>
            </a:p>
          </xdr:txBody>
        </xdr:sp>
      </mc:Fallback>
    </mc:AlternateContent>
    <xdr:clientData/>
  </xdr:oneCellAnchor>
  <xdr:twoCellAnchor editAs="oneCell">
    <xdr:from>
      <xdr:col>10</xdr:col>
      <xdr:colOff>633430</xdr:colOff>
      <xdr:row>1</xdr:row>
      <xdr:rowOff>22678</xdr:rowOff>
    </xdr:from>
    <xdr:to>
      <xdr:col>15</xdr:col>
      <xdr:colOff>703037</xdr:colOff>
      <xdr:row>5</xdr:row>
      <xdr:rowOff>134889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9" name="Object 16">
              <a:extLst>
                <a:ext uri="{63B3BB69-23CF-44E3-9099-C40C66FF867C}">
                  <a14:compatExt spid="_x0000_s2064"/>
                </a:ext>
                <a:ext uri="{FF2B5EF4-FFF2-40B4-BE49-F238E27FC236}">
                  <a16:creationId xmlns:a16="http://schemas.microsoft.com/office/drawing/2014/main" id="{8FF4D92A-D631-8041-9639-30A9B917ECB9}"/>
                </a:ext>
              </a:extLst>
            </xdr:cNvPr>
            <xdr:cNvSpPr txBox="1"/>
          </xdr:nvSpPr>
          <xdr:spPr>
            <a:xfrm>
              <a:off x="8888430" y="213178"/>
              <a:ext cx="4197107" cy="874211"/>
            </a:xfrm>
            <a:prstGeom prst="rect">
              <a:avLst/>
            </a:prstGeom>
          </xdr:spPr>
          <xdr:txBody>
            <a:bodyPr vertOverflow="clip" horzOverflow="clip" wrap="square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GB" sz="14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sz="14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𝛼</m:t>
                        </m:r>
                      </m:e>
                      <m:sub>
                        <m:r>
                          <a:rPr lang="en-GB" sz="1400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  <m:sup>
                        <m:r>
                          <a:rPr lang="en-GB" sz="14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𝑛</m:t>
                        </m:r>
                        <m:r>
                          <a:rPr lang="en-GB" sz="14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+1</m:t>
                        </m:r>
                      </m:sup>
                    </m:sSubSup>
                    <m:r>
                      <a:rPr lang="en-GB" sz="14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=</m:t>
                    </m:r>
                    <m:sSubSup>
                      <m:sSubSupPr>
                        <m:ctrlPr>
                          <a:rPr lang="en-GB" sz="14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sz="1400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(1−</m:t>
                        </m:r>
                        <m:r>
                          <a:rPr lang="en-GB" sz="1400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h</m:t>
                        </m:r>
                      </m:e>
                      <m:sub>
                        <m:r>
                          <a:rPr lang="en-GB" sz="1400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𝑖</m:t>
                        </m:r>
                      </m:sub>
                      <m:sup>
                        <m:r>
                          <a:rPr lang="en-GB" sz="1400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𝑛</m:t>
                        </m:r>
                      </m:sup>
                    </m:sSubSup>
                    <m:r>
                      <a:rPr lang="en-GB" sz="1400" b="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)</m:t>
                    </m:r>
                    <m:r>
                      <a:rPr lang="en-GB" sz="1400" b="0" i="1">
                        <a:solidFill>
                          <a:srgbClr val="000000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∙</m:t>
                    </m:r>
                    <m:sSup>
                      <m:sSupPr>
                        <m:ctrlPr>
                          <a:rPr lang="en-GB" sz="14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GB" sz="1400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p>
                              <m:sSupPr>
                                <m:ctrlPr>
                                  <a:rPr lang="en-GB" sz="1400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GB" sz="1400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𝜆</m:t>
                                </m:r>
                              </m:e>
                              <m:sup>
                                <m:r>
                                  <a:rPr lang="en-GB" sz="1400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  <m:r>
                                  <a:rPr lang="en-GB" sz="1400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+1</m:t>
                                </m:r>
                              </m:sup>
                            </m:sSup>
                            <m:r>
                              <a:rPr lang="en-GB" sz="1400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−</m:t>
                            </m:r>
                            <m:nary>
                              <m:naryPr>
                                <m:chr m:val="∑"/>
                                <m:ctrlPr>
                                  <a:rPr lang="en-GB" sz="1400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naryPr>
                              <m:sub>
                                <m:r>
                                  <m:rPr>
                                    <m:brk m:alnAt="23"/>
                                  </m:rPr>
                                  <a:rPr lang="en-GB" sz="1400" b="0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  <m:r>
                                  <a:rPr lang="en-GB" sz="1400" b="0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=</m:t>
                                </m:r>
                                <m:r>
                                  <a:rPr lang="en-GB" sz="1400" b="0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𝐴</m:t>
                                </m:r>
                              </m:sub>
                              <m:sup>
                                <m:r>
                                  <a:rPr lang="en-GB" sz="1400" b="0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𝑍</m:t>
                                </m:r>
                              </m:sup>
                              <m:e>
                                <m:sSubSup>
                                  <m:sSubSupPr>
                                    <m:ctrlPr>
                                      <a:rPr lang="en-GB" sz="1400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bSupPr>
                                  <m:e>
                                    <m:r>
                                      <a:rPr lang="en-GB" sz="1400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𝑉</m:t>
                                    </m:r>
                                  </m:e>
                                  <m:sub>
                                    <m:r>
                                      <a:rPr lang="en-GB" sz="1400" b="0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𝑖</m:t>
                                    </m:r>
                                  </m:sub>
                                  <m:sup>
                                    <m:r>
                                      <a:rPr lang="en-GB" sz="1400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𝑛</m:t>
                                    </m:r>
                                  </m:sup>
                                </m:sSubSup>
                              </m:e>
                            </m:nary>
                          </m:e>
                        </m:d>
                      </m:e>
                      <m:sup>
                        <m:r>
                          <a:rPr lang="en-GB" sz="1400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GB" sz="14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+</m:t>
                    </m:r>
                    <m:sSubSup>
                      <m:sSubSupPr>
                        <m:ctrlPr>
                          <a:rPr lang="en-GB" sz="14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sSubSup>
                          <m:sSubSupPr>
                            <m:ctrlPr>
                              <a:rPr lang="en-GB" sz="1400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n-GB" sz="1400" b="0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h</m:t>
                            </m:r>
                          </m:e>
                          <m:sub>
                            <m:r>
                              <a:rPr lang="en-GB" sz="1400" b="0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𝑖</m:t>
                            </m:r>
                          </m:sub>
                          <m:sup>
                            <m:r>
                              <a:rPr lang="en-GB" sz="1400" b="0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𝑛</m:t>
                            </m:r>
                          </m:sup>
                        </m:sSubSup>
                        <m:r>
                          <a:rPr lang="en-GB" sz="14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∙</m:t>
                        </m:r>
                        <m:r>
                          <a:rPr lang="en-GB" sz="14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𝛼</m:t>
                        </m:r>
                      </m:e>
                      <m:sub>
                        <m:r>
                          <a:rPr lang="en-GB" sz="1400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  <m:sup>
                        <m:r>
                          <a:rPr lang="en-GB" sz="14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𝑛</m:t>
                        </m:r>
                      </m:sup>
                    </m:sSubSup>
                  </m:oMath>
                </m:oMathPara>
              </a14:m>
              <a:endParaRPr lang="en-GB" sz="1400"/>
            </a:p>
          </xdr:txBody>
        </xdr:sp>
      </mc:Choice>
      <mc:Fallback xmlns="">
        <xdr:sp macro="" textlink="">
          <xdr:nvSpPr>
            <xdr:cNvPr id="29" name="Object 16">
              <a:extLst>
                <a:ext uri="{63B3BB69-23CF-44E3-9099-C40C66FF867C}">
                  <a14:compatExt xmlns:a14="http://schemas.microsoft.com/office/drawing/2010/main" spid="_x0000_s2064"/>
                </a:ext>
                <a:ext uri="{FF2B5EF4-FFF2-40B4-BE49-F238E27FC236}">
                  <a16:creationId xmlns:a16="http://schemas.microsoft.com/office/drawing/2014/main" id="{8FF4D92A-D631-8041-9639-30A9B917ECB9}"/>
                </a:ext>
              </a:extLst>
            </xdr:cNvPr>
            <xdr:cNvSpPr txBox="1"/>
          </xdr:nvSpPr>
          <xdr:spPr>
            <a:xfrm>
              <a:off x="8888430" y="213178"/>
              <a:ext cx="4197107" cy="874211"/>
            </a:xfrm>
            <a:prstGeom prst="rect">
              <a:avLst/>
            </a:prstGeom>
          </xdr:spPr>
          <xdr:txBody>
            <a:bodyPr vertOverflow="clip" horzOverflow="clip" wrap="square">
              <a:noAutofit/>
            </a:bodyPr>
            <a:lstStyle/>
            <a:p>
              <a:pPr/>
              <a:r>
                <a:rPr lang="en-GB" sz="140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𝛼_</a:t>
              </a:r>
              <a:r>
                <a:rPr lang="en-GB" sz="1400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𝑖^(</a:t>
              </a:r>
              <a:r>
                <a:rPr lang="en-GB" sz="140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𝑛+1)=〖</a:t>
              </a:r>
              <a:r>
                <a:rPr lang="en-GB" sz="1400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(1−</a:t>
              </a:r>
              <a:r>
                <a:rPr lang="en-GB" sz="1400" b="0" i="0">
                  <a:solidFill>
                    <a:srgbClr val="00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ℎ〗_𝑖^</a:t>
              </a:r>
              <a:r>
                <a:rPr lang="en-GB" sz="1400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𝑛)</a:t>
              </a:r>
              <a:r>
                <a:rPr lang="en-GB" sz="1400" b="0" i="0">
                  <a:solidFill>
                    <a:srgbClr val="00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∙</a:t>
              </a:r>
              <a:r>
                <a:rPr lang="en-GB" sz="1400" i="0">
                  <a:solidFill>
                    <a:srgbClr val="000000"/>
                  </a:solidFill>
                  <a:latin typeface="Cambria Math" panose="02040503050406030204" pitchFamily="18" charset="0"/>
                </a:rPr>
                <a:t>(𝜆^(𝑛+1)−∑24_(</a:t>
              </a:r>
              <a:r>
                <a:rPr lang="en-GB" sz="1400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𝑖=𝐴)^𝑍▒</a:t>
              </a:r>
              <a:r>
                <a:rPr lang="en-GB" sz="140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𝑉_</a:t>
              </a:r>
              <a:r>
                <a:rPr lang="en-GB" sz="1400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𝑖^</a:t>
              </a:r>
              <a:r>
                <a:rPr lang="en-GB" sz="140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𝑛 )^</a:t>
              </a:r>
              <a:r>
                <a:rPr lang="en-GB" sz="1400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2</a:t>
              </a:r>
              <a:r>
                <a:rPr lang="en-GB" sz="1400" i="0">
                  <a:solidFill>
                    <a:srgbClr val="000000"/>
                  </a:solidFill>
                  <a:latin typeface="Cambria Math" panose="02040503050406030204" pitchFamily="18" charset="0"/>
                </a:rPr>
                <a:t>+〖</a:t>
              </a:r>
              <a:r>
                <a:rPr lang="en-GB" sz="1400" b="0" i="0">
                  <a:solidFill>
                    <a:srgbClr val="00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ℎ_𝑖^</a:t>
              </a:r>
              <a:r>
                <a:rPr lang="en-GB" sz="1400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𝑛</a:t>
              </a:r>
              <a:r>
                <a:rPr lang="en-GB" sz="1400" i="0">
                  <a:solidFill>
                    <a:srgbClr val="00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∙</a:t>
              </a:r>
              <a:r>
                <a:rPr lang="en-GB" sz="140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𝛼〗_</a:t>
              </a:r>
              <a:r>
                <a:rPr lang="en-GB" sz="1400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𝑖^</a:t>
              </a:r>
              <a:r>
                <a:rPr lang="en-GB" sz="140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𝑛</a:t>
              </a:r>
              <a:endParaRPr lang="en-GB" sz="1400"/>
            </a:p>
          </xdr:txBody>
        </xdr:sp>
      </mc:Fallback>
    </mc:AlternateContent>
    <xdr:clientData/>
  </xdr:twoCellAnchor>
  <xdr:twoCellAnchor editAs="oneCell">
    <xdr:from>
      <xdr:col>15</xdr:col>
      <xdr:colOff>554752</xdr:colOff>
      <xdr:row>0</xdr:row>
      <xdr:rowOff>185618</xdr:rowOff>
    </xdr:from>
    <xdr:to>
      <xdr:col>22</xdr:col>
      <xdr:colOff>497010</xdr:colOff>
      <xdr:row>5</xdr:row>
      <xdr:rowOff>52932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0" name="Object 16">
              <a:extLst>
                <a:ext uri="{63B3BB69-23CF-44E3-9099-C40C66FF867C}">
                  <a14:compatExt spid="_x0000_s2064"/>
                </a:ext>
                <a:ext uri="{FF2B5EF4-FFF2-40B4-BE49-F238E27FC236}">
                  <a16:creationId xmlns:a16="http://schemas.microsoft.com/office/drawing/2014/main" id="{4E3DF78D-186B-0C42-8BE0-A1A5376BFE0B}"/>
                </a:ext>
              </a:extLst>
            </xdr:cNvPr>
            <xdr:cNvSpPr txBox="1"/>
          </xdr:nvSpPr>
          <xdr:spPr>
            <a:xfrm>
              <a:off x="12937252" y="185618"/>
              <a:ext cx="6089058" cy="819814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GB" sz="14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sz="14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ℵ</m:t>
                        </m:r>
                      </m:e>
                      <m:sub>
                        <m:r>
                          <a:rPr lang="en-GB" sz="1400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𝑖</m:t>
                        </m:r>
                      </m:sub>
                      <m:sup>
                        <m:r>
                          <a:rPr lang="en-GB" sz="14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𝑛</m:t>
                        </m:r>
                        <m:r>
                          <a:rPr lang="en-GB" sz="14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+1</m:t>
                        </m:r>
                      </m:sup>
                    </m:sSubSup>
                    <m:r>
                      <a:rPr lang="en-GB" sz="14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en-GB" sz="14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begChr m:val="["/>
                            <m:endChr m:val="]"/>
                            <m:ctrlPr>
                              <a:rPr lang="en-GB" sz="1400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d>
                              <m:dPr>
                                <m:ctrlPr>
                                  <a:rPr lang="en-GB" sz="1400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GB" sz="1400" b="0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1−</m:t>
                                </m:r>
                                <m:sSubSup>
                                  <m:sSubSupPr>
                                    <m:ctrlPr>
                                      <a:rPr lang="en-GB" sz="1400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bSupPr>
                                  <m:e>
                                    <m:r>
                                      <a:rPr lang="en-GB" sz="1400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ℵ</m:t>
                                    </m:r>
                                  </m:e>
                                  <m:sub>
                                    <m:r>
                                      <a:rPr lang="en-GB" sz="1400" b="0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𝑖</m:t>
                                    </m:r>
                                  </m:sub>
                                  <m:sup>
                                    <m:r>
                                      <a:rPr lang="en-GB" sz="1400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𝑛</m:t>
                                    </m:r>
                                  </m:sup>
                                </m:sSubSup>
                              </m:e>
                            </m:d>
                            <m:r>
                              <a:rPr lang="en-GB" sz="1400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∙</m:t>
                            </m:r>
                            <m:d>
                              <m:dPr>
                                <m:ctrlPr>
                                  <a:rPr lang="en-GB" sz="1400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sSubSup>
                                  <m:sSubSupPr>
                                    <m:ctrlPr>
                                      <a:rPr lang="en-GB" sz="1400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bSupPr>
                                  <m:e>
                                    <m:r>
                                      <a:rPr lang="en-GB" sz="1400" b="0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𝑉</m:t>
                                    </m:r>
                                  </m:e>
                                  <m:sub>
                                    <m:r>
                                      <a:rPr lang="en-GB" sz="1400" b="0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𝐴</m:t>
                                    </m:r>
                                  </m:sub>
                                  <m:sup>
                                    <m:r>
                                      <a:rPr lang="en-GB" sz="1400" b="0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𝑛</m:t>
                                    </m:r>
                                  </m:sup>
                                </m:sSubSup>
                                <m:r>
                                  <a:rPr lang="en-GB" sz="1400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−</m:t>
                                </m:r>
                                <m:nary>
                                  <m:naryPr>
                                    <m:chr m:val="∑"/>
                                    <m:ctrlPr>
                                      <a:rPr lang="en-GB" sz="1400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naryPr>
                                  <m:sub>
                                    <m:r>
                                      <m:rPr>
                                        <m:brk m:alnAt="23"/>
                                      </m:rPr>
                                      <a:rPr lang="en-GB" sz="1400" b="0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𝑗</m:t>
                                    </m:r>
                                    <m:r>
                                      <a:rPr lang="en-GB" sz="1400" b="0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≠</m:t>
                                    </m:r>
                                    <m:r>
                                      <a:rPr lang="en-GB" sz="1400" b="0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𝑖</m:t>
                                    </m:r>
                                  </m:sub>
                                  <m:sup>
                                    <m:r>
                                      <a:rPr lang="en-GB" sz="1400" b="0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𝑍</m:t>
                                    </m:r>
                                  </m:sup>
                                  <m:e>
                                    <m:sSubSup>
                                      <m:sSubSupPr>
                                        <m:ctrlPr>
                                          <a:rPr lang="en-GB" sz="1400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SupPr>
                                      <m:e>
                                        <m:r>
                                          <a:rPr lang="en-GB" sz="1400" b="0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𝑉</m:t>
                                        </m:r>
                                      </m:e>
                                      <m:sub>
                                        <m:r>
                                          <a:rPr lang="en-GB" sz="1400" b="0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𝑗</m:t>
                                        </m:r>
                                      </m:sub>
                                      <m:sup>
                                        <m:r>
                                          <a:rPr lang="en-GB" sz="1400" b="0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𝑛</m:t>
                                        </m:r>
                                      </m:sup>
                                    </m:sSubSup>
                                  </m:e>
                                </m:nary>
                                <m:r>
                                  <a:rPr lang="en-GB" sz="1400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∙</m:t>
                                </m:r>
                                <m:sSubSup>
                                  <m:sSubSupPr>
                                    <m:ctrlPr>
                                      <a:rPr lang="en-GB" sz="1400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sSubSupPr>
                                  <m:e>
                                    <m:r>
                                      <a:rPr lang="en-GB" sz="1400" b="0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en-GB" sz="1400" b="0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𝑖</m:t>
                                    </m:r>
                                  </m:sub>
                                  <m:sup>
                                    <m:r>
                                      <a:rPr lang="en-GB" sz="1400" b="0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𝑛</m:t>
                                    </m:r>
                                  </m:sup>
                                </m:sSubSup>
                              </m:e>
                            </m:d>
                          </m:e>
                        </m:d>
                      </m:e>
                      <m:sup>
                        <m:r>
                          <a:rPr lang="en-GB" sz="1400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GB" sz="14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+</m:t>
                    </m:r>
                    <m:sSup>
                      <m:sSupPr>
                        <m:ctrlPr>
                          <a:rPr lang="en-GB" sz="14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begChr m:val="["/>
                            <m:endChr m:val="]"/>
                            <m:ctrlPr>
                              <a:rPr lang="en-GB" sz="1400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GB" sz="1400" b="0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1−</m:t>
                            </m:r>
                            <m:d>
                              <m:dPr>
                                <m:ctrlPr>
                                  <a:rPr lang="en-GB" sz="1400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sSubSup>
                                  <m:sSubSupPr>
                                    <m:ctrlPr>
                                      <a:rPr lang="en-GB" sz="1400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bSupPr>
                                  <m:e>
                                    <m:r>
                                      <a:rPr lang="en-GB" sz="1400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ℵ</m:t>
                                    </m:r>
                                  </m:e>
                                  <m:sub>
                                    <m:r>
                                      <a:rPr lang="en-GB" sz="1400" b="0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𝑖</m:t>
                                    </m:r>
                                  </m:sub>
                                  <m:sup>
                                    <m:r>
                                      <a:rPr lang="en-GB" sz="1400" b="0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0</m:t>
                                    </m:r>
                                  </m:sup>
                                </m:sSubSup>
                                <m:r>
                                  <a:rPr lang="en-GB" sz="1400" b="0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+</m:t>
                                </m:r>
                                <m:d>
                                  <m:dPr>
                                    <m:ctrlPr>
                                      <a:rPr lang="en-GB" sz="1400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r>
                                      <a:rPr lang="en-GB" sz="1400" b="0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1−</m:t>
                                    </m:r>
                                    <m:sSub>
                                      <m:sSubPr>
                                        <m:ctrlPr>
                                          <a:rPr lang="en-GB" sz="1400" b="0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GB" sz="1400" b="0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𝑠</m:t>
                                        </m:r>
                                      </m:e>
                                      <m:sub>
                                        <m:r>
                                          <a:rPr lang="en-GB" sz="1400" b="0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𝑖</m:t>
                                        </m:r>
                                      </m:sub>
                                    </m:sSub>
                                  </m:e>
                                </m:d>
                                <m:r>
                                  <a:rPr lang="en-GB" sz="1400" b="0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∙</m:t>
                                </m:r>
                                <m:d>
                                  <m:dPr>
                                    <m:ctrlPr>
                                      <a:rPr lang="en-GB" sz="1400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r>
                                      <a:rPr lang="en-GB" sz="1400" b="0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1−</m:t>
                                    </m:r>
                                    <m:sSubSup>
                                      <m:sSubSupPr>
                                        <m:ctrlPr>
                                          <a:rPr lang="en-GB" sz="1400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SupPr>
                                      <m:e>
                                        <m:r>
                                          <a:rPr lang="en-GB" sz="1400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  <a:ea typeface="Cambria Math" panose="02040503050406030204" pitchFamily="18" charset="0"/>
                                          </a:rPr>
                                          <m:t>ℵ</m:t>
                                        </m:r>
                                      </m:e>
                                      <m:sub>
                                        <m:r>
                                          <a:rPr lang="en-GB" sz="1400" b="0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𝑖</m:t>
                                        </m:r>
                                      </m:sub>
                                      <m:sup>
                                        <m:r>
                                          <a:rPr lang="en-GB" sz="1400" b="0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0</m:t>
                                        </m:r>
                                      </m:sup>
                                    </m:sSubSup>
                                  </m:e>
                                </m:d>
                              </m:e>
                            </m:d>
                          </m:e>
                        </m:d>
                      </m:e>
                      <m:sup>
                        <m:r>
                          <a:rPr lang="en-GB" sz="1400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n-GB" sz="1400"/>
            </a:p>
          </xdr:txBody>
        </xdr:sp>
      </mc:Choice>
      <mc:Fallback xmlns="">
        <xdr:sp macro="" textlink="">
          <xdr:nvSpPr>
            <xdr:cNvPr id="30" name="Object 16">
              <a:extLst>
                <a:ext uri="{63B3BB69-23CF-44E3-9099-C40C66FF867C}">
                  <a14:compatExt xmlns:a14="http://schemas.microsoft.com/office/drawing/2010/main" spid="_x0000_s2064"/>
                </a:ext>
                <a:ext uri="{FF2B5EF4-FFF2-40B4-BE49-F238E27FC236}">
                  <a16:creationId xmlns:a16="http://schemas.microsoft.com/office/drawing/2014/main" id="{4E3DF78D-186B-0C42-8BE0-A1A5376BFE0B}"/>
                </a:ext>
              </a:extLst>
            </xdr:cNvPr>
            <xdr:cNvSpPr txBox="1"/>
          </xdr:nvSpPr>
          <xdr:spPr>
            <a:xfrm>
              <a:off x="12937252" y="185618"/>
              <a:ext cx="6089058" cy="819814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:r>
                <a:rPr lang="en-GB" sz="1400" i="0">
                  <a:solidFill>
                    <a:srgbClr val="00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ℵ_</a:t>
              </a:r>
              <a:r>
                <a:rPr lang="en-GB" sz="1400" b="0" i="0">
                  <a:solidFill>
                    <a:srgbClr val="00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𝑖^(</a:t>
              </a:r>
              <a:r>
                <a:rPr lang="en-GB" sz="140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𝑛+1)=[(</a:t>
              </a:r>
              <a:r>
                <a:rPr lang="en-GB" sz="1400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1−</a:t>
              </a:r>
              <a:r>
                <a:rPr lang="en-GB" sz="1400" i="0">
                  <a:solidFill>
                    <a:srgbClr val="00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ℵ_</a:t>
              </a:r>
              <a:r>
                <a:rPr lang="en-GB" sz="1400" b="0" i="0">
                  <a:solidFill>
                    <a:srgbClr val="00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𝑖^</a:t>
              </a:r>
              <a:r>
                <a:rPr lang="en-GB" sz="140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𝑛 )</a:t>
              </a:r>
              <a:r>
                <a:rPr lang="en-GB" sz="1400" i="0">
                  <a:solidFill>
                    <a:srgbClr val="00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∙(</a:t>
              </a:r>
              <a:r>
                <a:rPr lang="en-GB" sz="1400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𝑉_𝐴^𝑛</a:t>
              </a:r>
              <a:r>
                <a:rPr lang="en-GB" sz="1400" i="0">
                  <a:solidFill>
                    <a:srgbClr val="000000"/>
                  </a:solidFill>
                  <a:latin typeface="Cambria Math" panose="02040503050406030204" pitchFamily="18" charset="0"/>
                </a:rPr>
                <a:t>−∑</a:t>
              </a:r>
              <a:r>
                <a:rPr lang="en-GB" sz="1400" b="0" i="0">
                  <a:solidFill>
                    <a:srgbClr val="00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_(</a:t>
              </a:r>
              <a:r>
                <a:rPr lang="en-GB" sz="1400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𝑗</a:t>
              </a:r>
              <a:r>
                <a:rPr lang="en-GB" sz="1400" b="0" i="0">
                  <a:solidFill>
                    <a:srgbClr val="00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≠𝑖)^</a:t>
              </a:r>
              <a:r>
                <a:rPr lang="en-GB" sz="1400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𝑍▒𝑉_𝑗^𝑛 </a:t>
              </a:r>
              <a:r>
                <a:rPr lang="en-GB" sz="1400" i="0">
                  <a:solidFill>
                    <a:srgbClr val="00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∙</a:t>
              </a:r>
              <a:r>
                <a:rPr lang="en-GB" sz="1400" b="0" i="0">
                  <a:solidFill>
                    <a:srgbClr val="00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𝑥_𝑖^𝑛 )]^</a:t>
              </a:r>
              <a:r>
                <a:rPr lang="en-GB" sz="1400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2</a:t>
              </a:r>
              <a:r>
                <a:rPr lang="en-GB" sz="1400" i="0">
                  <a:solidFill>
                    <a:srgbClr val="000000"/>
                  </a:solidFill>
                  <a:latin typeface="Cambria Math" panose="02040503050406030204" pitchFamily="18" charset="0"/>
                </a:rPr>
                <a:t>+[</a:t>
              </a:r>
              <a:r>
                <a:rPr lang="en-GB" sz="1400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1−(</a:t>
              </a:r>
              <a:r>
                <a:rPr lang="en-GB" sz="1400" i="0">
                  <a:solidFill>
                    <a:srgbClr val="00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ℵ_</a:t>
              </a:r>
              <a:r>
                <a:rPr lang="en-GB" sz="1400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𝑖^0+(1−𝑠_𝑖 )</a:t>
              </a:r>
              <a:r>
                <a:rPr lang="en-GB" sz="1400" b="0" i="0">
                  <a:solidFill>
                    <a:srgbClr val="00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∙(</a:t>
              </a:r>
              <a:r>
                <a:rPr lang="en-GB" sz="1400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1−</a:t>
              </a:r>
              <a:r>
                <a:rPr lang="en-GB" sz="1400" i="0">
                  <a:solidFill>
                    <a:srgbClr val="00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ℵ_</a:t>
              </a:r>
              <a:r>
                <a:rPr lang="en-GB" sz="1400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𝑖^0 ))]^2</a:t>
              </a:r>
              <a:endParaRPr lang="en-GB" sz="1400"/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4</xdr:row>
      <xdr:rowOff>0</xdr:rowOff>
    </xdr:from>
    <xdr:to>
      <xdr:col>2</xdr:col>
      <xdr:colOff>230814</xdr:colOff>
      <xdr:row>5</xdr:row>
      <xdr:rowOff>132794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1" name="Object 16">
              <a:extLst>
                <a:ext uri="{63B3BB69-23CF-44E3-9099-C40C66FF867C}">
                  <a14:compatExt spid="_x0000_s2064"/>
                </a:ext>
                <a:ext uri="{FF2B5EF4-FFF2-40B4-BE49-F238E27FC236}">
                  <a16:creationId xmlns:a16="http://schemas.microsoft.com/office/drawing/2014/main" id="{67AA7358-80E8-1349-9FAB-20A00148E0D5}"/>
                </a:ext>
              </a:extLst>
            </xdr:cNvPr>
            <xdr:cNvSpPr txBox="1"/>
          </xdr:nvSpPr>
          <xdr:spPr>
            <a:xfrm>
              <a:off x="0" y="977900"/>
              <a:ext cx="1881814" cy="323294"/>
            </a:xfrm>
            <a:prstGeom prst="rect">
              <a:avLst/>
            </a:prstGeom>
          </xdr:spPr>
          <xdr:txBody>
            <a:bodyPr wrap="none">
              <a:spAutoFit/>
            </a:bodyPr>
            <a:lstStyle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14:m>
                <m:oMath xmlns:m="http://schemas.openxmlformats.org/officeDocument/2006/math">
                  <m:sSubSup>
                    <m:sSubSupPr>
                      <m:ctrlPr>
                        <a:rPr lang="en-GB" sz="1400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</m:ctrlPr>
                    </m:sSubSupPr>
                    <m:e>
                      <m:r>
                        <a:rPr lang="en-GB" sz="1400" b="0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  <m:t>h</m:t>
                      </m:r>
                    </m:e>
                    <m:sub>
                      <m:r>
                        <a:rPr lang="en-GB" sz="1400" b="0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  <m:t>𝑖</m:t>
                      </m:r>
                    </m:sub>
                    <m:sup>
                      <m:r>
                        <a:rPr lang="en-GB" sz="1400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  <m:t>𝑛</m:t>
                      </m:r>
                      <m:r>
                        <a:rPr lang="en-GB" sz="1400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  <m:t>+1</m:t>
                      </m:r>
                    </m:sup>
                  </m:sSubSup>
                  <m:r>
                    <a:rPr lang="en-GB" sz="1400" i="1">
                      <a:solidFill>
                        <a:srgbClr val="000000"/>
                      </a:solidFill>
                      <a:latin typeface="Cambria Math" panose="02040503050406030204" pitchFamily="18" charset="0"/>
                    </a:rPr>
                    <m:t>=</m:t>
                  </m:r>
                  <m:sSubSup>
                    <m:sSubSupPr>
                      <m:ctrlPr>
                        <a:rPr lang="en-GB" sz="1400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</m:ctrlPr>
                    </m:sSubSupPr>
                    <m:e>
                      <m:r>
                        <a:rPr lang="en-GB" sz="1400" b="0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  <m:t>h</m:t>
                      </m:r>
                    </m:e>
                    <m:sub>
                      <m:r>
                        <a:rPr lang="en-GB" sz="1400" b="0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  <m:t>𝑖</m:t>
                      </m:r>
                    </m:sub>
                    <m:sup>
                      <m:r>
                        <a:rPr lang="en-GB" sz="1400" b="0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  <m:t>0</m:t>
                      </m:r>
                    </m:sup>
                  </m:sSubSup>
                  <m:r>
                    <a:rPr lang="en-GB" sz="1400" b="0" i="1">
                      <a:solidFill>
                        <a:srgbClr val="000000"/>
                      </a:solidFill>
                      <a:latin typeface="Cambria Math" panose="02040503050406030204" pitchFamily="18" charset="0"/>
                    </a:rPr>
                    <m:t>−</m:t>
                  </m:r>
                  <m:sSub>
                    <m:sSubPr>
                      <m:ctrlPr>
                        <a:rPr lang="en-GB" sz="1400" b="0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GB" sz="1400" b="0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  <m:t>𝑠</m:t>
                      </m:r>
                    </m:e>
                    <m:sub>
                      <m:r>
                        <a:rPr lang="en-GB" sz="1400" b="0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  <m:t>𝑖</m:t>
                      </m:r>
                    </m:sub>
                  </m:sSub>
                  <m:r>
                    <a:rPr lang="en-GB" sz="1400" b="0" i="1">
                      <a:solidFill>
                        <a:srgbClr val="000000"/>
                      </a:solidFill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∙</m:t>
                  </m:r>
                </m:oMath>
              </a14:m>
              <a:r>
                <a:rPr lang="en-GB" sz="1400"/>
                <a:t>(1-</a:t>
              </a:r>
              <a14:m>
                <m:oMath xmlns:m="http://schemas.openxmlformats.org/officeDocument/2006/math">
                  <m:sSubSup>
                    <m:sSubSupPr>
                      <m:ctrlPr>
                        <a:rPr lang="en-GB" sz="1400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</m:ctrlPr>
                    </m:sSubSupPr>
                    <m:e>
                      <m:r>
                        <a:rPr lang="en-GB" sz="1400" b="0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  <m:t>h</m:t>
                      </m:r>
                    </m:e>
                    <m:sub>
                      <m:r>
                        <a:rPr lang="en-GB" sz="1400" b="0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  <m:t>𝑖</m:t>
                      </m:r>
                    </m:sub>
                    <m:sup>
                      <m:r>
                        <a:rPr lang="en-GB" sz="1400" b="0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  <m:t>𝑛</m:t>
                      </m:r>
                    </m:sup>
                  </m:sSubSup>
                  <m:r>
                    <a:rPr lang="en-GB" sz="1400" b="0" i="1">
                      <a:solidFill>
                        <a:srgbClr val="000000"/>
                      </a:solidFill>
                      <a:latin typeface="Cambria Math" panose="02040503050406030204" pitchFamily="18" charset="0"/>
                    </a:rPr>
                    <m:t>)</m:t>
                  </m:r>
                </m:oMath>
              </a14:m>
              <a:endParaRPr lang="en-GB" sz="1400" b="0">
                <a:solidFill>
                  <a:srgbClr val="000000"/>
                </a:solidFill>
              </a:endParaRPr>
            </a:p>
          </xdr:txBody>
        </xdr:sp>
      </mc:Choice>
      <mc:Fallback xmlns="">
        <xdr:sp macro="" textlink="">
          <xdr:nvSpPr>
            <xdr:cNvPr id="31" name="Object 16">
              <a:extLst>
                <a:ext uri="{63B3BB69-23CF-44E3-9099-C40C66FF867C}">
                  <a14:compatExt xmlns:a14="http://schemas.microsoft.com/office/drawing/2010/main" spid="_x0000_s2064"/>
                </a:ext>
                <a:ext uri="{FF2B5EF4-FFF2-40B4-BE49-F238E27FC236}">
                  <a16:creationId xmlns:a16="http://schemas.microsoft.com/office/drawing/2014/main" id="{67AA7358-80E8-1349-9FAB-20A00148E0D5}"/>
                </a:ext>
              </a:extLst>
            </xdr:cNvPr>
            <xdr:cNvSpPr txBox="1"/>
          </xdr:nvSpPr>
          <xdr:spPr>
            <a:xfrm>
              <a:off x="0" y="977900"/>
              <a:ext cx="1881814" cy="323294"/>
            </a:xfrm>
            <a:prstGeom prst="rect">
              <a:avLst/>
            </a:prstGeom>
          </xdr:spPr>
          <xdr:txBody>
            <a:bodyPr wrap="none">
              <a:spAutoFit/>
            </a:bodyPr>
            <a:lstStyle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GB" sz="1400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ℎ_𝑖^(</a:t>
              </a:r>
              <a:r>
                <a:rPr lang="en-GB" sz="140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𝑛+1)=</a:t>
              </a:r>
              <a:r>
                <a:rPr lang="en-GB" sz="1400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ℎ_𝑖^0−𝑠_𝑖</a:t>
              </a:r>
              <a:r>
                <a:rPr lang="en-GB" sz="1400" b="0" i="0">
                  <a:solidFill>
                    <a:srgbClr val="00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∙</a:t>
              </a:r>
              <a:r>
                <a:rPr lang="en-GB" sz="1400"/>
                <a:t>(1-</a:t>
              </a:r>
              <a:r>
                <a:rPr lang="en-GB" sz="1400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ℎ_𝑖^𝑛)</a:t>
              </a:r>
              <a:endParaRPr lang="en-GB" sz="1400" b="0">
                <a:solidFill>
                  <a:srgbClr val="000000"/>
                </a:solidFill>
              </a:endParaRPr>
            </a:p>
          </xdr:txBody>
        </xdr:sp>
      </mc:Fallback>
    </mc:AlternateContent>
    <xdr:clientData/>
  </xdr:twoCellAnchor>
  <xdr:oneCellAnchor>
    <xdr:from>
      <xdr:col>0</xdr:col>
      <xdr:colOff>788349</xdr:colOff>
      <xdr:row>7</xdr:row>
      <xdr:rowOff>39995</xdr:rowOff>
    </xdr:from>
    <xdr:ext cx="367396" cy="51880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2" name="Object 24">
              <a:extLst>
                <a:ext uri="{63B3BB69-23CF-44E3-9099-C40C66FF867C}">
                  <a14:compatExt spid="_x0000_s2072"/>
                </a:ext>
                <a:ext uri="{FF2B5EF4-FFF2-40B4-BE49-F238E27FC236}">
                  <a16:creationId xmlns:a16="http://schemas.microsoft.com/office/drawing/2014/main" id="{4798C041-EA0B-CB4A-B25C-8F0CE00B35CC}"/>
                </a:ext>
              </a:extLst>
            </xdr:cNvPr>
            <xdr:cNvSpPr txBox="1"/>
          </xdr:nvSpPr>
          <xdr:spPr>
            <a:xfrm>
              <a:off x="788349" y="1881495"/>
              <a:ext cx="367396" cy="518805"/>
            </a:xfrm>
            <a:prstGeom prst="rect">
              <a:avLst/>
            </a:prstGeom>
          </xdr:spPr>
          <xdr:txBody>
            <a:bodyPr vertOverflow="clip" horzOverflow="clip" wrap="none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h</m:t>
                        </m:r>
                      </m:e>
                      <m:sub>
                        <m:r>
                          <a:rPr lang="en-GB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𝐵</m:t>
                        </m:r>
                      </m:sub>
                      <m:sup>
                        <m:r>
                          <a:rPr lang="en-GB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𝑛</m:t>
                        </m:r>
                      </m:sup>
                    </m:sSubSup>
                  </m:oMath>
                </m:oMathPara>
              </a14:m>
              <a:endParaRPr lang="en-GB"/>
            </a:p>
            <a:p>
              <a:endParaRPr lang="en-GB"/>
            </a:p>
          </xdr:txBody>
        </xdr:sp>
      </mc:Choice>
      <mc:Fallback xmlns="">
        <xdr:sp macro="" textlink="">
          <xdr:nvSpPr>
            <xdr:cNvPr id="32" name="Object 24">
              <a:extLst>
                <a:ext uri="{63B3BB69-23CF-44E3-9099-C40C66FF867C}">
                  <a14:compatExt xmlns:a14="http://schemas.microsoft.com/office/drawing/2010/main" spid="_x0000_s2072"/>
                </a:ext>
                <a:ext uri="{FF2B5EF4-FFF2-40B4-BE49-F238E27FC236}">
                  <a16:creationId xmlns:a16="http://schemas.microsoft.com/office/drawing/2014/main" id="{4798C041-EA0B-CB4A-B25C-8F0CE00B35CC}"/>
                </a:ext>
              </a:extLst>
            </xdr:cNvPr>
            <xdr:cNvSpPr txBox="1"/>
          </xdr:nvSpPr>
          <xdr:spPr>
            <a:xfrm>
              <a:off x="788349" y="1881495"/>
              <a:ext cx="367396" cy="518805"/>
            </a:xfrm>
            <a:prstGeom prst="rect">
              <a:avLst/>
            </a:prstGeom>
          </xdr:spPr>
          <xdr:txBody>
            <a:bodyPr vertOverflow="clip" horzOverflow="clip" wrap="none">
              <a:noAutofit/>
            </a:bodyPr>
            <a:lstStyle/>
            <a:p>
              <a:pPr/>
              <a:r>
                <a:rPr lang="en-GB" b="0" i="0">
                  <a:solidFill>
                    <a:srgbClr val="00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ℎ_</a:t>
              </a:r>
              <a:r>
                <a:rPr lang="en-GB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𝐵^𝑛</a:t>
              </a:r>
              <a:endParaRPr lang="en-GB"/>
            </a:p>
            <a:p>
              <a:endParaRPr lang="en-GB"/>
            </a:p>
          </xdr:txBody>
        </xdr:sp>
      </mc:Fallback>
    </mc:AlternateContent>
    <xdr:clientData/>
  </xdr:oneCellAnchor>
  <xdr:oneCellAnchor>
    <xdr:from>
      <xdr:col>1</xdr:col>
      <xdr:colOff>247614</xdr:colOff>
      <xdr:row>7</xdr:row>
      <xdr:rowOff>19537</xdr:rowOff>
    </xdr:from>
    <xdr:ext cx="382605" cy="5058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3" name="Object 12">
              <a:extLst>
                <a:ext uri="{63B3BB69-23CF-44E3-9099-C40C66FF867C}">
                  <a14:compatExt spid="_x0000_s2060"/>
                </a:ext>
                <a:ext uri="{FF2B5EF4-FFF2-40B4-BE49-F238E27FC236}">
                  <a16:creationId xmlns:a16="http://schemas.microsoft.com/office/drawing/2014/main" id="{A6BF6E7F-3670-9242-95CD-033BD3B8D893}"/>
                </a:ext>
              </a:extLst>
            </xdr:cNvPr>
            <xdr:cNvSpPr txBox="1"/>
          </xdr:nvSpPr>
          <xdr:spPr>
            <a:xfrm>
              <a:off x="1898614" y="1861037"/>
              <a:ext cx="382605" cy="505860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𝛼</m:t>
                        </m:r>
                      </m:e>
                      <m:sub>
                        <m: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𝐴</m:t>
                        </m:r>
                      </m:sub>
                      <m:sup>
                        <m:r>
                          <a:rPr lang="en-GB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𝑛</m:t>
                        </m:r>
                      </m:sup>
                    </m:sSubSup>
                  </m:oMath>
                </m:oMathPara>
              </a14:m>
              <a:endParaRPr lang="en-GB"/>
            </a:p>
          </xdr:txBody>
        </xdr:sp>
      </mc:Choice>
      <mc:Fallback xmlns="">
        <xdr:sp macro="" textlink="">
          <xdr:nvSpPr>
            <xdr:cNvPr id="33" name="Object 12">
              <a:extLst>
                <a:ext uri="{63B3BB69-23CF-44E3-9099-C40C66FF867C}">
                  <a14:compatExt xmlns:a14="http://schemas.microsoft.com/office/drawing/2010/main" spid="_x0000_s2060"/>
                </a:ext>
                <a:ext uri="{FF2B5EF4-FFF2-40B4-BE49-F238E27FC236}">
                  <a16:creationId xmlns:a16="http://schemas.microsoft.com/office/drawing/2014/main" id="{A6BF6E7F-3670-9242-95CD-033BD3B8D893}"/>
                </a:ext>
              </a:extLst>
            </xdr:cNvPr>
            <xdr:cNvSpPr txBox="1"/>
          </xdr:nvSpPr>
          <xdr:spPr>
            <a:xfrm>
              <a:off x="1898614" y="1861037"/>
              <a:ext cx="382605" cy="505860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:r>
                <a:rPr lang="en-GB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𝛼_𝐴^</a:t>
              </a:r>
              <a:r>
                <a:rPr lang="en-GB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𝑛</a:t>
              </a:r>
              <a:endParaRPr lang="en-GB"/>
            </a:p>
          </xdr:txBody>
        </xdr:sp>
      </mc:Fallback>
    </mc:AlternateContent>
    <xdr:clientData/>
  </xdr:oneCellAnchor>
</xdr:wsDr>
</file>

<file path=xl/richData/_rels/richValueRel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2">
  <rv s="0">
    <v>0</v>
    <v>5</v>
  </rv>
  <rv s="0">
    <v>1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</richValueRel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D6A5F-3549-5046-A02D-D5AEFD071046}">
  <dimension ref="A1:AF116"/>
  <sheetViews>
    <sheetView zoomScale="112" zoomScaleNormal="174" workbookViewId="0">
      <selection activeCell="F4" sqref="F4"/>
    </sheetView>
  </sheetViews>
  <sheetFormatPr baseColWidth="10" defaultRowHeight="15" x14ac:dyDescent="0.2"/>
  <cols>
    <col min="17" max="17" width="14.1640625" customWidth="1"/>
    <col min="18" max="18" width="12.33203125" bestFit="1" customWidth="1"/>
    <col min="26" max="26" width="7" customWidth="1"/>
    <col min="27" max="27" width="15.6640625" customWidth="1"/>
  </cols>
  <sheetData>
    <row r="1" spans="1:32" x14ac:dyDescent="0.2">
      <c r="A1" s="86" t="s">
        <v>5</v>
      </c>
      <c r="B1" s="86"/>
      <c r="C1" s="86"/>
      <c r="D1" s="86"/>
      <c r="E1" s="86"/>
      <c r="F1" s="86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2"/>
      <c r="S1" s="22"/>
      <c r="T1" s="22"/>
      <c r="U1" s="22"/>
      <c r="V1" s="22"/>
      <c r="W1" s="22"/>
      <c r="X1" s="22"/>
    </row>
    <row r="2" spans="1:32" ht="17" x14ac:dyDescent="0.2">
      <c r="A2" s="23" t="s">
        <v>13</v>
      </c>
      <c r="B2" s="23" t="s">
        <v>14</v>
      </c>
      <c r="C2" s="23"/>
      <c r="D2" s="23"/>
      <c r="E2" s="24" t="e" vm="1">
        <v>#VALUE!</v>
      </c>
      <c r="F2" s="24" t="e" vm="2">
        <v>#VALUE!</v>
      </c>
      <c r="G2" s="24"/>
      <c r="H2" s="24"/>
      <c r="I2" s="25" t="s">
        <v>4</v>
      </c>
      <c r="J2" s="26"/>
      <c r="K2" s="20"/>
      <c r="L2" s="20"/>
      <c r="M2" s="22"/>
      <c r="N2" s="22"/>
      <c r="O2" s="22"/>
      <c r="P2" s="22"/>
      <c r="Q2" s="20"/>
      <c r="R2" s="20"/>
      <c r="S2" s="20"/>
      <c r="T2" s="20"/>
      <c r="U2" s="22"/>
      <c r="V2" s="22"/>
      <c r="W2" s="22"/>
      <c r="X2" s="22"/>
      <c r="Y2" s="22"/>
      <c r="Z2" s="22"/>
    </row>
    <row r="3" spans="1:32" x14ac:dyDescent="0.2">
      <c r="A3" s="21">
        <v>0.5</v>
      </c>
      <c r="B3" s="21">
        <v>0.25</v>
      </c>
      <c r="C3" s="21">
        <v>0.99</v>
      </c>
      <c r="D3" s="21">
        <v>0.99</v>
      </c>
      <c r="E3" s="21">
        <v>0.7</v>
      </c>
      <c r="F3" s="21">
        <v>0.7</v>
      </c>
      <c r="G3" s="21">
        <v>0.1</v>
      </c>
      <c r="H3" s="21">
        <v>0.01</v>
      </c>
      <c r="I3" s="21">
        <v>1</v>
      </c>
      <c r="J3" s="21">
        <v>1</v>
      </c>
      <c r="K3" s="20"/>
      <c r="L3" s="20"/>
      <c r="M3" s="22"/>
      <c r="N3" s="22"/>
      <c r="O3" s="22"/>
      <c r="P3" s="22"/>
      <c r="Q3" s="20"/>
      <c r="R3" s="20"/>
      <c r="S3" s="20"/>
      <c r="T3" s="20"/>
      <c r="U3" s="22"/>
      <c r="V3" s="22"/>
      <c r="W3" s="22"/>
      <c r="X3" s="22"/>
      <c r="Y3" s="22"/>
      <c r="Z3" s="22"/>
    </row>
    <row r="4" spans="1:32" ht="30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2"/>
      <c r="R4" s="22"/>
      <c r="S4" s="22"/>
      <c r="T4" s="22"/>
      <c r="U4" s="22"/>
      <c r="V4" s="22"/>
      <c r="W4" s="22"/>
      <c r="X4" s="22"/>
    </row>
    <row r="5" spans="1:32" ht="34" customHeight="1" x14ac:dyDescent="0.3">
      <c r="A5" s="87" t="s">
        <v>7</v>
      </c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 t="s">
        <v>6</v>
      </c>
      <c r="O5" s="87"/>
      <c r="P5" s="87"/>
      <c r="Q5" s="87"/>
      <c r="R5" s="87"/>
      <c r="S5" s="87"/>
      <c r="T5" s="87"/>
      <c r="U5" s="87"/>
      <c r="V5" s="87"/>
      <c r="W5" s="27"/>
      <c r="X5" s="27"/>
    </row>
    <row r="6" spans="1:32" ht="19" x14ac:dyDescent="0.25">
      <c r="A6" s="90" t="s">
        <v>21</v>
      </c>
      <c r="B6" s="90"/>
      <c r="C6" s="90"/>
      <c r="D6" s="90"/>
      <c r="E6" s="90"/>
      <c r="F6" s="91"/>
      <c r="G6" s="88" t="s">
        <v>9</v>
      </c>
      <c r="H6" s="89"/>
      <c r="I6" s="89"/>
      <c r="J6" s="93" t="s">
        <v>20</v>
      </c>
      <c r="K6" s="94"/>
      <c r="L6" s="94"/>
      <c r="M6" s="94"/>
      <c r="N6" s="95"/>
      <c r="O6" s="92" t="s">
        <v>8</v>
      </c>
      <c r="P6" s="92"/>
      <c r="Q6" s="92"/>
      <c r="R6" s="92"/>
      <c r="S6" s="92"/>
      <c r="T6" s="92"/>
      <c r="U6" s="18" t="s">
        <v>10</v>
      </c>
      <c r="V6" s="19"/>
      <c r="W6" s="22"/>
      <c r="X6" s="22"/>
      <c r="Y6" s="22"/>
      <c r="Z6" s="22"/>
      <c r="AA6" s="22"/>
    </row>
    <row r="7" spans="1:32" x14ac:dyDescent="0.2">
      <c r="A7" s="41"/>
      <c r="B7" s="41"/>
      <c r="C7" s="41"/>
      <c r="D7" s="41"/>
      <c r="E7" s="41"/>
      <c r="F7" s="41"/>
      <c r="G7" s="6"/>
      <c r="H7" s="7"/>
      <c r="I7" s="13">
        <f>G7+H7</f>
        <v>0</v>
      </c>
      <c r="J7" s="49"/>
      <c r="K7" s="1"/>
      <c r="L7" s="1"/>
      <c r="M7" s="1"/>
      <c r="N7" s="12"/>
      <c r="O7" s="1"/>
      <c r="P7" s="1"/>
      <c r="Q7" s="1"/>
      <c r="R7" s="1"/>
      <c r="S7" s="1"/>
      <c r="T7" s="1"/>
      <c r="U7" s="58"/>
      <c r="W7" s="22"/>
      <c r="X7" s="22"/>
      <c r="Y7" s="22"/>
      <c r="Z7" s="22"/>
      <c r="AA7" s="22"/>
    </row>
    <row r="8" spans="1:32" ht="34" customHeight="1" x14ac:dyDescent="0.25">
      <c r="A8" s="42"/>
      <c r="B8" s="43"/>
      <c r="C8" s="42"/>
      <c r="D8" s="42"/>
      <c r="E8" s="42"/>
      <c r="F8" s="42"/>
      <c r="G8" s="3"/>
      <c r="H8" s="5"/>
      <c r="I8" s="4"/>
      <c r="J8" s="52" t="s">
        <v>0</v>
      </c>
      <c r="K8" s="9" t="s">
        <v>2</v>
      </c>
      <c r="L8" s="9" t="s">
        <v>3</v>
      </c>
      <c r="M8" s="9" t="s">
        <v>1</v>
      </c>
      <c r="N8" s="46"/>
      <c r="O8" s="39"/>
      <c r="P8" s="39"/>
      <c r="Q8" s="63"/>
      <c r="R8" s="35"/>
      <c r="S8" s="61"/>
      <c r="T8" s="37"/>
      <c r="U8" s="59"/>
      <c r="V8" s="16"/>
      <c r="W8" s="28"/>
      <c r="X8" s="28"/>
      <c r="Y8" s="28"/>
      <c r="Z8" s="28"/>
      <c r="AA8" s="32"/>
    </row>
    <row r="9" spans="1:32" ht="16" thickBot="1" x14ac:dyDescent="0.25">
      <c r="A9" s="53"/>
      <c r="B9" s="53"/>
      <c r="C9" s="54"/>
      <c r="D9" s="54"/>
      <c r="E9" s="54"/>
      <c r="F9" s="54"/>
      <c r="G9" s="55">
        <v>0</v>
      </c>
      <c r="H9" s="56">
        <v>0</v>
      </c>
      <c r="I9" s="57">
        <f>SUM(G9:H9)</f>
        <v>0</v>
      </c>
      <c r="J9" s="51"/>
      <c r="K9" s="15"/>
      <c r="L9" s="15"/>
      <c r="M9" s="15"/>
      <c r="N9" s="47"/>
      <c r="O9" s="40"/>
      <c r="P9" s="40"/>
      <c r="Q9" s="64"/>
      <c r="R9" s="36"/>
      <c r="S9" s="62"/>
      <c r="T9" s="38"/>
      <c r="U9" s="60">
        <v>0</v>
      </c>
      <c r="V9" s="17">
        <v>0</v>
      </c>
      <c r="W9" s="28"/>
      <c r="X9" s="28"/>
      <c r="Y9" s="28"/>
      <c r="Z9" s="28"/>
      <c r="AA9" s="28"/>
    </row>
    <row r="10" spans="1:32" ht="16" thickTop="1" x14ac:dyDescent="0.2">
      <c r="A10" s="80">
        <f t="shared" ref="A10:F10" si="0">C3</f>
        <v>0.99</v>
      </c>
      <c r="B10" s="80">
        <f t="shared" si="0"/>
        <v>0.99</v>
      </c>
      <c r="C10" s="33">
        <f t="shared" si="0"/>
        <v>0.7</v>
      </c>
      <c r="D10" s="33">
        <f t="shared" si="0"/>
        <v>0.7</v>
      </c>
      <c r="E10" s="33">
        <f t="shared" si="0"/>
        <v>0.1</v>
      </c>
      <c r="F10" s="33">
        <f t="shared" si="0"/>
        <v>0.01</v>
      </c>
      <c r="G10" s="2">
        <f>U9</f>
        <v>0</v>
      </c>
      <c r="H10" s="2">
        <f>V9</f>
        <v>0</v>
      </c>
      <c r="I10" s="1">
        <f>SUM(G10:H10)</f>
        <v>0</v>
      </c>
      <c r="J10" s="50">
        <v>1</v>
      </c>
      <c r="K10" s="11">
        <v>1</v>
      </c>
      <c r="L10" s="11">
        <v>1</v>
      </c>
      <c r="M10" s="11">
        <v>1</v>
      </c>
      <c r="N10" s="12">
        <f>$J$3*M10</f>
        <v>1</v>
      </c>
      <c r="O10" s="1">
        <f t="shared" ref="O10:O57" si="1">IF(AND(K10&gt;0),(1-A11)*POWER(($N10-$I9),2)+C10*A11,C10)</f>
        <v>0.70450000000000002</v>
      </c>
      <c r="P10" s="1">
        <f t="shared" ref="P10:P57" si="2">IF(AND(L10&gt;0),(1-B11)*POWER(($N10-$I9),2)+D10*B11,D10)</f>
        <v>0.70374999999999999</v>
      </c>
      <c r="Q10" s="72">
        <f>IF(AND(K10&gt;0),POWER((1-E10)*(G10-H10*L10),2)+POWER(1-(E$3+(1-A$3)*(1-E$3)),2),E10)</f>
        <v>2.2500000000000006E-2</v>
      </c>
      <c r="R10" s="29">
        <f>IF(AND(L10&gt;0),POWER((1-F10)*(H10-G10*K10),2)+POWER(1-(F$3+(1-B$3)*(1-F$3)),2),F10)</f>
        <v>5.6249999999999937E-3</v>
      </c>
      <c r="S10" s="61">
        <f>IF(K10&gt;0,O10*($N10-$I9),0)</f>
        <v>0.70450000000000002</v>
      </c>
      <c r="T10" s="37">
        <f>IF(L10&gt;0,P10*($N10-$I9),0)</f>
        <v>0.70374999999999999</v>
      </c>
      <c r="U10" s="58">
        <f>U9+S10*Q10</f>
        <v>1.5851250000000004E-2</v>
      </c>
      <c r="V10">
        <f>V9+T10*R10</f>
        <v>3.9585937499999951E-3</v>
      </c>
      <c r="W10" s="22"/>
      <c r="X10" s="22"/>
      <c r="Y10" s="22"/>
      <c r="Z10" s="22"/>
      <c r="AA10" s="22"/>
      <c r="AC10" s="30"/>
      <c r="AD10" s="30"/>
      <c r="AE10" s="31"/>
      <c r="AF10" s="30"/>
    </row>
    <row r="11" spans="1:32" x14ac:dyDescent="0.2">
      <c r="A11">
        <f>IF(K10&gt;0,$C$3-($A$3*(1-A10)),A10)</f>
        <v>0.98499999999999999</v>
      </c>
      <c r="B11">
        <f>IF(L10&gt;0,$C$3-($B$3*(1-B10)),B10)</f>
        <v>0.98750000000000004</v>
      </c>
      <c r="C11">
        <f>O10</f>
        <v>0.70450000000000002</v>
      </c>
      <c r="D11">
        <f>P10</f>
        <v>0.70374999999999999</v>
      </c>
      <c r="E11">
        <f>Q10</f>
        <v>2.2500000000000006E-2</v>
      </c>
      <c r="F11">
        <f>R10</f>
        <v>5.6249999999999937E-3</v>
      </c>
      <c r="G11" s="2">
        <f t="shared" ref="G11:G57" si="3">U10</f>
        <v>1.5851250000000004E-2</v>
      </c>
      <c r="H11" s="2">
        <f t="shared" ref="H11:H57" si="4">V10</f>
        <v>3.9585937499999951E-3</v>
      </c>
      <c r="I11" s="1">
        <f>G11+H11</f>
        <v>1.980984375E-2</v>
      </c>
      <c r="J11" s="50">
        <v>2</v>
      </c>
      <c r="K11" s="11">
        <v>1</v>
      </c>
      <c r="L11" s="11">
        <v>1</v>
      </c>
      <c r="M11" s="11">
        <v>1</v>
      </c>
      <c r="N11" s="12">
        <f t="shared" ref="N11:N57" si="5">$J$3*M11</f>
        <v>1</v>
      </c>
      <c r="O11" s="1">
        <f t="shared" si="1"/>
        <v>0.70967125000000009</v>
      </c>
      <c r="P11" s="1">
        <f t="shared" si="2"/>
        <v>0.70763828125000006</v>
      </c>
      <c r="Q11" s="72">
        <f t="shared" ref="Q11:Q57" si="6">IF(AND(K11&gt;0),POWER((1-E11)*(G11-H11*L11),2)+POWER(1-(E$3+(1-A$3)*(1-E$3)),2),E11)</f>
        <v>2.2635142287016834E-2</v>
      </c>
      <c r="R11" s="29">
        <f t="shared" ref="R11:R57" si="7">IF(AND(L11&gt;0),POWER((1-F11)*(H11-G11*K11),2)+POWER(1-(F$3+(1-B$3)*(1-F$3)),2),F11)</f>
        <v>5.7648486009634252E-3</v>
      </c>
      <c r="S11" s="61">
        <f t="shared" ref="S11:S57" si="8">IF(K11&gt;0,O11*($N11-$I10),0)</f>
        <v>0.70967125000000009</v>
      </c>
      <c r="T11" s="37">
        <f t="shared" ref="T11:T57" si="9">IF(L11&gt;0,P11*($N11-$I10),0)</f>
        <v>0.70763828125000006</v>
      </c>
      <c r="U11" s="58">
        <f t="shared" ref="U11:U57" si="10">U10+S11*Q11</f>
        <v>3.1914759720755102E-2</v>
      </c>
      <c r="V11">
        <f t="shared" ref="V11:V57" si="11">V10+T11*R11</f>
        <v>8.0380213056522216E-3</v>
      </c>
      <c r="W11" s="22"/>
      <c r="X11" s="22"/>
      <c r="Y11" s="22"/>
      <c r="Z11" s="22"/>
      <c r="AA11" s="22"/>
      <c r="AC11" s="30"/>
      <c r="AD11" s="30"/>
      <c r="AE11" s="31"/>
      <c r="AF11" s="30"/>
    </row>
    <row r="12" spans="1:32" x14ac:dyDescent="0.2">
      <c r="A12">
        <f t="shared" ref="A12:A57" si="12">IF(K11&gt;0,$C$3-($A$3*(1-A11)),A11)</f>
        <v>0.98249999999999993</v>
      </c>
      <c r="B12">
        <f t="shared" ref="B12:B57" si="13">IF(L11&gt;0,$C$3-($B$3*(1-B11)),B11)</f>
        <v>0.98687499999999995</v>
      </c>
      <c r="C12">
        <f t="shared" ref="C12:D27" si="14">O11</f>
        <v>0.70967125000000009</v>
      </c>
      <c r="D12">
        <f t="shared" si="14"/>
        <v>0.70763828125000006</v>
      </c>
      <c r="E12">
        <f t="shared" ref="E12:E57" si="15">Q11</f>
        <v>2.2635142287016834E-2</v>
      </c>
      <c r="F12">
        <f t="shared" ref="F12:F57" si="16">R11</f>
        <v>5.7648486009634252E-3</v>
      </c>
      <c r="G12" s="2">
        <f t="shared" si="3"/>
        <v>3.1914759720755102E-2</v>
      </c>
      <c r="H12" s="2">
        <f t="shared" si="4"/>
        <v>8.0380213056522216E-3</v>
      </c>
      <c r="I12" s="1">
        <f t="shared" ref="I12:I57" si="17">G12+H12</f>
        <v>3.9952781026407327E-2</v>
      </c>
      <c r="J12" s="50">
        <v>3</v>
      </c>
      <c r="K12" s="11">
        <v>1</v>
      </c>
      <c r="L12" s="11">
        <v>1</v>
      </c>
      <c r="M12" s="11">
        <v>1</v>
      </c>
      <c r="N12" s="12">
        <f t="shared" si="5"/>
        <v>1</v>
      </c>
      <c r="O12" s="1">
        <f t="shared" si="1"/>
        <v>0.71437940298267633</v>
      </c>
      <c r="P12" s="1">
        <f t="shared" si="2"/>
        <v>0.71100022331227342</v>
      </c>
      <c r="Q12" s="72">
        <f t="shared" si="6"/>
        <v>2.3044582199642089E-2</v>
      </c>
      <c r="R12" s="29">
        <f t="shared" si="7"/>
        <v>6.1885445190407607E-3</v>
      </c>
      <c r="S12" s="61">
        <f t="shared" si="8"/>
        <v>0.70022765863137115</v>
      </c>
      <c r="T12" s="37">
        <f t="shared" si="9"/>
        <v>0.69691541998224216</v>
      </c>
      <c r="U12" s="58">
        <f t="shared" si="10"/>
        <v>4.8051213558548654E-2</v>
      </c>
      <c r="V12">
        <f t="shared" si="11"/>
        <v>1.2350913408218317E-2</v>
      </c>
      <c r="W12" s="22"/>
      <c r="X12" s="22"/>
      <c r="Y12" s="22"/>
      <c r="Z12" s="22"/>
      <c r="AA12" s="22"/>
      <c r="AC12" s="30"/>
      <c r="AD12" s="30"/>
      <c r="AE12" s="31"/>
      <c r="AF12" s="30"/>
    </row>
    <row r="13" spans="1:32" x14ac:dyDescent="0.2">
      <c r="A13">
        <f t="shared" si="12"/>
        <v>0.98124999999999996</v>
      </c>
      <c r="B13">
        <f t="shared" si="13"/>
        <v>0.98671874999999998</v>
      </c>
      <c r="C13">
        <f t="shared" si="14"/>
        <v>0.71437940298267633</v>
      </c>
      <c r="D13">
        <f t="shared" si="14"/>
        <v>0.71100022331227342</v>
      </c>
      <c r="E13">
        <f t="shared" si="15"/>
        <v>2.3044582199642089E-2</v>
      </c>
      <c r="F13">
        <f t="shared" si="16"/>
        <v>6.1885445190407607E-3</v>
      </c>
      <c r="G13" s="2">
        <f t="shared" si="3"/>
        <v>4.8051213558548654E-2</v>
      </c>
      <c r="H13" s="2">
        <f t="shared" si="4"/>
        <v>1.2350913408218317E-2</v>
      </c>
      <c r="I13" s="1">
        <f t="shared" si="17"/>
        <v>6.0402126966766972E-2</v>
      </c>
      <c r="J13" s="50">
        <v>4</v>
      </c>
      <c r="K13" s="11">
        <v>1</v>
      </c>
      <c r="L13" s="11">
        <v>1</v>
      </c>
      <c r="M13" s="11">
        <v>1</v>
      </c>
      <c r="N13" s="12">
        <f t="shared" si="5"/>
        <v>1</v>
      </c>
      <c r="O13" s="1">
        <f t="shared" si="1"/>
        <v>0.71839605863890377</v>
      </c>
      <c r="P13" s="1">
        <f t="shared" si="2"/>
        <v>0.71380668580513318</v>
      </c>
      <c r="Q13" s="72">
        <f t="shared" si="6"/>
        <v>2.3716447096783833E-2</v>
      </c>
      <c r="R13" s="29">
        <f t="shared" si="7"/>
        <v>6.8837855007092118E-3</v>
      </c>
      <c r="S13" s="61">
        <f t="shared" si="8"/>
        <v>0.68969413821786962</v>
      </c>
      <c r="T13" s="37">
        <f t="shared" si="9"/>
        <v>0.68528812359197522</v>
      </c>
      <c r="U13" s="58">
        <f t="shared" si="10"/>
        <v>6.4408308100554673E-2</v>
      </c>
      <c r="V13">
        <f t="shared" si="11"/>
        <v>1.7068289857208978E-2</v>
      </c>
      <c r="W13" s="22"/>
      <c r="X13" s="22"/>
      <c r="Y13" s="22"/>
      <c r="Z13" s="22"/>
      <c r="AA13" s="22"/>
      <c r="AC13" s="30"/>
      <c r="AD13" s="30"/>
      <c r="AE13" s="31"/>
      <c r="AF13" s="30"/>
    </row>
    <row r="14" spans="1:32" x14ac:dyDescent="0.2">
      <c r="A14">
        <f t="shared" si="12"/>
        <v>0.98062499999999997</v>
      </c>
      <c r="B14">
        <f t="shared" si="13"/>
        <v>0.98667968750000001</v>
      </c>
      <c r="C14">
        <f t="shared" si="14"/>
        <v>0.71839605863890377</v>
      </c>
      <c r="D14">
        <f t="shared" si="14"/>
        <v>0.71380668580513318</v>
      </c>
      <c r="E14">
        <f t="shared" si="15"/>
        <v>2.3716447096783833E-2</v>
      </c>
      <c r="F14">
        <f t="shared" si="16"/>
        <v>6.8837855007092118E-3</v>
      </c>
      <c r="G14" s="2">
        <f t="shared" si="3"/>
        <v>6.4408308100554673E-2</v>
      </c>
      <c r="H14" s="2">
        <f t="shared" si="4"/>
        <v>1.7068289857208978E-2</v>
      </c>
      <c r="I14" s="1">
        <f t="shared" si="17"/>
        <v>8.1476597957763658E-2</v>
      </c>
      <c r="J14" s="50">
        <v>5</v>
      </c>
      <c r="K14" s="11">
        <v>1</v>
      </c>
      <c r="L14" s="11">
        <v>1</v>
      </c>
      <c r="M14" s="11">
        <v>1</v>
      </c>
      <c r="N14" s="12">
        <f t="shared" si="5"/>
        <v>1</v>
      </c>
      <c r="O14" s="1">
        <f t="shared" si="1"/>
        <v>0.72163363069368169</v>
      </c>
      <c r="P14" s="1">
        <f t="shared" si="2"/>
        <v>0.71605996858230792</v>
      </c>
      <c r="Q14" s="72">
        <f t="shared" si="6"/>
        <v>2.4636037081992829E-2</v>
      </c>
      <c r="R14" s="29">
        <f t="shared" si="7"/>
        <v>7.8353293328743846E-3</v>
      </c>
      <c r="S14" s="61">
        <f t="shared" si="8"/>
        <v>0.67804542450903293</v>
      </c>
      <c r="T14" s="37">
        <f t="shared" si="9"/>
        <v>0.67280842344418024</v>
      </c>
      <c r="U14" s="58">
        <f t="shared" si="10"/>
        <v>8.1112660322034777E-2</v>
      </c>
      <c r="V14">
        <f t="shared" si="11"/>
        <v>2.2339965432826132E-2</v>
      </c>
      <c r="W14" s="22"/>
      <c r="X14" s="22"/>
      <c r="Y14" s="22"/>
      <c r="Z14" s="22"/>
      <c r="AA14" s="22"/>
      <c r="AC14" s="30"/>
      <c r="AD14" s="30"/>
      <c r="AE14" s="31"/>
      <c r="AF14" s="30"/>
    </row>
    <row r="15" spans="1:32" x14ac:dyDescent="0.2">
      <c r="A15">
        <f t="shared" si="12"/>
        <v>0.98031249999999992</v>
      </c>
      <c r="B15">
        <f t="shared" si="13"/>
        <v>0.98666992187500002</v>
      </c>
      <c r="C15">
        <f t="shared" si="14"/>
        <v>0.72163363069368169</v>
      </c>
      <c r="D15">
        <f t="shared" si="14"/>
        <v>0.71605996858230792</v>
      </c>
      <c r="E15">
        <f t="shared" si="15"/>
        <v>2.4636037081992829E-2</v>
      </c>
      <c r="F15">
        <f t="shared" si="16"/>
        <v>7.8353293328743846E-3</v>
      </c>
      <c r="G15" s="2">
        <f t="shared" si="3"/>
        <v>8.1112660322034777E-2</v>
      </c>
      <c r="H15" s="2">
        <f t="shared" si="4"/>
        <v>2.2339965432826132E-2</v>
      </c>
      <c r="I15" s="1">
        <f t="shared" si="17"/>
        <v>0.10345262575486092</v>
      </c>
      <c r="J15" s="50">
        <v>6</v>
      </c>
      <c r="K15" s="11">
        <v>1</v>
      </c>
      <c r="L15" s="11">
        <v>1</v>
      </c>
      <c r="M15" s="11">
        <v>1</v>
      </c>
      <c r="N15" s="12">
        <f t="shared" si="5"/>
        <v>1</v>
      </c>
      <c r="O15" s="1">
        <f t="shared" si="1"/>
        <v>0.72405559231782335</v>
      </c>
      <c r="P15" s="1">
        <f t="shared" si="2"/>
        <v>0.71776153500748863</v>
      </c>
      <c r="Q15" s="72">
        <f t="shared" si="6"/>
        <v>2.578612909487266E-2</v>
      </c>
      <c r="R15" s="29">
        <f t="shared" si="7"/>
        <v>9.0253116739139466E-3</v>
      </c>
      <c r="S15" s="61">
        <f t="shared" si="8"/>
        <v>0.66506200592347364</v>
      </c>
      <c r="T15" s="37">
        <f t="shared" si="9"/>
        <v>0.65928076699013616</v>
      </c>
      <c r="U15" s="58">
        <f t="shared" si="10"/>
        <v>9.8262035062872427E-2</v>
      </c>
      <c r="V15">
        <f t="shared" si="11"/>
        <v>2.8290179835529148E-2</v>
      </c>
      <c r="W15" s="22"/>
      <c r="X15" s="22"/>
      <c r="Y15" s="22"/>
      <c r="Z15" s="22"/>
      <c r="AA15" s="22"/>
      <c r="AC15" s="30"/>
      <c r="AD15" s="30"/>
      <c r="AE15" s="31"/>
      <c r="AF15" s="30"/>
    </row>
    <row r="16" spans="1:32" x14ac:dyDescent="0.2">
      <c r="A16">
        <f t="shared" si="12"/>
        <v>0.98015624999999995</v>
      </c>
      <c r="B16">
        <f t="shared" si="13"/>
        <v>0.98666748046874997</v>
      </c>
      <c r="C16">
        <f t="shared" si="14"/>
        <v>0.72405559231782335</v>
      </c>
      <c r="D16">
        <f t="shared" si="14"/>
        <v>0.71776153500748863</v>
      </c>
      <c r="E16">
        <f t="shared" si="15"/>
        <v>2.578612909487266E-2</v>
      </c>
      <c r="F16">
        <f t="shared" si="16"/>
        <v>9.0253116739139466E-3</v>
      </c>
      <c r="G16" s="2">
        <f t="shared" si="3"/>
        <v>9.8262035062872427E-2</v>
      </c>
      <c r="H16" s="2">
        <f t="shared" si="4"/>
        <v>2.8290179835529148E-2</v>
      </c>
      <c r="I16" s="1">
        <f t="shared" si="17"/>
        <v>0.12655221489840157</v>
      </c>
      <c r="J16" s="50">
        <v>7</v>
      </c>
      <c r="K16" s="11">
        <v>1</v>
      </c>
      <c r="L16" s="11">
        <v>1</v>
      </c>
      <c r="M16" s="11">
        <v>1</v>
      </c>
      <c r="N16" s="12">
        <f t="shared" si="5"/>
        <v>1</v>
      </c>
      <c r="O16" s="1">
        <f t="shared" si="1"/>
        <v>0.72564419454413176</v>
      </c>
      <c r="P16" s="1">
        <f t="shared" si="2"/>
        <v>0.71890865962693384</v>
      </c>
      <c r="Q16" s="72">
        <f t="shared" si="6"/>
        <v>2.7146815136871363E-2</v>
      </c>
      <c r="R16" s="29">
        <f t="shared" si="7"/>
        <v>1.0433082394284206E-2</v>
      </c>
      <c r="S16" s="61">
        <f t="shared" si="8"/>
        <v>0.65057439725477018</v>
      </c>
      <c r="T16" s="37">
        <f t="shared" si="9"/>
        <v>0.64453567111061993</v>
      </c>
      <c r="U16" s="58">
        <f t="shared" si="10"/>
        <v>0.11592305795792919</v>
      </c>
      <c r="V16">
        <f t="shared" si="11"/>
        <v>3.5014673598281511E-2</v>
      </c>
      <c r="W16" s="22"/>
      <c r="X16" s="22"/>
      <c r="Y16" s="22"/>
      <c r="Z16" s="22"/>
      <c r="AA16" s="22"/>
    </row>
    <row r="17" spans="1:27" x14ac:dyDescent="0.2">
      <c r="A17">
        <f t="shared" si="12"/>
        <v>0.98007812499999991</v>
      </c>
      <c r="B17">
        <f t="shared" si="13"/>
        <v>0.98666687011718746</v>
      </c>
      <c r="C17">
        <f t="shared" si="14"/>
        <v>0.72564419454413176</v>
      </c>
      <c r="D17">
        <f t="shared" si="14"/>
        <v>0.71890865962693384</v>
      </c>
      <c r="E17">
        <f t="shared" si="15"/>
        <v>2.7146815136871363E-2</v>
      </c>
      <c r="F17">
        <f t="shared" si="16"/>
        <v>1.0433082394284206E-2</v>
      </c>
      <c r="G17" s="2">
        <f t="shared" si="3"/>
        <v>0.11592305795792919</v>
      </c>
      <c r="H17" s="2">
        <f t="shared" si="4"/>
        <v>3.5014673598281511E-2</v>
      </c>
      <c r="I17" s="1">
        <f t="shared" si="17"/>
        <v>0.15093773155621071</v>
      </c>
      <c r="J17" s="50">
        <v>8</v>
      </c>
      <c r="K17" s="11">
        <v>1</v>
      </c>
      <c r="L17" s="11">
        <v>1</v>
      </c>
      <c r="M17" s="11">
        <v>1</v>
      </c>
      <c r="N17" s="12">
        <f t="shared" si="5"/>
        <v>1</v>
      </c>
      <c r="O17" s="1">
        <f t="shared" si="1"/>
        <v>0.72638807558333796</v>
      </c>
      <c r="P17" s="1">
        <f t="shared" si="2"/>
        <v>0.71949535570448342</v>
      </c>
      <c r="Q17" s="72">
        <f t="shared" si="6"/>
        <v>2.8695575702075652E-2</v>
      </c>
      <c r="R17" s="29">
        <f t="shared" si="7"/>
        <v>1.2035285812491935E-2</v>
      </c>
      <c r="S17" s="61">
        <f t="shared" si="8"/>
        <v>0.63446205574247905</v>
      </c>
      <c r="T17" s="37">
        <f t="shared" si="9"/>
        <v>0.62844162483096777</v>
      </c>
      <c r="U17" s="58">
        <f t="shared" si="10"/>
        <v>0.13412931190858204</v>
      </c>
      <c r="V17">
        <f t="shared" si="11"/>
        <v>4.2578148169589033E-2</v>
      </c>
      <c r="W17" s="22"/>
      <c r="X17" s="22"/>
      <c r="Y17" s="22"/>
      <c r="Z17" s="22"/>
      <c r="AA17" s="22"/>
    </row>
    <row r="18" spans="1:27" x14ac:dyDescent="0.2">
      <c r="A18">
        <f t="shared" si="12"/>
        <v>0.98003906249999995</v>
      </c>
      <c r="B18">
        <f t="shared" si="13"/>
        <v>0.98666671752929691</v>
      </c>
      <c r="C18">
        <f t="shared" si="14"/>
        <v>0.72638807558333796</v>
      </c>
      <c r="D18">
        <f t="shared" si="14"/>
        <v>0.71949535570448342</v>
      </c>
      <c r="E18">
        <f t="shared" si="15"/>
        <v>2.8695575702075652E-2</v>
      </c>
      <c r="F18">
        <f t="shared" si="16"/>
        <v>1.2035285812491935E-2</v>
      </c>
      <c r="G18" s="2">
        <f t="shared" si="3"/>
        <v>0.13412931190858204</v>
      </c>
      <c r="H18" s="2">
        <f t="shared" si="4"/>
        <v>4.2578148169589033E-2</v>
      </c>
      <c r="I18" s="1">
        <f t="shared" si="17"/>
        <v>0.17670746007817106</v>
      </c>
      <c r="J18" s="50">
        <v>9</v>
      </c>
      <c r="K18" s="11">
        <v>1</v>
      </c>
      <c r="L18" s="11">
        <v>1</v>
      </c>
      <c r="M18" s="11">
        <v>1</v>
      </c>
      <c r="N18" s="12">
        <f t="shared" si="5"/>
        <v>1</v>
      </c>
      <c r="O18" s="1">
        <f t="shared" si="1"/>
        <v>0.72627855584298917</v>
      </c>
      <c r="P18" s="1">
        <f t="shared" si="2"/>
        <v>0.71951417408640916</v>
      </c>
      <c r="Q18" s="72">
        <f t="shared" si="6"/>
        <v>3.0407486737640124E-2</v>
      </c>
      <c r="R18" s="29">
        <f t="shared" si="7"/>
        <v>1.3806079364895595E-2</v>
      </c>
      <c r="S18" s="61">
        <f t="shared" si="8"/>
        <v>0.61665571814612763</v>
      </c>
      <c r="T18" s="37">
        <f t="shared" si="9"/>
        <v>0.61091233682726609</v>
      </c>
      <c r="U18" s="58">
        <f t="shared" si="10"/>
        <v>0.15288026247980036</v>
      </c>
      <c r="V18">
        <f t="shared" si="11"/>
        <v>5.1012452376820103E-2</v>
      </c>
      <c r="W18" s="22"/>
      <c r="X18" s="22"/>
      <c r="Y18" s="22"/>
      <c r="Z18" s="22"/>
      <c r="AA18" s="22"/>
    </row>
    <row r="19" spans="1:27" x14ac:dyDescent="0.2">
      <c r="A19">
        <f t="shared" si="12"/>
        <v>0.98001953124999996</v>
      </c>
      <c r="B19">
        <f t="shared" si="13"/>
        <v>0.98666667938232422</v>
      </c>
      <c r="C19">
        <f t="shared" si="14"/>
        <v>0.72627855584298917</v>
      </c>
      <c r="D19">
        <f t="shared" si="14"/>
        <v>0.71951417408640916</v>
      </c>
      <c r="E19">
        <f t="shared" si="15"/>
        <v>3.0407486737640124E-2</v>
      </c>
      <c r="F19">
        <f t="shared" si="16"/>
        <v>1.3806079364895595E-2</v>
      </c>
      <c r="G19" s="2">
        <f t="shared" si="3"/>
        <v>0.15288026247980036</v>
      </c>
      <c r="H19" s="2">
        <f t="shared" si="4"/>
        <v>5.1012452376820103E-2</v>
      </c>
      <c r="I19" s="1">
        <f t="shared" si="17"/>
        <v>0.20389271485662047</v>
      </c>
      <c r="J19" s="50">
        <v>10</v>
      </c>
      <c r="K19" s="11">
        <v>1</v>
      </c>
      <c r="L19" s="11">
        <v>1</v>
      </c>
      <c r="M19" s="11">
        <v>1</v>
      </c>
      <c r="N19" s="12">
        <f t="shared" si="5"/>
        <v>1</v>
      </c>
      <c r="O19" s="1">
        <f t="shared" si="1"/>
        <v>0.72530967017176795</v>
      </c>
      <c r="P19" s="1">
        <f t="shared" si="2"/>
        <v>0.718958126648375</v>
      </c>
      <c r="Q19" s="72">
        <f t="shared" si="6"/>
        <v>3.2255565449322086E-2</v>
      </c>
      <c r="R19" s="29">
        <f t="shared" si="7"/>
        <v>1.5717495910225799E-2</v>
      </c>
      <c r="S19" s="61">
        <f t="shared" si="8"/>
        <v>0.59714204058557885</v>
      </c>
      <c r="T19" s="37">
        <f t="shared" si="9"/>
        <v>0.59191286218578065</v>
      </c>
      <c r="U19" s="58">
        <f t="shared" si="10"/>
        <v>0.17214141665245025</v>
      </c>
      <c r="V19">
        <f t="shared" si="11"/>
        <v>6.0315840367435161E-2</v>
      </c>
      <c r="W19" s="22"/>
      <c r="X19" s="22"/>
      <c r="Y19" s="22"/>
      <c r="Z19" s="22"/>
      <c r="AA19" s="22"/>
    </row>
    <row r="20" spans="1:27" x14ac:dyDescent="0.2">
      <c r="A20">
        <f t="shared" si="12"/>
        <v>0.98000976562499997</v>
      </c>
      <c r="B20">
        <f t="shared" si="13"/>
        <v>0.98666666984558105</v>
      </c>
      <c r="C20">
        <f t="shared" si="14"/>
        <v>0.72530967017176795</v>
      </c>
      <c r="D20">
        <f t="shared" si="14"/>
        <v>0.718958126648375</v>
      </c>
      <c r="E20">
        <f t="shared" si="15"/>
        <v>3.2255565449322086E-2</v>
      </c>
      <c r="F20">
        <f t="shared" si="16"/>
        <v>1.5717495910225799E-2</v>
      </c>
      <c r="G20" s="2">
        <f t="shared" si="3"/>
        <v>0.17214141665245025</v>
      </c>
      <c r="H20" s="2">
        <f t="shared" si="4"/>
        <v>6.0315840367435161E-2</v>
      </c>
      <c r="I20" s="1">
        <f t="shared" si="17"/>
        <v>0.2324572570198854</v>
      </c>
      <c r="J20" s="50">
        <v>11</v>
      </c>
      <c r="K20" s="11">
        <v>1</v>
      </c>
      <c r="L20" s="11">
        <v>1</v>
      </c>
      <c r="M20" s="11">
        <v>1</v>
      </c>
      <c r="N20" s="12">
        <f t="shared" si="5"/>
        <v>1</v>
      </c>
      <c r="O20" s="1">
        <f t="shared" si="1"/>
        <v>0.72347965984646811</v>
      </c>
      <c r="P20" s="1">
        <f t="shared" si="2"/>
        <v>0.71782250915352952</v>
      </c>
      <c r="Q20" s="72">
        <f t="shared" si="6"/>
        <v>3.4211260860311753E-2</v>
      </c>
      <c r="R20" s="29">
        <f t="shared" si="7"/>
        <v>1.7739955432684622E-2</v>
      </c>
      <c r="S20" s="61">
        <f t="shared" si="8"/>
        <v>0.57596742785682742</v>
      </c>
      <c r="T20" s="37">
        <f t="shared" si="9"/>
        <v>0.57146372897702502</v>
      </c>
      <c r="U20" s="58">
        <f t="shared" si="10"/>
        <v>0.19184598857390298</v>
      </c>
      <c r="V20">
        <f t="shared" si="11"/>
        <v>7.0453581450883346E-2</v>
      </c>
      <c r="W20" s="22"/>
      <c r="X20" s="22"/>
      <c r="Y20" s="22"/>
      <c r="Z20" s="22"/>
      <c r="AA20" s="22"/>
    </row>
    <row r="21" spans="1:27" x14ac:dyDescent="0.2">
      <c r="A21">
        <f t="shared" si="12"/>
        <v>0.98000488281249998</v>
      </c>
      <c r="B21">
        <f t="shared" si="13"/>
        <v>0.98666666746139531</v>
      </c>
      <c r="C21">
        <f t="shared" si="14"/>
        <v>0.72347965984646811</v>
      </c>
      <c r="D21">
        <f t="shared" si="14"/>
        <v>0.71782250915352952</v>
      </c>
      <c r="E21">
        <f t="shared" si="15"/>
        <v>3.4211260860311753E-2</v>
      </c>
      <c r="F21">
        <f t="shared" si="16"/>
        <v>1.7739955432684622E-2</v>
      </c>
      <c r="G21" s="2">
        <f t="shared" si="3"/>
        <v>0.19184598857390298</v>
      </c>
      <c r="H21" s="2">
        <f t="shared" si="4"/>
        <v>7.0453581450883346E-2</v>
      </c>
      <c r="I21" s="1">
        <f t="shared" si="17"/>
        <v>0.26229957002478632</v>
      </c>
      <c r="J21" s="50">
        <v>12</v>
      </c>
      <c r="K21" s="11">
        <v>1</v>
      </c>
      <c r="L21" s="11">
        <v>1</v>
      </c>
      <c r="M21" s="11">
        <v>1</v>
      </c>
      <c r="N21" s="12">
        <f t="shared" si="5"/>
        <v>1</v>
      </c>
      <c r="O21" s="1">
        <f t="shared" si="1"/>
        <v>0.72079283191753418</v>
      </c>
      <c r="P21" s="1">
        <f t="shared" si="2"/>
        <v>0.7161065005544055</v>
      </c>
      <c r="Q21" s="72">
        <f t="shared" si="6"/>
        <v>3.6245081558903172E-2</v>
      </c>
      <c r="R21" s="29">
        <f t="shared" si="7"/>
        <v>1.9842917951504439E-2</v>
      </c>
      <c r="S21" s="61">
        <f t="shared" si="8"/>
        <v>0.55323930733038884</v>
      </c>
      <c r="T21" s="37">
        <f t="shared" si="9"/>
        <v>0.5496423477014194</v>
      </c>
      <c r="U21" s="58">
        <f t="shared" si="10"/>
        <v>0.21189819238968402</v>
      </c>
      <c r="V21">
        <f t="shared" si="11"/>
        <v>8.136008945899488E-2</v>
      </c>
      <c r="W21" s="22"/>
      <c r="X21" s="22"/>
      <c r="Y21" s="22"/>
      <c r="Z21" s="22"/>
      <c r="AA21" s="22"/>
    </row>
    <row r="22" spans="1:27" x14ac:dyDescent="0.2">
      <c r="A22">
        <f t="shared" si="12"/>
        <v>0.98000244140625004</v>
      </c>
      <c r="B22">
        <f t="shared" si="13"/>
        <v>0.98666666686534876</v>
      </c>
      <c r="C22">
        <f t="shared" si="14"/>
        <v>0.72079283191753418</v>
      </c>
      <c r="D22">
        <f t="shared" si="14"/>
        <v>0.7161065005544055</v>
      </c>
      <c r="E22">
        <f t="shared" si="15"/>
        <v>3.6245081558903172E-2</v>
      </c>
      <c r="F22">
        <f t="shared" si="16"/>
        <v>1.9842917951504439E-2</v>
      </c>
      <c r="G22" s="2">
        <f t="shared" si="3"/>
        <v>0.21189819238968402</v>
      </c>
      <c r="H22" s="2">
        <f t="shared" si="4"/>
        <v>8.136008945899488E-2</v>
      </c>
      <c r="I22" s="1">
        <f t="shared" si="17"/>
        <v>0.29325828184867891</v>
      </c>
      <c r="J22" s="50">
        <v>13</v>
      </c>
      <c r="K22" s="11">
        <v>1</v>
      </c>
      <c r="L22" s="11">
        <v>1</v>
      </c>
      <c r="M22" s="11">
        <v>1</v>
      </c>
      <c r="N22" s="12">
        <f t="shared" si="5"/>
        <v>1</v>
      </c>
      <c r="O22" s="1">
        <f t="shared" si="1"/>
        <v>0.71726122933196845</v>
      </c>
      <c r="P22" s="1">
        <f t="shared" si="2"/>
        <v>0.71381443954736024</v>
      </c>
      <c r="Q22" s="72">
        <f t="shared" si="6"/>
        <v>3.8327335513255595E-2</v>
      </c>
      <c r="R22" s="29">
        <f t="shared" si="7"/>
        <v>2.1995651312593713E-2</v>
      </c>
      <c r="S22" s="61">
        <f t="shared" si="8"/>
        <v>0.52912391728274344</v>
      </c>
      <c r="T22" s="37">
        <f t="shared" si="9"/>
        <v>0.52658121897660382</v>
      </c>
      <c r="U22" s="58">
        <f t="shared" si="10"/>
        <v>0.23217810229546781</v>
      </c>
      <c r="V22">
        <f t="shared" si="11"/>
        <v>9.2942586339364808E-2</v>
      </c>
      <c r="W22" s="20"/>
      <c r="X22" s="22"/>
      <c r="Y22" s="22"/>
      <c r="Z22" s="22"/>
      <c r="AA22" s="22"/>
    </row>
    <row r="23" spans="1:27" x14ac:dyDescent="0.2">
      <c r="A23">
        <f t="shared" si="12"/>
        <v>0.98000122070312501</v>
      </c>
      <c r="B23">
        <f t="shared" si="13"/>
        <v>0.98666666671633718</v>
      </c>
      <c r="C23">
        <f t="shared" si="14"/>
        <v>0.71726122933196845</v>
      </c>
      <c r="D23">
        <f t="shared" si="14"/>
        <v>0.71381443954736024</v>
      </c>
      <c r="E23">
        <f t="shared" si="15"/>
        <v>3.8327335513255595E-2</v>
      </c>
      <c r="F23">
        <f t="shared" si="16"/>
        <v>2.1995651312593713E-2</v>
      </c>
      <c r="G23" s="2">
        <f t="shared" si="3"/>
        <v>0.23217810229546781</v>
      </c>
      <c r="H23" s="2">
        <f t="shared" si="4"/>
        <v>9.2942586339364808E-2</v>
      </c>
      <c r="I23" s="1">
        <f t="shared" si="17"/>
        <v>0.32512068863483262</v>
      </c>
      <c r="J23" s="50">
        <v>14</v>
      </c>
      <c r="K23" s="11">
        <v>1</v>
      </c>
      <c r="L23" s="11">
        <v>1</v>
      </c>
      <c r="M23" s="11">
        <v>1</v>
      </c>
      <c r="N23" s="12">
        <f t="shared" si="5"/>
        <v>1</v>
      </c>
      <c r="O23" s="1">
        <f t="shared" si="1"/>
        <v>0.71290581478959869</v>
      </c>
      <c r="P23" s="1">
        <f t="shared" si="2"/>
        <v>0.71095669843839671</v>
      </c>
      <c r="Q23" s="72">
        <f t="shared" si="6"/>
        <v>4.0428939421442239E-2</v>
      </c>
      <c r="R23" s="29">
        <f t="shared" si="7"/>
        <v>2.4168069614607622E-2</v>
      </c>
      <c r="S23" s="61">
        <f t="shared" si="8"/>
        <v>0.50384028042446849</v>
      </c>
      <c r="T23" s="37">
        <f t="shared" si="9"/>
        <v>0.50246275858554323</v>
      </c>
      <c r="U23" s="58">
        <f t="shared" si="10"/>
        <v>0.25254783047083113</v>
      </c>
      <c r="V23">
        <f t="shared" si="11"/>
        <v>0.105086141267608</v>
      </c>
      <c r="W23" s="22"/>
      <c r="X23" s="22"/>
      <c r="Y23" s="22"/>
      <c r="Z23" s="22"/>
      <c r="AA23" s="22"/>
    </row>
    <row r="24" spans="1:27" x14ac:dyDescent="0.2">
      <c r="A24">
        <f t="shared" si="12"/>
        <v>0.9800006103515625</v>
      </c>
      <c r="B24">
        <f t="shared" si="13"/>
        <v>0.98666666667908431</v>
      </c>
      <c r="C24">
        <f t="shared" si="14"/>
        <v>0.71290581478959869</v>
      </c>
      <c r="D24">
        <f t="shared" si="14"/>
        <v>0.71095669843839671</v>
      </c>
      <c r="E24">
        <f t="shared" si="15"/>
        <v>4.0428939421442239E-2</v>
      </c>
      <c r="F24">
        <f t="shared" si="16"/>
        <v>2.4168069614607622E-2</v>
      </c>
      <c r="G24" s="2">
        <f t="shared" si="3"/>
        <v>0.25254783047083113</v>
      </c>
      <c r="H24" s="2">
        <f t="shared" si="4"/>
        <v>0.105086141267608</v>
      </c>
      <c r="I24" s="1">
        <f t="shared" si="17"/>
        <v>0.35763397173843914</v>
      </c>
      <c r="J24" s="50">
        <v>15</v>
      </c>
      <c r="K24" s="11">
        <v>1</v>
      </c>
      <c r="L24" s="11">
        <v>1</v>
      </c>
      <c r="M24" s="11">
        <v>1</v>
      </c>
      <c r="N24" s="12">
        <f t="shared" si="5"/>
        <v>1</v>
      </c>
      <c r="O24" s="1">
        <f t="shared" si="1"/>
        <v>0.70775701875757258</v>
      </c>
      <c r="P24" s="1">
        <f t="shared" si="2"/>
        <v>0.70755010359212755</v>
      </c>
      <c r="Q24" s="72">
        <f t="shared" si="6"/>
        <v>4.2522241369475147E-2</v>
      </c>
      <c r="R24" s="29">
        <f t="shared" si="7"/>
        <v>2.6331583991689462E-2</v>
      </c>
      <c r="S24" s="61">
        <f t="shared" si="8"/>
        <v>0.47765056943297446</v>
      </c>
      <c r="T24" s="37">
        <f t="shared" si="9"/>
        <v>0.47751092666860795</v>
      </c>
      <c r="U24" s="58">
        <f t="shared" si="10"/>
        <v>0.27285860327452732</v>
      </c>
      <c r="V24">
        <f t="shared" si="11"/>
        <v>0.11765976034013191</v>
      </c>
      <c r="W24" s="22"/>
      <c r="X24" s="22"/>
      <c r="Y24" s="22"/>
      <c r="Z24" s="22"/>
      <c r="AA24" s="22"/>
    </row>
    <row r="25" spans="1:27" x14ac:dyDescent="0.2">
      <c r="A25">
        <f t="shared" si="12"/>
        <v>0.98000030517578129</v>
      </c>
      <c r="B25">
        <f t="shared" si="13"/>
        <v>0.9866666666697711</v>
      </c>
      <c r="C25">
        <f t="shared" si="14"/>
        <v>0.70775701875757258</v>
      </c>
      <c r="D25">
        <f t="shared" si="14"/>
        <v>0.70755010359212755</v>
      </c>
      <c r="E25">
        <f t="shared" si="15"/>
        <v>4.2522241369475147E-2</v>
      </c>
      <c r="F25">
        <f>R24</f>
        <v>2.6331583991689462E-2</v>
      </c>
      <c r="G25" s="2">
        <f t="shared" si="3"/>
        <v>0.27285860327452732</v>
      </c>
      <c r="H25" s="2">
        <f t="shared" si="4"/>
        <v>0.11765976034013191</v>
      </c>
      <c r="I25" s="1">
        <f t="shared" si="17"/>
        <v>0.39051836361465925</v>
      </c>
      <c r="J25" s="50">
        <v>16</v>
      </c>
      <c r="K25" s="11">
        <v>1</v>
      </c>
      <c r="L25" s="11">
        <v>1</v>
      </c>
      <c r="M25" s="11">
        <v>1</v>
      </c>
      <c r="N25" s="12">
        <f t="shared" si="5"/>
        <v>1</v>
      </c>
      <c r="O25" s="1">
        <f t="shared" si="1"/>
        <v>0.70185460569989333</v>
      </c>
      <c r="P25" s="1">
        <f t="shared" si="2"/>
        <v>0.70361789040132183</v>
      </c>
      <c r="Q25" s="72">
        <f t="shared" si="6"/>
        <v>4.4581793650006384E-2</v>
      </c>
      <c r="R25" s="29">
        <f t="shared" si="7"/>
        <v>2.845990048444471E-2</v>
      </c>
      <c r="S25" s="61">
        <f t="shared" si="8"/>
        <v>0.45084755548052435</v>
      </c>
      <c r="T25" s="37">
        <f t="shared" si="9"/>
        <v>0.45198022967087531</v>
      </c>
      <c r="U25" s="58">
        <f t="shared" si="10"/>
        <v>0.29295819596056988</v>
      </c>
      <c r="V25">
        <f t="shared" si="11"/>
        <v>0.13052307269750149</v>
      </c>
      <c r="W25" s="22"/>
      <c r="X25" s="22"/>
      <c r="Y25" s="22"/>
      <c r="Z25" s="22"/>
      <c r="AA25" s="22"/>
    </row>
    <row r="26" spans="1:27" x14ac:dyDescent="0.2">
      <c r="A26">
        <f t="shared" si="12"/>
        <v>0.98000015258789064</v>
      </c>
      <c r="B26">
        <f t="shared" si="13"/>
        <v>0.98666666666744274</v>
      </c>
      <c r="C26">
        <f t="shared" si="14"/>
        <v>0.70185460569989333</v>
      </c>
      <c r="D26">
        <f t="shared" si="14"/>
        <v>0.70361789040132183</v>
      </c>
      <c r="E26">
        <f t="shared" si="15"/>
        <v>4.4581793650006384E-2</v>
      </c>
      <c r="F26">
        <f t="shared" si="16"/>
        <v>2.845990048444471E-2</v>
      </c>
      <c r="G26" s="2">
        <f t="shared" si="3"/>
        <v>0.29295819596056988</v>
      </c>
      <c r="H26" s="2">
        <f t="shared" si="4"/>
        <v>0.13052307269750149</v>
      </c>
      <c r="I26" s="1">
        <f t="shared" si="17"/>
        <v>0.42348126865807134</v>
      </c>
      <c r="J26" s="50">
        <v>17</v>
      </c>
      <c r="K26" s="11">
        <v>1</v>
      </c>
      <c r="L26" s="11">
        <v>1</v>
      </c>
      <c r="M26" s="11">
        <v>1</v>
      </c>
      <c r="N26" s="12">
        <f t="shared" si="5"/>
        <v>1</v>
      </c>
      <c r="O26" s="1">
        <f t="shared" si="1"/>
        <v>0.69524689609422252</v>
      </c>
      <c r="P26" s="1">
        <f t="shared" si="2"/>
        <v>0.69918922339724798</v>
      </c>
      <c r="Q26" s="72">
        <f t="shared" si="6"/>
        <v>4.6585014408268351E-2</v>
      </c>
      <c r="R26" s="29">
        <f t="shared" si="7"/>
        <v>3.0529701774451405E-2</v>
      </c>
      <c r="S26" s="61">
        <f t="shared" si="8"/>
        <v>0.42374021592333577</v>
      </c>
      <c r="T26" s="37">
        <f t="shared" si="9"/>
        <v>0.42614299201915035</v>
      </c>
      <c r="U26" s="58">
        <f t="shared" si="10"/>
        <v>0.31269814002472124</v>
      </c>
      <c r="V26">
        <f t="shared" si="11"/>
        <v>0.14353309115711857</v>
      </c>
      <c r="W26" s="22"/>
      <c r="X26" s="22"/>
      <c r="Y26" s="22"/>
      <c r="Z26" s="22"/>
      <c r="AA26" s="22"/>
    </row>
    <row r="27" spans="1:27" x14ac:dyDescent="0.2">
      <c r="A27">
        <f t="shared" si="12"/>
        <v>0.98000007629394537</v>
      </c>
      <c r="B27">
        <f t="shared" si="13"/>
        <v>0.98666666666686065</v>
      </c>
      <c r="C27">
        <f t="shared" si="14"/>
        <v>0.69524689609422252</v>
      </c>
      <c r="D27">
        <f t="shared" si="14"/>
        <v>0.69918922339724798</v>
      </c>
      <c r="E27">
        <f t="shared" si="15"/>
        <v>4.6585014408268351E-2</v>
      </c>
      <c r="F27">
        <f t="shared" si="16"/>
        <v>3.0529701774451405E-2</v>
      </c>
      <c r="G27" s="2">
        <f t="shared" si="3"/>
        <v>0.31269814002472124</v>
      </c>
      <c r="H27" s="2">
        <f t="shared" si="4"/>
        <v>0.14353309115711857</v>
      </c>
      <c r="I27" s="1">
        <f t="shared" si="17"/>
        <v>0.45623123118183984</v>
      </c>
      <c r="J27" s="50">
        <v>18</v>
      </c>
      <c r="K27" s="11">
        <v>1</v>
      </c>
      <c r="L27" s="11">
        <v>1</v>
      </c>
      <c r="M27" s="11">
        <v>1</v>
      </c>
      <c r="N27" s="12">
        <f t="shared" si="5"/>
        <v>1</v>
      </c>
      <c r="O27" s="1">
        <f t="shared" si="1"/>
        <v>0.68798944896660841</v>
      </c>
      <c r="P27" s="1">
        <f t="shared" si="2"/>
        <v>0.69429835171981058</v>
      </c>
      <c r="Q27" s="72">
        <f t="shared" si="6"/>
        <v>4.8512687562506859E-2</v>
      </c>
      <c r="R27" s="29">
        <f t="shared" si="7"/>
        <v>3.2521160843245141E-2</v>
      </c>
      <c r="S27" s="61">
        <f t="shared" si="8"/>
        <v>0.39663880429486165</v>
      </c>
      <c r="T27" s="37">
        <f t="shared" si="9"/>
        <v>0.40027600490629739</v>
      </c>
      <c r="U27" s="58">
        <f t="shared" si="10"/>
        <v>0.33194015441264418</v>
      </c>
      <c r="V27">
        <f t="shared" si="11"/>
        <v>0.15655053149436784</v>
      </c>
      <c r="W27" s="22"/>
      <c r="X27" s="22"/>
      <c r="Y27" s="22"/>
      <c r="Z27" s="22"/>
      <c r="AA27" s="22"/>
    </row>
    <row r="28" spans="1:27" x14ac:dyDescent="0.2">
      <c r="A28">
        <f t="shared" si="12"/>
        <v>0.98000003814697267</v>
      </c>
      <c r="B28">
        <f t="shared" si="13"/>
        <v>0.98666666666671521</v>
      </c>
      <c r="C28">
        <f t="shared" ref="C28:D46" si="18">O27</f>
        <v>0.68798944896660841</v>
      </c>
      <c r="D28">
        <f t="shared" si="18"/>
        <v>0.69429835171981058</v>
      </c>
      <c r="E28">
        <f t="shared" si="15"/>
        <v>4.8512687562506859E-2</v>
      </c>
      <c r="F28">
        <f t="shared" si="16"/>
        <v>3.2521160843245141E-2</v>
      </c>
      <c r="G28" s="2">
        <f t="shared" si="3"/>
        <v>0.33194015441264418</v>
      </c>
      <c r="H28" s="2">
        <f t="shared" si="4"/>
        <v>0.15655053149436784</v>
      </c>
      <c r="I28" s="1">
        <f t="shared" si="17"/>
        <v>0.48849068590701206</v>
      </c>
      <c r="J28" s="50">
        <v>19</v>
      </c>
      <c r="K28" s="11">
        <v>1</v>
      </c>
      <c r="L28" s="11">
        <v>1</v>
      </c>
      <c r="M28" s="11">
        <v>1</v>
      </c>
      <c r="N28" s="12">
        <f t="shared" si="5"/>
        <v>1</v>
      </c>
      <c r="O28" s="1">
        <f t="shared" si="1"/>
        <v>0.68014335694874017</v>
      </c>
      <c r="P28" s="1">
        <f t="shared" si="2"/>
        <v>0.68898350001611153</v>
      </c>
      <c r="Q28" s="72">
        <f t="shared" si="6"/>
        <v>5.0349268474714964E-2</v>
      </c>
      <c r="R28" s="29">
        <f t="shared" si="7"/>
        <v>3.4418253339407644E-2</v>
      </c>
      <c r="S28" s="61">
        <f t="shared" si="8"/>
        <v>0.36984071582786687</v>
      </c>
      <c r="T28" s="37">
        <f t="shared" si="9"/>
        <v>0.37464770953978782</v>
      </c>
      <c r="U28" s="58">
        <f t="shared" si="10"/>
        <v>0.3505613639067422</v>
      </c>
      <c r="V28">
        <f t="shared" si="11"/>
        <v>0.16944525127433707</v>
      </c>
      <c r="W28" s="22"/>
      <c r="X28" s="22"/>
      <c r="Y28" s="22"/>
      <c r="Z28" s="22"/>
      <c r="AA28" s="22"/>
    </row>
    <row r="29" spans="1:27" x14ac:dyDescent="0.2">
      <c r="A29">
        <f t="shared" si="12"/>
        <v>0.98000001907348633</v>
      </c>
      <c r="B29">
        <f t="shared" si="13"/>
        <v>0.98666666666667879</v>
      </c>
      <c r="C29">
        <f t="shared" si="18"/>
        <v>0.68014335694874017</v>
      </c>
      <c r="D29">
        <f t="shared" si="18"/>
        <v>0.68898350001611153</v>
      </c>
      <c r="E29">
        <f t="shared" si="15"/>
        <v>5.0349268474714964E-2</v>
      </c>
      <c r="F29">
        <f t="shared" si="16"/>
        <v>3.4418253339407644E-2</v>
      </c>
      <c r="G29" s="2">
        <f t="shared" si="3"/>
        <v>0.3505613639067422</v>
      </c>
      <c r="H29" s="2">
        <f t="shared" si="4"/>
        <v>0.16944525127433707</v>
      </c>
      <c r="I29" s="1">
        <f t="shared" si="17"/>
        <v>0.52000661518107927</v>
      </c>
      <c r="J29" s="50">
        <v>20</v>
      </c>
      <c r="K29" s="11">
        <v>1</v>
      </c>
      <c r="L29" s="11">
        <v>1</v>
      </c>
      <c r="M29" s="11">
        <v>1</v>
      </c>
      <c r="N29" s="12">
        <f t="shared" si="5"/>
        <v>1</v>
      </c>
      <c r="O29" s="1">
        <f t="shared" si="1"/>
        <v>0.67177332936898504</v>
      </c>
      <c r="P29" s="1">
        <f t="shared" si="2"/>
        <v>0.68328561039461644</v>
      </c>
      <c r="Q29" s="72">
        <f t="shared" si="6"/>
        <v>5.2082984813927799E-2</v>
      </c>
      <c r="R29" s="29">
        <f t="shared" si="7"/>
        <v>3.6208858161238443E-2</v>
      </c>
      <c r="S29" s="61">
        <f t="shared" si="8"/>
        <v>0.34361831493149242</v>
      </c>
      <c r="T29" s="37">
        <f t="shared" si="9"/>
        <v>0.34950695390255887</v>
      </c>
      <c r="U29" s="58">
        <f t="shared" si="10"/>
        <v>0.36845803138510658</v>
      </c>
      <c r="V29">
        <f t="shared" si="11"/>
        <v>0.18210049899456132</v>
      </c>
      <c r="W29" s="22"/>
      <c r="X29" s="22"/>
      <c r="Y29" s="22"/>
      <c r="Z29" s="22"/>
      <c r="AA29" s="22"/>
    </row>
    <row r="30" spans="1:27" x14ac:dyDescent="0.2">
      <c r="A30">
        <f t="shared" si="12"/>
        <v>0.98000000953674316</v>
      </c>
      <c r="B30">
        <f t="shared" si="13"/>
        <v>0.98666666666666969</v>
      </c>
      <c r="C30">
        <f t="shared" si="18"/>
        <v>0.67177332936898504</v>
      </c>
      <c r="D30">
        <f t="shared" si="18"/>
        <v>0.68328561039461644</v>
      </c>
      <c r="E30">
        <f t="shared" si="15"/>
        <v>5.2082984813927799E-2</v>
      </c>
      <c r="F30">
        <f t="shared" si="16"/>
        <v>3.6208858161238443E-2</v>
      </c>
      <c r="G30" s="2">
        <f t="shared" si="3"/>
        <v>0.36845803138510658</v>
      </c>
      <c r="H30" s="2">
        <f t="shared" si="4"/>
        <v>0.18210049899456132</v>
      </c>
      <c r="I30" s="1">
        <f t="shared" si="17"/>
        <v>0.55055853037966784</v>
      </c>
      <c r="J30" s="50">
        <v>21</v>
      </c>
      <c r="K30" s="11">
        <v>1</v>
      </c>
      <c r="L30" s="11">
        <v>1</v>
      </c>
      <c r="M30" s="11">
        <v>1</v>
      </c>
      <c r="N30" s="12">
        <f t="shared" si="5"/>
        <v>1</v>
      </c>
      <c r="O30" s="1">
        <f t="shared" si="1"/>
        <v>0.66294573787566613</v>
      </c>
      <c r="P30" s="1">
        <f t="shared" si="2"/>
        <v>0.67724705091562087</v>
      </c>
      <c r="Q30" s="72">
        <f t="shared" si="6"/>
        <v>5.3705743923900359E-2</v>
      </c>
      <c r="R30" s="29">
        <f t="shared" si="7"/>
        <v>3.7884658319557993E-2</v>
      </c>
      <c r="S30" s="61">
        <f t="shared" si="8"/>
        <v>0.31820956867421796</v>
      </c>
      <c r="T30" s="37">
        <f t="shared" si="9"/>
        <v>0.32507410432762079</v>
      </c>
      <c r="U30" s="58">
        <f t="shared" si="10"/>
        <v>0.38554771299445889</v>
      </c>
      <c r="V30">
        <f t="shared" si="11"/>
        <v>0.19441582036554958</v>
      </c>
      <c r="W30" s="22"/>
      <c r="X30" s="22"/>
      <c r="Y30" s="22"/>
      <c r="Z30" s="22"/>
      <c r="AA30" s="22"/>
    </row>
    <row r="31" spans="1:27" x14ac:dyDescent="0.2">
      <c r="A31">
        <f t="shared" si="12"/>
        <v>0.98000000476837157</v>
      </c>
      <c r="B31">
        <f t="shared" si="13"/>
        <v>0.98666666666666747</v>
      </c>
      <c r="C31">
        <f t="shared" si="18"/>
        <v>0.66294573787566613</v>
      </c>
      <c r="D31">
        <f t="shared" si="18"/>
        <v>0.67724705091562087</v>
      </c>
      <c r="E31">
        <f t="shared" si="15"/>
        <v>5.3705743923900359E-2</v>
      </c>
      <c r="F31">
        <f t="shared" si="16"/>
        <v>3.7884658319557993E-2</v>
      </c>
      <c r="G31" s="2">
        <f t="shared" si="3"/>
        <v>0.38554771299445889</v>
      </c>
      <c r="H31" s="2">
        <f t="shared" si="4"/>
        <v>0.19441582036554958</v>
      </c>
      <c r="I31" s="1">
        <f t="shared" si="17"/>
        <v>0.5799635333600085</v>
      </c>
      <c r="J31" s="50">
        <v>22</v>
      </c>
      <c r="K31" s="11">
        <v>1</v>
      </c>
      <c r="L31" s="11">
        <v>1</v>
      </c>
      <c r="M31" s="11">
        <v>1</v>
      </c>
      <c r="N31" s="12">
        <f t="shared" si="5"/>
        <v>1</v>
      </c>
      <c r="O31" s="1">
        <f t="shared" si="1"/>
        <v>0.65372677690942838</v>
      </c>
      <c r="P31" s="1">
        <f t="shared" si="2"/>
        <v>0.67091039203160574</v>
      </c>
      <c r="Q31" s="72">
        <f t="shared" si="6"/>
        <v>5.5212876083232894E-2</v>
      </c>
      <c r="R31" s="29">
        <f t="shared" si="7"/>
        <v>3.9440872732328498E-2</v>
      </c>
      <c r="S31" s="61">
        <f t="shared" si="8"/>
        <v>0.29381192334433653</v>
      </c>
      <c r="T31" s="37">
        <f t="shared" si="9"/>
        <v>0.30153495257823809</v>
      </c>
      <c r="U31" s="58">
        <f t="shared" si="10"/>
        <v>0.40176991430984604</v>
      </c>
      <c r="V31">
        <f t="shared" si="11"/>
        <v>0.20630862205453657</v>
      </c>
      <c r="W31" s="22"/>
      <c r="X31" s="22"/>
      <c r="Y31" s="22"/>
      <c r="Z31" s="22"/>
      <c r="AA31" s="22"/>
    </row>
    <row r="32" spans="1:27" x14ac:dyDescent="0.2">
      <c r="A32">
        <f t="shared" si="12"/>
        <v>0.98000000238418572</v>
      </c>
      <c r="B32">
        <f t="shared" si="13"/>
        <v>0.9866666666666668</v>
      </c>
      <c r="C32">
        <f t="shared" si="18"/>
        <v>0.65372677690942838</v>
      </c>
      <c r="D32">
        <f t="shared" si="18"/>
        <v>0.67091039203160574</v>
      </c>
      <c r="E32">
        <f t="shared" si="15"/>
        <v>5.5212876083232894E-2</v>
      </c>
      <c r="F32">
        <f t="shared" si="16"/>
        <v>3.9440872732328498E-2</v>
      </c>
      <c r="G32" s="2">
        <f t="shared" si="3"/>
        <v>0.40176991430984604</v>
      </c>
      <c r="H32" s="2">
        <f t="shared" si="4"/>
        <v>0.20630862205453657</v>
      </c>
      <c r="I32" s="1">
        <f t="shared" si="17"/>
        <v>0.60807853636438258</v>
      </c>
      <c r="J32" s="50">
        <v>23</v>
      </c>
      <c r="K32" s="11">
        <v>1</v>
      </c>
      <c r="L32" s="11">
        <v>1</v>
      </c>
      <c r="M32" s="11">
        <v>1</v>
      </c>
      <c r="N32" s="12">
        <f t="shared" si="5"/>
        <v>1</v>
      </c>
      <c r="O32" s="1">
        <f t="shared" si="1"/>
        <v>0.64418085460636931</v>
      </c>
      <c r="P32" s="1">
        <f t="shared" si="2"/>
        <v>0.66431732858194981</v>
      </c>
      <c r="Q32" s="72">
        <f t="shared" si="6"/>
        <v>5.6602754848827111E-2</v>
      </c>
      <c r="R32" s="29">
        <f t="shared" si="7"/>
        <v>4.0875861682445606E-2</v>
      </c>
      <c r="S32" s="61">
        <f t="shared" si="8"/>
        <v>0.27057945004598943</v>
      </c>
      <c r="T32" s="37">
        <f t="shared" si="9"/>
        <v>0.27903750342528044</v>
      </c>
      <c r="U32" s="58">
        <f t="shared" si="10"/>
        <v>0.41708545658792967</v>
      </c>
      <c r="V32">
        <f t="shared" si="11"/>
        <v>0.21771452044876327</v>
      </c>
      <c r="W32" s="22"/>
      <c r="X32" s="22"/>
      <c r="Y32" s="22"/>
      <c r="Z32" s="22"/>
      <c r="AA32" s="22"/>
    </row>
    <row r="33" spans="1:27" x14ac:dyDescent="0.2">
      <c r="A33">
        <f t="shared" si="12"/>
        <v>0.98000000119209285</v>
      </c>
      <c r="B33">
        <f t="shared" si="13"/>
        <v>0.98666666666666669</v>
      </c>
      <c r="C33">
        <f t="shared" si="18"/>
        <v>0.64418085460636931</v>
      </c>
      <c r="D33">
        <f t="shared" si="18"/>
        <v>0.66431732858194981</v>
      </c>
      <c r="E33">
        <f t="shared" si="15"/>
        <v>5.6602754848827111E-2</v>
      </c>
      <c r="F33">
        <f t="shared" si="16"/>
        <v>4.0875861682445606E-2</v>
      </c>
      <c r="G33" s="2">
        <f t="shared" si="3"/>
        <v>0.41708545658792967</v>
      </c>
      <c r="H33" s="2">
        <f t="shared" si="4"/>
        <v>0.21771452044876327</v>
      </c>
      <c r="I33" s="1">
        <f t="shared" si="17"/>
        <v>0.634799977036693</v>
      </c>
      <c r="J33" s="50">
        <v>24</v>
      </c>
      <c r="K33" s="11">
        <v>1</v>
      </c>
      <c r="L33" s="11">
        <v>1</v>
      </c>
      <c r="M33" s="11">
        <v>1</v>
      </c>
      <c r="N33" s="12">
        <f t="shared" si="5"/>
        <v>1</v>
      </c>
      <c r="O33" s="1">
        <f t="shared" si="1"/>
        <v>0.63436928647981505</v>
      </c>
      <c r="P33" s="1">
        <f t="shared" si="2"/>
        <v>0.65750779664963432</v>
      </c>
      <c r="Q33" s="72">
        <f t="shared" si="6"/>
        <v>5.7876340355364174E-2</v>
      </c>
      <c r="R33" s="29">
        <f t="shared" si="7"/>
        <v>4.2190653392283811E-2</v>
      </c>
      <c r="S33" s="61">
        <f t="shared" si="8"/>
        <v>0.24862293924265141</v>
      </c>
      <c r="T33" s="37">
        <f t="shared" si="9"/>
        <v>0.25769141801475459</v>
      </c>
      <c r="U33" s="58">
        <f t="shared" si="10"/>
        <v>0.43147484243968837</v>
      </c>
      <c r="V33">
        <f t="shared" si="11"/>
        <v>0.22858668974838992</v>
      </c>
      <c r="W33" s="22"/>
      <c r="X33" s="22"/>
      <c r="Y33" s="22"/>
      <c r="Z33" s="22"/>
      <c r="AA33" s="22"/>
    </row>
    <row r="34" spans="1:27" x14ac:dyDescent="0.2">
      <c r="A34">
        <f t="shared" si="12"/>
        <v>0.98000000059604642</v>
      </c>
      <c r="B34">
        <f t="shared" si="13"/>
        <v>0.98666666666666669</v>
      </c>
      <c r="C34">
        <f t="shared" si="18"/>
        <v>0.63436928647981505</v>
      </c>
      <c r="D34">
        <f t="shared" si="18"/>
        <v>0.65750779664963432</v>
      </c>
      <c r="E34">
        <f t="shared" si="15"/>
        <v>5.7876340355364174E-2</v>
      </c>
      <c r="F34">
        <f t="shared" si="16"/>
        <v>4.2190653392283811E-2</v>
      </c>
      <c r="G34" s="2">
        <f t="shared" si="3"/>
        <v>0.43147484243968837</v>
      </c>
      <c r="H34" s="2">
        <f t="shared" si="4"/>
        <v>0.22858668974838992</v>
      </c>
      <c r="I34" s="1">
        <f t="shared" si="17"/>
        <v>0.66006153218807828</v>
      </c>
      <c r="J34" s="50">
        <v>25</v>
      </c>
      <c r="K34" s="11">
        <v>1</v>
      </c>
      <c r="L34" s="11">
        <v>1</v>
      </c>
      <c r="M34" s="11">
        <v>1</v>
      </c>
      <c r="N34" s="12">
        <f t="shared" si="5"/>
        <v>1</v>
      </c>
      <c r="O34" s="1">
        <f t="shared" si="1"/>
        <v>0.62434932203497573</v>
      </c>
      <c r="P34" s="1">
        <f t="shared" si="2"/>
        <v>0.65051930678460446</v>
      </c>
      <c r="Q34" s="72">
        <f t="shared" si="6"/>
        <v>5.9036689681324944E-2</v>
      </c>
      <c r="R34" s="29">
        <f t="shared" si="7"/>
        <v>4.3388437252783997E-2</v>
      </c>
      <c r="S34" s="61">
        <f t="shared" si="8"/>
        <v>0.2280123867442983</v>
      </c>
      <c r="T34" s="37">
        <f t="shared" si="9"/>
        <v>0.23756966577581209</v>
      </c>
      <c r="U34" s="58">
        <f t="shared" si="10"/>
        <v>0.44493593895940975</v>
      </c>
      <c r="V34">
        <f t="shared" si="11"/>
        <v>0.23889446628506861</v>
      </c>
      <c r="W34" s="22"/>
      <c r="X34" s="22"/>
      <c r="Y34" s="22"/>
      <c r="Z34" s="22"/>
      <c r="AA34" s="22"/>
    </row>
    <row r="35" spans="1:27" x14ac:dyDescent="0.2">
      <c r="A35">
        <f t="shared" si="12"/>
        <v>0.98000000029802314</v>
      </c>
      <c r="B35">
        <f t="shared" si="13"/>
        <v>0.98666666666666669</v>
      </c>
      <c r="C35">
        <f t="shared" si="18"/>
        <v>0.62434932203497573</v>
      </c>
      <c r="D35">
        <f t="shared" si="18"/>
        <v>0.65051930678460446</v>
      </c>
      <c r="E35">
        <f t="shared" si="15"/>
        <v>5.9036689681324944E-2</v>
      </c>
      <c r="F35">
        <f t="shared" si="16"/>
        <v>4.3388437252783997E-2</v>
      </c>
      <c r="G35" s="2">
        <f t="shared" si="3"/>
        <v>0.44493593895940975</v>
      </c>
      <c r="H35" s="2">
        <f t="shared" si="4"/>
        <v>0.23889446628506861</v>
      </c>
      <c r="I35" s="1">
        <f t="shared" si="17"/>
        <v>0.68383040524447836</v>
      </c>
      <c r="J35" s="50">
        <v>26</v>
      </c>
      <c r="K35" s="11">
        <v>1</v>
      </c>
      <c r="L35" s="11">
        <v>1</v>
      </c>
      <c r="M35" s="11">
        <v>1</v>
      </c>
      <c r="N35" s="12">
        <f t="shared" si="5"/>
        <v>1</v>
      </c>
      <c r="O35" s="1">
        <f t="shared" si="1"/>
        <v>0.61417349890805839</v>
      </c>
      <c r="P35" s="1">
        <f t="shared" si="2"/>
        <v>0.64338649151945393</v>
      </c>
      <c r="Q35" s="72">
        <f t="shared" si="6"/>
        <v>6.0088471896480616E-2</v>
      </c>
      <c r="R35" s="29">
        <f t="shared" si="7"/>
        <v>4.4474062469073997E-2</v>
      </c>
      <c r="S35" s="61">
        <f t="shared" si="8"/>
        <v>0.20878119818949234</v>
      </c>
      <c r="T35" s="37">
        <f t="shared" si="9"/>
        <v>0.21871181813801113</v>
      </c>
      <c r="U35" s="58">
        <f t="shared" si="10"/>
        <v>0.45748128211933259</v>
      </c>
      <c r="V35">
        <f t="shared" si="11"/>
        <v>0.24862146934766327</v>
      </c>
      <c r="W35" s="22"/>
      <c r="X35" s="22"/>
      <c r="Y35" s="22"/>
      <c r="Z35" s="22"/>
      <c r="AA35" s="22"/>
    </row>
    <row r="36" spans="1:27" x14ac:dyDescent="0.2">
      <c r="A36">
        <f t="shared" si="12"/>
        <v>0.98000000014901156</v>
      </c>
      <c r="B36">
        <f t="shared" si="13"/>
        <v>0.98666666666666669</v>
      </c>
      <c r="C36">
        <f t="shared" si="18"/>
        <v>0.61417349890805839</v>
      </c>
      <c r="D36">
        <f t="shared" si="18"/>
        <v>0.64338649151945393</v>
      </c>
      <c r="E36">
        <f t="shared" si="15"/>
        <v>6.0088471896480616E-2</v>
      </c>
      <c r="F36">
        <f t="shared" si="16"/>
        <v>4.4474062469073997E-2</v>
      </c>
      <c r="G36" s="2">
        <f t="shared" si="3"/>
        <v>0.45748128211933259</v>
      </c>
      <c r="H36" s="2">
        <f t="shared" si="4"/>
        <v>0.24862146934766327</v>
      </c>
      <c r="I36" s="1">
        <f t="shared" si="17"/>
        <v>0.70610275146699586</v>
      </c>
      <c r="J36" s="50">
        <v>27</v>
      </c>
      <c r="K36" s="11">
        <v>1</v>
      </c>
      <c r="L36" s="11">
        <v>1</v>
      </c>
      <c r="M36" s="11">
        <v>1</v>
      </c>
      <c r="N36" s="12">
        <f t="shared" si="5"/>
        <v>1</v>
      </c>
      <c r="O36" s="1">
        <f t="shared" si="1"/>
        <v>0.60388929322116625</v>
      </c>
      <c r="P36" s="1">
        <f t="shared" si="2"/>
        <v>0.6361408478011662</v>
      </c>
      <c r="Q36" s="72">
        <f t="shared" si="6"/>
        <v>6.1037516288850041E-2</v>
      </c>
      <c r="R36" s="29">
        <f t="shared" si="7"/>
        <v>4.5453571432577389E-2</v>
      </c>
      <c r="S36" s="61">
        <f t="shared" si="8"/>
        <v>0.19093143311493452</v>
      </c>
      <c r="T36" s="37">
        <f t="shared" si="9"/>
        <v>0.20112839405672869</v>
      </c>
      <c r="U36" s="58">
        <f t="shared" si="10"/>
        <v>0.46913526257813887</v>
      </c>
      <c r="V36">
        <f t="shared" si="11"/>
        <v>0.25776347317404036</v>
      </c>
      <c r="W36" s="22"/>
      <c r="X36" s="22"/>
      <c r="Y36" s="22"/>
      <c r="Z36" s="22"/>
      <c r="AA36" s="22"/>
    </row>
    <row r="37" spans="1:27" x14ac:dyDescent="0.2">
      <c r="A37">
        <f t="shared" si="12"/>
        <v>0.98000000007450572</v>
      </c>
      <c r="B37">
        <f t="shared" si="13"/>
        <v>0.98666666666666669</v>
      </c>
      <c r="C37">
        <f t="shared" si="18"/>
        <v>0.60388929322116625</v>
      </c>
      <c r="D37">
        <f t="shared" si="18"/>
        <v>0.6361408478011662</v>
      </c>
      <c r="E37">
        <f t="shared" si="15"/>
        <v>6.1037516288850041E-2</v>
      </c>
      <c r="F37">
        <f t="shared" si="16"/>
        <v>4.5453571432577389E-2</v>
      </c>
      <c r="G37" s="2">
        <f t="shared" si="3"/>
        <v>0.46913526257813887</v>
      </c>
      <c r="H37" s="2">
        <f t="shared" si="4"/>
        <v>0.25776347317404036</v>
      </c>
      <c r="I37" s="1">
        <f t="shared" si="17"/>
        <v>0.72689873575217923</v>
      </c>
      <c r="J37" s="50">
        <v>28</v>
      </c>
      <c r="K37" s="11">
        <v>1</v>
      </c>
      <c r="L37" s="11">
        <v>1</v>
      </c>
      <c r="M37" s="11">
        <v>1</v>
      </c>
      <c r="N37" s="12">
        <f t="shared" si="5"/>
        <v>1</v>
      </c>
      <c r="O37" s="1">
        <f t="shared" si="1"/>
        <v>0.59353901922992713</v>
      </c>
      <c r="P37" s="1">
        <f t="shared" si="2"/>
        <v>0.6288106443997542</v>
      </c>
      <c r="Q37" s="72">
        <f t="shared" si="6"/>
        <v>6.1890412494251583E-2</v>
      </c>
      <c r="R37" s="29">
        <f t="shared" si="7"/>
        <v>4.633378702486135E-2</v>
      </c>
      <c r="S37" s="61">
        <f t="shared" si="8"/>
        <v>0.17443948464865341</v>
      </c>
      <c r="T37" s="37">
        <f t="shared" si="9"/>
        <v>0.18480571823735306</v>
      </c>
      <c r="U37" s="58">
        <f t="shared" si="10"/>
        <v>0.4799313942383287</v>
      </c>
      <c r="V37">
        <f t="shared" si="11"/>
        <v>0.26632622196382644</v>
      </c>
      <c r="W37" s="22"/>
      <c r="X37" s="22"/>
      <c r="Y37" s="22"/>
      <c r="Z37" s="22"/>
      <c r="AA37" s="22"/>
    </row>
    <row r="38" spans="1:27" x14ac:dyDescent="0.2">
      <c r="A38">
        <f t="shared" si="12"/>
        <v>0.98000000003725285</v>
      </c>
      <c r="B38">
        <f t="shared" si="13"/>
        <v>0.98666666666666669</v>
      </c>
      <c r="C38">
        <f t="shared" si="18"/>
        <v>0.59353901922992713</v>
      </c>
      <c r="D38">
        <f t="shared" si="18"/>
        <v>0.6288106443997542</v>
      </c>
      <c r="E38">
        <f t="shared" si="15"/>
        <v>6.1890412494251583E-2</v>
      </c>
      <c r="F38">
        <f t="shared" si="16"/>
        <v>4.633378702486135E-2</v>
      </c>
      <c r="G38" s="2">
        <f t="shared" si="3"/>
        <v>0.4799313942383287</v>
      </c>
      <c r="H38" s="2">
        <f t="shared" si="4"/>
        <v>0.26632622196382644</v>
      </c>
      <c r="I38" s="1">
        <f t="shared" si="17"/>
        <v>0.74625761620215514</v>
      </c>
      <c r="J38" s="50">
        <v>29</v>
      </c>
      <c r="K38" s="11">
        <v>1</v>
      </c>
      <c r="L38" s="11">
        <v>1</v>
      </c>
      <c r="M38" s="11">
        <v>1</v>
      </c>
      <c r="N38" s="12">
        <f t="shared" si="5"/>
        <v>1</v>
      </c>
      <c r="O38" s="1">
        <f t="shared" si="1"/>
        <v>0.58315992486567003</v>
      </c>
      <c r="P38" s="1">
        <f t="shared" si="2"/>
        <v>0.62142095981487433</v>
      </c>
      <c r="Q38" s="72">
        <f t="shared" si="6"/>
        <v>6.2654172291854354E-2</v>
      </c>
      <c r="R38" s="29">
        <f t="shared" si="7"/>
        <v>4.7121963814833828E-2</v>
      </c>
      <c r="S38" s="61">
        <f t="shared" si="8"/>
        <v>0.15926171273947867</v>
      </c>
      <c r="T38" s="37">
        <f t="shared" si="9"/>
        <v>0.16971084975553641</v>
      </c>
      <c r="U38" s="58">
        <f t="shared" si="10"/>
        <v>0.48990980502780379</v>
      </c>
      <c r="V38">
        <f t="shared" si="11"/>
        <v>0.27432333048499152</v>
      </c>
      <c r="W38" s="22"/>
      <c r="X38" s="22"/>
      <c r="Y38" s="22"/>
      <c r="Z38" s="22"/>
      <c r="AA38" s="22"/>
    </row>
    <row r="39" spans="1:27" x14ac:dyDescent="0.2">
      <c r="A39">
        <f t="shared" si="12"/>
        <v>0.98000000001862642</v>
      </c>
      <c r="B39">
        <f t="shared" si="13"/>
        <v>0.98666666666666669</v>
      </c>
      <c r="C39">
        <f t="shared" si="18"/>
        <v>0.58315992486567003</v>
      </c>
      <c r="D39">
        <f t="shared" si="18"/>
        <v>0.62142095981487433</v>
      </c>
      <c r="E39">
        <f t="shared" si="15"/>
        <v>6.2654172291854354E-2</v>
      </c>
      <c r="F39">
        <f t="shared" si="16"/>
        <v>4.7121963814833828E-2</v>
      </c>
      <c r="G39" s="2">
        <f t="shared" si="3"/>
        <v>0.48990980502780379</v>
      </c>
      <c r="H39" s="2">
        <f t="shared" si="4"/>
        <v>0.27432333048499152</v>
      </c>
      <c r="I39" s="1">
        <f t="shared" si="17"/>
        <v>0.76423313551279537</v>
      </c>
      <c r="J39" s="50">
        <v>30</v>
      </c>
      <c r="K39" s="11">
        <v>1</v>
      </c>
      <c r="L39" s="11">
        <v>1</v>
      </c>
      <c r="M39" s="11">
        <v>1</v>
      </c>
      <c r="N39" s="12">
        <f t="shared" si="5"/>
        <v>1</v>
      </c>
      <c r="O39" s="1">
        <f t="shared" si="1"/>
        <v>0.57278443031989634</v>
      </c>
      <c r="P39" s="1">
        <f t="shared" si="2"/>
        <v>0.61399381631514827</v>
      </c>
      <c r="Q39" s="72">
        <f t="shared" si="6"/>
        <v>6.3335955552927065E-2</v>
      </c>
      <c r="R39" s="29">
        <f t="shared" si="7"/>
        <v>4.7825505616942578E-2</v>
      </c>
      <c r="S39" s="61">
        <f t="shared" si="8"/>
        <v>0.14533968675166106</v>
      </c>
      <c r="T39" s="37">
        <f t="shared" si="9"/>
        <v>0.15579625458894181</v>
      </c>
      <c r="U39" s="58">
        <f t="shared" si="10"/>
        <v>0.49911503296798332</v>
      </c>
      <c r="V39">
        <f t="shared" si="11"/>
        <v>0.28177436513393356</v>
      </c>
      <c r="W39" s="22"/>
      <c r="X39" s="22"/>
      <c r="Y39" s="22"/>
      <c r="Z39" s="22"/>
      <c r="AA39" s="22"/>
    </row>
    <row r="40" spans="1:27" x14ac:dyDescent="0.2">
      <c r="A40">
        <f t="shared" si="12"/>
        <v>0.9800000000093132</v>
      </c>
      <c r="B40">
        <f t="shared" si="13"/>
        <v>0.98666666666666669</v>
      </c>
      <c r="C40">
        <f t="shared" si="18"/>
        <v>0.57278443031989634</v>
      </c>
      <c r="D40">
        <f t="shared" si="18"/>
        <v>0.61399381631514827</v>
      </c>
      <c r="E40">
        <f t="shared" si="15"/>
        <v>6.3335955552927065E-2</v>
      </c>
      <c r="F40">
        <f t="shared" si="16"/>
        <v>4.7825505616942578E-2</v>
      </c>
      <c r="G40" s="2">
        <f t="shared" si="3"/>
        <v>0.49911503296798332</v>
      </c>
      <c r="H40" s="2">
        <f t="shared" si="4"/>
        <v>0.28177436513393356</v>
      </c>
      <c r="I40" s="1">
        <f t="shared" si="17"/>
        <v>0.78088939810191693</v>
      </c>
      <c r="J40" s="50">
        <v>31</v>
      </c>
      <c r="K40" s="11">
        <v>1</v>
      </c>
      <c r="L40" s="11">
        <v>1</v>
      </c>
      <c r="M40" s="11">
        <v>1</v>
      </c>
      <c r="N40" s="12">
        <f t="shared" si="5"/>
        <v>1</v>
      </c>
      <c r="O40" s="1">
        <f t="shared" si="1"/>
        <v>0.56244046200370934</v>
      </c>
      <c r="P40" s="1">
        <f t="shared" si="2"/>
        <v>0.60654837895614799</v>
      </c>
      <c r="Q40" s="72">
        <f t="shared" si="6"/>
        <v>6.394285755858059E-2</v>
      </c>
      <c r="R40" s="29">
        <f t="shared" si="7"/>
        <v>4.8451746458641046E-2</v>
      </c>
      <c r="S40" s="61">
        <f t="shared" si="8"/>
        <v>0.13260482418734931</v>
      </c>
      <c r="T40" s="37">
        <f t="shared" si="9"/>
        <v>0.14300400946628777</v>
      </c>
      <c r="U40" s="58">
        <f t="shared" si="10"/>
        <v>0.50759416435257565</v>
      </c>
      <c r="V40">
        <f t="shared" si="11"/>
        <v>0.28870315914316325</v>
      </c>
      <c r="W40" s="22"/>
      <c r="X40" s="22"/>
      <c r="Y40" s="22"/>
      <c r="Z40" s="22"/>
      <c r="AA40" s="22"/>
    </row>
    <row r="41" spans="1:27" x14ac:dyDescent="0.2">
      <c r="A41">
        <f t="shared" si="12"/>
        <v>0.98000000000465659</v>
      </c>
      <c r="B41">
        <f t="shared" si="13"/>
        <v>0.98666666666666669</v>
      </c>
      <c r="C41">
        <f t="shared" si="18"/>
        <v>0.56244046200370934</v>
      </c>
      <c r="D41">
        <f t="shared" si="18"/>
        <v>0.60654837895614799</v>
      </c>
      <c r="E41">
        <f t="shared" si="15"/>
        <v>6.394285755858059E-2</v>
      </c>
      <c r="F41">
        <f t="shared" si="16"/>
        <v>4.8451746458641046E-2</v>
      </c>
      <c r="G41" s="2">
        <f t="shared" si="3"/>
        <v>0.50759416435257565</v>
      </c>
      <c r="H41" s="2">
        <f t="shared" si="4"/>
        <v>0.28870315914316325</v>
      </c>
      <c r="I41" s="1">
        <f t="shared" si="17"/>
        <v>0.7962973234957389</v>
      </c>
      <c r="J41" s="50">
        <v>32</v>
      </c>
      <c r="K41" s="11">
        <v>1</v>
      </c>
      <c r="L41" s="11">
        <v>1</v>
      </c>
      <c r="M41" s="11">
        <v>1</v>
      </c>
      <c r="N41" s="12">
        <f t="shared" si="5"/>
        <v>1</v>
      </c>
      <c r="O41" s="1">
        <f t="shared" si="1"/>
        <v>0.55215184188211575</v>
      </c>
      <c r="P41" s="1">
        <f t="shared" si="2"/>
        <v>0.59910119331492118</v>
      </c>
      <c r="Q41" s="72">
        <f t="shared" si="6"/>
        <v>6.4481751558009864E-2</v>
      </c>
      <c r="R41" s="29">
        <f t="shared" si="7"/>
        <v>4.90077885754856E-2</v>
      </c>
      <c r="S41" s="61">
        <f t="shared" si="8"/>
        <v>0.12098232241392558</v>
      </c>
      <c r="T41" s="37">
        <f t="shared" si="9"/>
        <v>0.13126942306509221</v>
      </c>
      <c r="U41" s="58">
        <f t="shared" si="10"/>
        <v>0.51539531640938141</v>
      </c>
      <c r="V41">
        <f t="shared" si="11"/>
        <v>0.29513638327516328</v>
      </c>
      <c r="W41" s="22"/>
      <c r="X41" s="22"/>
      <c r="Y41" s="22"/>
      <c r="Z41" s="22"/>
      <c r="AA41" s="22"/>
    </row>
    <row r="42" spans="1:27" x14ac:dyDescent="0.2">
      <c r="A42">
        <f t="shared" si="12"/>
        <v>0.98000000000232834</v>
      </c>
      <c r="B42">
        <f t="shared" si="13"/>
        <v>0.98666666666666669</v>
      </c>
      <c r="C42">
        <f t="shared" si="18"/>
        <v>0.55215184188211575</v>
      </c>
      <c r="D42">
        <f t="shared" si="18"/>
        <v>0.59910119331492118</v>
      </c>
      <c r="E42">
        <f t="shared" si="15"/>
        <v>6.4481751558009864E-2</v>
      </c>
      <c r="F42">
        <f t="shared" si="16"/>
        <v>4.90077885754856E-2</v>
      </c>
      <c r="G42" s="2">
        <f t="shared" si="3"/>
        <v>0.51539531640938141</v>
      </c>
      <c r="H42" s="2">
        <f t="shared" si="4"/>
        <v>0.29513638327516328</v>
      </c>
      <c r="I42" s="1">
        <f t="shared" si="17"/>
        <v>0.81053169968454464</v>
      </c>
      <c r="J42" s="50">
        <v>33</v>
      </c>
      <c r="K42" s="11">
        <v>1</v>
      </c>
      <c r="L42" s="11">
        <v>1</v>
      </c>
      <c r="M42" s="11">
        <v>1</v>
      </c>
      <c r="N42" s="12">
        <f t="shared" si="5"/>
        <v>1</v>
      </c>
      <c r="O42" s="1">
        <f t="shared" si="1"/>
        <v>0.54193870065336791</v>
      </c>
      <c r="P42" s="1">
        <f t="shared" si="2"/>
        <v>0.59166644114292222</v>
      </c>
      <c r="Q42" s="72">
        <f t="shared" si="6"/>
        <v>6.4959178711935239E-2</v>
      </c>
      <c r="R42" s="29">
        <f t="shared" si="7"/>
        <v>4.9500389289292179E-2</v>
      </c>
      <c r="S42" s="61">
        <f t="shared" si="8"/>
        <v>0.1103943638243326</v>
      </c>
      <c r="T42" s="37">
        <f t="shared" si="9"/>
        <v>0.12052403765856412</v>
      </c>
      <c r="U42" s="58">
        <f t="shared" si="10"/>
        <v>0.52256644361783666</v>
      </c>
      <c r="V42">
        <f t="shared" si="11"/>
        <v>0.30110237005797952</v>
      </c>
      <c r="W42" s="22"/>
      <c r="X42" s="22"/>
      <c r="Y42" s="22"/>
      <c r="Z42" s="22"/>
      <c r="AA42" s="22"/>
    </row>
    <row r="43" spans="1:27" x14ac:dyDescent="0.2">
      <c r="A43">
        <f t="shared" si="12"/>
        <v>0.98000000000116416</v>
      </c>
      <c r="B43">
        <f t="shared" si="13"/>
        <v>0.98666666666666669</v>
      </c>
      <c r="C43">
        <f t="shared" si="18"/>
        <v>0.54193870065336791</v>
      </c>
      <c r="D43">
        <f t="shared" si="18"/>
        <v>0.59166644114292222</v>
      </c>
      <c r="E43">
        <f t="shared" si="15"/>
        <v>6.4959178711935239E-2</v>
      </c>
      <c r="F43">
        <f t="shared" si="16"/>
        <v>4.9500389289292179E-2</v>
      </c>
      <c r="G43" s="2">
        <f t="shared" si="3"/>
        <v>0.52256644361783666</v>
      </c>
      <c r="H43" s="2">
        <f t="shared" si="4"/>
        <v>0.30110237005797952</v>
      </c>
      <c r="I43" s="1">
        <f t="shared" si="17"/>
        <v>0.82366881367581612</v>
      </c>
      <c r="J43" s="50">
        <v>34</v>
      </c>
      <c r="K43" s="11">
        <v>1</v>
      </c>
      <c r="L43" s="11">
        <v>1</v>
      </c>
      <c r="M43" s="11">
        <v>1</v>
      </c>
      <c r="N43" s="12">
        <f t="shared" si="5"/>
        <v>1</v>
      </c>
      <c r="O43" s="1">
        <f t="shared" si="1"/>
        <v>0.53181789137708368</v>
      </c>
      <c r="P43" s="1">
        <f t="shared" si="2"/>
        <v>0.5842561984186756</v>
      </c>
      <c r="Q43" s="72">
        <f t="shared" si="6"/>
        <v>6.5381277056146631E-2</v>
      </c>
      <c r="R43" s="29">
        <f t="shared" si="7"/>
        <v>4.9935888114124145E-2</v>
      </c>
      <c r="S43" s="61">
        <f t="shared" si="8"/>
        <v>0.10076263195656551</v>
      </c>
      <c r="T43" s="37">
        <f t="shared" si="9"/>
        <v>0.1106980288631559</v>
      </c>
      <c r="U43" s="58">
        <f t="shared" si="10"/>
        <v>0.52915443317469546</v>
      </c>
      <c r="V43">
        <f t="shared" si="11"/>
        <v>0.30663017444174417</v>
      </c>
      <c r="W43" s="22"/>
      <c r="X43" s="22"/>
      <c r="Y43" s="22"/>
      <c r="Z43" s="22"/>
      <c r="AA43" s="22"/>
    </row>
    <row r="44" spans="1:27" x14ac:dyDescent="0.2">
      <c r="A44">
        <f t="shared" si="12"/>
        <v>0.98000000000058207</v>
      </c>
      <c r="B44">
        <f t="shared" si="13"/>
        <v>0.98666666666666669</v>
      </c>
      <c r="C44">
        <f t="shared" si="18"/>
        <v>0.53181789137708368</v>
      </c>
      <c r="D44">
        <f t="shared" si="18"/>
        <v>0.5842561984186756</v>
      </c>
      <c r="E44">
        <f t="shared" si="15"/>
        <v>6.5381277056146631E-2</v>
      </c>
      <c r="F44">
        <f t="shared" si="16"/>
        <v>4.9935888114124145E-2</v>
      </c>
      <c r="G44" s="2">
        <f t="shared" si="3"/>
        <v>0.52915443317469546</v>
      </c>
      <c r="H44" s="2">
        <f t="shared" si="4"/>
        <v>0.30663017444174417</v>
      </c>
      <c r="I44" s="1">
        <f t="shared" si="17"/>
        <v>0.83578460761643969</v>
      </c>
      <c r="J44" s="50">
        <v>35</v>
      </c>
      <c r="K44" s="11">
        <v>1</v>
      </c>
      <c r="L44" s="11">
        <v>1</v>
      </c>
      <c r="M44" s="11">
        <v>1</v>
      </c>
      <c r="N44" s="12">
        <f t="shared" si="5"/>
        <v>1</v>
      </c>
      <c r="O44" s="1">
        <f t="shared" si="1"/>
        <v>0.52180338729509756</v>
      </c>
      <c r="P44" s="1">
        <f t="shared" si="2"/>
        <v>0.57688068493669986</v>
      </c>
      <c r="Q44" s="72">
        <f t="shared" si="6"/>
        <v>6.5753741432932264E-2</v>
      </c>
      <c r="R44" s="29">
        <f t="shared" si="7"/>
        <v>5.0320165769278079E-2</v>
      </c>
      <c r="S44" s="61">
        <f t="shared" si="8"/>
        <v>9.2010210309722132E-2</v>
      </c>
      <c r="T44" s="37">
        <f t="shared" si="9"/>
        <v>0.10172205554239604</v>
      </c>
      <c r="U44" s="58">
        <f t="shared" si="10"/>
        <v>0.53520444875259066</v>
      </c>
      <c r="V44">
        <f t="shared" si="11"/>
        <v>0.31174884513902923</v>
      </c>
      <c r="W44" s="22"/>
      <c r="X44" s="22"/>
      <c r="Y44" s="22"/>
      <c r="Z44" s="22"/>
      <c r="AA44" s="22"/>
    </row>
    <row r="45" spans="1:27" x14ac:dyDescent="0.2">
      <c r="A45">
        <f t="shared" si="12"/>
        <v>0.98000000000029108</v>
      </c>
      <c r="B45">
        <f t="shared" si="13"/>
        <v>0.98666666666666669</v>
      </c>
      <c r="C45">
        <f t="shared" si="18"/>
        <v>0.52180338729509756</v>
      </c>
      <c r="D45">
        <f t="shared" si="18"/>
        <v>0.57688068493669986</v>
      </c>
      <c r="E45">
        <f t="shared" si="15"/>
        <v>6.5753741432932264E-2</v>
      </c>
      <c r="F45">
        <f t="shared" si="16"/>
        <v>5.0320165769278079E-2</v>
      </c>
      <c r="G45" s="2">
        <f t="shared" si="3"/>
        <v>0.53520444875259066</v>
      </c>
      <c r="H45" s="2">
        <f t="shared" si="4"/>
        <v>0.31174884513902923</v>
      </c>
      <c r="I45" s="1">
        <f t="shared" si="17"/>
        <v>0.84695329389161988</v>
      </c>
      <c r="J45" s="50">
        <v>36</v>
      </c>
      <c r="K45" s="11">
        <v>1</v>
      </c>
      <c r="L45" s="11">
        <v>1</v>
      </c>
      <c r="M45" s="11">
        <v>1</v>
      </c>
      <c r="N45" s="12">
        <f t="shared" si="5"/>
        <v>1</v>
      </c>
      <c r="O45" s="1">
        <f t="shared" si="1"/>
        <v>0.51190665345118136</v>
      </c>
      <c r="P45" s="1">
        <f t="shared" si="2"/>
        <v>0.56954849840548638</v>
      </c>
      <c r="Q45" s="72">
        <f t="shared" si="6"/>
        <v>6.6081807139077575E-2</v>
      </c>
      <c r="R45" s="29">
        <f t="shared" si="7"/>
        <v>5.0658627612895767E-2</v>
      </c>
      <c r="S45" s="61">
        <f t="shared" si="8"/>
        <v>8.4062951960240981E-2</v>
      </c>
      <c r="T45" s="37">
        <f t="shared" si="9"/>
        <v>9.3528630147124522E-2</v>
      </c>
      <c r="U45" s="58">
        <f t="shared" si="10"/>
        <v>0.54075948053156886</v>
      </c>
      <c r="V45">
        <f t="shared" si="11"/>
        <v>0.31648687718479668</v>
      </c>
      <c r="W45" s="22"/>
      <c r="X45" s="22"/>
      <c r="Y45" s="22"/>
      <c r="Z45" s="22"/>
      <c r="AA45" s="22"/>
    </row>
    <row r="46" spans="1:27" x14ac:dyDescent="0.2">
      <c r="A46">
        <f t="shared" si="12"/>
        <v>0.98000000000014553</v>
      </c>
      <c r="B46">
        <f t="shared" si="13"/>
        <v>0.98666666666666669</v>
      </c>
      <c r="C46">
        <f t="shared" si="18"/>
        <v>0.51190665345118136</v>
      </c>
      <c r="D46">
        <f t="shared" si="18"/>
        <v>0.56954849840548638</v>
      </c>
      <c r="E46">
        <f t="shared" si="15"/>
        <v>6.6081807139077575E-2</v>
      </c>
      <c r="F46">
        <f t="shared" si="16"/>
        <v>5.0658627612895767E-2</v>
      </c>
      <c r="G46" s="2">
        <f t="shared" si="3"/>
        <v>0.54075948053156886</v>
      </c>
      <c r="H46" s="2">
        <f t="shared" si="4"/>
        <v>0.31648687718479668</v>
      </c>
      <c r="I46" s="1">
        <f t="shared" si="17"/>
        <v>0.85724635771636559</v>
      </c>
      <c r="J46" s="50">
        <v>37</v>
      </c>
      <c r="K46" s="11">
        <v>1</v>
      </c>
      <c r="L46" s="11">
        <v>1</v>
      </c>
      <c r="M46" s="11">
        <v>1</v>
      </c>
      <c r="N46" s="12">
        <f t="shared" si="5"/>
        <v>1</v>
      </c>
      <c r="O46" s="1">
        <f t="shared" si="1"/>
        <v>0.50213698626720582</v>
      </c>
      <c r="P46" s="1">
        <f t="shared" si="2"/>
        <v>0.56226682901675495</v>
      </c>
      <c r="Q46" s="72">
        <f t="shared" si="6"/>
        <v>6.6370251073108621E-2</v>
      </c>
      <c r="R46" s="29">
        <f t="shared" si="7"/>
        <v>5.0956205081923965E-2</v>
      </c>
      <c r="S46" s="61">
        <f t="shared" si="8"/>
        <v>7.6850411763384752E-2</v>
      </c>
      <c r="T46" s="37">
        <f t="shared" si="9"/>
        <v>8.6053086135018109E-2</v>
      </c>
      <c r="U46" s="58">
        <f t="shared" si="10"/>
        <v>0.54586006165537648</v>
      </c>
      <c r="V46">
        <f t="shared" si="11"/>
        <v>0.32087181588982511</v>
      </c>
      <c r="W46" s="22"/>
      <c r="X46" s="22"/>
      <c r="Y46" s="22"/>
      <c r="Z46" s="22"/>
      <c r="AA46" s="22"/>
    </row>
    <row r="47" spans="1:27" x14ac:dyDescent="0.2">
      <c r="A47">
        <f t="shared" si="12"/>
        <v>0.98000000000007281</v>
      </c>
      <c r="B47">
        <f t="shared" si="13"/>
        <v>0.98666666666666669</v>
      </c>
      <c r="C47">
        <f t="shared" ref="C47:D57" si="19">O46</f>
        <v>0.50213698626720582</v>
      </c>
      <c r="D47">
        <f t="shared" si="19"/>
        <v>0.56226682901675495</v>
      </c>
      <c r="E47">
        <f t="shared" si="15"/>
        <v>6.6370251073108621E-2</v>
      </c>
      <c r="F47">
        <f t="shared" si="16"/>
        <v>5.0956205081923965E-2</v>
      </c>
      <c r="G47" s="2">
        <f t="shared" si="3"/>
        <v>0.54586006165537648</v>
      </c>
      <c r="H47" s="2">
        <f t="shared" si="4"/>
        <v>0.32087181588982511</v>
      </c>
      <c r="I47" s="1">
        <f t="shared" si="17"/>
        <v>0.86673187754520153</v>
      </c>
      <c r="J47" s="50">
        <v>38</v>
      </c>
      <c r="K47" s="11">
        <v>1</v>
      </c>
      <c r="L47" s="11">
        <v>1</v>
      </c>
      <c r="M47" s="11">
        <v>1</v>
      </c>
      <c r="N47" s="12">
        <f t="shared" si="5"/>
        <v>1</v>
      </c>
      <c r="O47" s="1">
        <f t="shared" si="1"/>
        <v>0.49250181858958414</v>
      </c>
      <c r="P47" s="1">
        <f t="shared" si="2"/>
        <v>0.55504165266166816</v>
      </c>
      <c r="Q47" s="72">
        <f t="shared" si="6"/>
        <v>6.6623405255001433E-2</v>
      </c>
      <c r="R47" s="29">
        <f t="shared" si="7"/>
        <v>5.1217369852421306E-2</v>
      </c>
      <c r="S47" s="61">
        <f t="shared" si="8"/>
        <v>7.0306428434976906E-2</v>
      </c>
      <c r="T47" s="37">
        <f t="shared" si="9"/>
        <v>7.9234217536581039E-2</v>
      </c>
      <c r="U47" s="58">
        <f t="shared" si="10"/>
        <v>0.55054411532903169</v>
      </c>
      <c r="V47">
        <f t="shared" si="11"/>
        <v>0.32492998411436336</v>
      </c>
      <c r="W47" s="22"/>
      <c r="X47" s="22"/>
      <c r="Y47" s="22"/>
      <c r="Z47" s="22"/>
      <c r="AA47" s="22"/>
    </row>
    <row r="48" spans="1:27" x14ac:dyDescent="0.2">
      <c r="A48">
        <f t="shared" si="12"/>
        <v>0.9800000000000364</v>
      </c>
      <c r="B48">
        <f t="shared" si="13"/>
        <v>0.98666666666666669</v>
      </c>
      <c r="C48">
        <f t="shared" si="19"/>
        <v>0.49250181858958414</v>
      </c>
      <c r="D48">
        <f t="shared" si="19"/>
        <v>0.55504165266166816</v>
      </c>
      <c r="E48">
        <f t="shared" si="15"/>
        <v>6.6623405255001433E-2</v>
      </c>
      <c r="F48">
        <f t="shared" si="16"/>
        <v>5.1217369852421306E-2</v>
      </c>
      <c r="G48" s="2">
        <f t="shared" si="3"/>
        <v>0.55054411532903169</v>
      </c>
      <c r="H48" s="2">
        <f t="shared" si="4"/>
        <v>0.32492998411436336</v>
      </c>
      <c r="I48" s="1">
        <f t="shared" si="17"/>
        <v>0.87547409944339505</v>
      </c>
      <c r="J48" s="50">
        <v>39</v>
      </c>
      <c r="K48" s="11">
        <v>1</v>
      </c>
      <c r="L48" s="11">
        <v>1</v>
      </c>
      <c r="M48" s="11">
        <v>1</v>
      </c>
      <c r="N48" s="12">
        <f t="shared" si="5"/>
        <v>1</v>
      </c>
      <c r="O48" s="1">
        <f t="shared" si="1"/>
        <v>0.48300699006705361</v>
      </c>
      <c r="P48" s="1">
        <f t="shared" si="2"/>
        <v>0.54787790252568092</v>
      </c>
      <c r="Q48" s="72">
        <f t="shared" si="6"/>
        <v>6.6845178628331614E-2</v>
      </c>
      <c r="R48" s="29">
        <f t="shared" si="7"/>
        <v>5.1446156505443659E-2</v>
      </c>
      <c r="S48" s="61">
        <f t="shared" si="8"/>
        <v>6.4369434698779732E-2</v>
      </c>
      <c r="T48" s="37">
        <f t="shared" si="9"/>
        <v>7.3014659404070578E-2</v>
      </c>
      <c r="U48" s="58">
        <f t="shared" si="10"/>
        <v>0.55484690168967632</v>
      </c>
      <c r="V48">
        <f t="shared" si="11"/>
        <v>0.32868630770925683</v>
      </c>
      <c r="W48" s="22"/>
      <c r="X48" s="22"/>
      <c r="Y48" s="22"/>
      <c r="Z48" s="22"/>
      <c r="AA48" s="22"/>
    </row>
    <row r="49" spans="1:27" x14ac:dyDescent="0.2">
      <c r="A49">
        <f t="shared" si="12"/>
        <v>0.98000000000001819</v>
      </c>
      <c r="B49">
        <f t="shared" si="13"/>
        <v>0.98666666666666669</v>
      </c>
      <c r="C49">
        <f t="shared" si="19"/>
        <v>0.48300699006705361</v>
      </c>
      <c r="D49">
        <f t="shared" si="19"/>
        <v>0.54787790252568092</v>
      </c>
      <c r="E49">
        <f t="shared" si="15"/>
        <v>6.6845178628331614E-2</v>
      </c>
      <c r="F49">
        <f t="shared" si="16"/>
        <v>5.1446156505443659E-2</v>
      </c>
      <c r="G49" s="2">
        <f t="shared" si="3"/>
        <v>0.55484690168967632</v>
      </c>
      <c r="H49" s="2">
        <f t="shared" si="4"/>
        <v>0.32868630770925683</v>
      </c>
      <c r="I49" s="1">
        <f t="shared" si="17"/>
        <v>0.88353320939893321</v>
      </c>
      <c r="J49" s="50">
        <v>40</v>
      </c>
      <c r="K49" s="11">
        <v>1</v>
      </c>
      <c r="L49" s="11">
        <v>1</v>
      </c>
      <c r="M49" s="11">
        <v>1</v>
      </c>
      <c r="N49" s="12">
        <f t="shared" si="5"/>
        <v>1</v>
      </c>
      <c r="O49" s="1">
        <f t="shared" si="1"/>
        <v>0.47365698426390546</v>
      </c>
      <c r="P49" s="1">
        <f t="shared" si="2"/>
        <v>0.54077961982413103</v>
      </c>
      <c r="Q49" s="72">
        <f t="shared" si="6"/>
        <v>6.7039083977749034E-2</v>
      </c>
      <c r="R49" s="29">
        <f t="shared" si="7"/>
        <v>5.1646190436486522E-2</v>
      </c>
      <c r="S49" s="61">
        <f t="shared" si="8"/>
        <v>5.8982562520388485E-2</v>
      </c>
      <c r="T49" s="37">
        <f t="shared" si="9"/>
        <v>6.7341069161258371E-2</v>
      </c>
      <c r="U49" s="58">
        <f t="shared" si="10"/>
        <v>0.5588010386517035</v>
      </c>
      <c r="V49">
        <f t="shared" si="11"/>
        <v>0.33216421739135576</v>
      </c>
      <c r="W49" s="22"/>
      <c r="X49" s="22"/>
      <c r="Y49" s="22"/>
      <c r="Z49" s="22"/>
      <c r="AA49" s="22"/>
    </row>
    <row r="50" spans="1:27" x14ac:dyDescent="0.2">
      <c r="A50">
        <f t="shared" si="12"/>
        <v>0.98000000000000909</v>
      </c>
      <c r="B50">
        <f t="shared" si="13"/>
        <v>0.98666666666666669</v>
      </c>
      <c r="C50">
        <f t="shared" si="19"/>
        <v>0.47365698426390546</v>
      </c>
      <c r="D50">
        <f t="shared" si="19"/>
        <v>0.54077961982413103</v>
      </c>
      <c r="E50">
        <f t="shared" si="15"/>
        <v>6.7039083977749034E-2</v>
      </c>
      <c r="F50">
        <f t="shared" si="16"/>
        <v>5.1646190436486522E-2</v>
      </c>
      <c r="G50" s="2">
        <f t="shared" si="3"/>
        <v>0.5588010386517035</v>
      </c>
      <c r="H50" s="2">
        <f t="shared" si="4"/>
        <v>0.33216421739135576</v>
      </c>
      <c r="I50" s="1">
        <f t="shared" si="17"/>
        <v>0.89096525604305921</v>
      </c>
      <c r="J50" s="50">
        <v>41</v>
      </c>
      <c r="K50" s="11">
        <v>1</v>
      </c>
      <c r="L50" s="11">
        <v>1</v>
      </c>
      <c r="M50" s="11">
        <v>1</v>
      </c>
      <c r="N50" s="12">
        <f t="shared" si="5"/>
        <v>1</v>
      </c>
      <c r="O50" s="1">
        <f t="shared" si="1"/>
        <v>0.46445513484488771</v>
      </c>
      <c r="P50" s="1">
        <f t="shared" si="2"/>
        <v>0.53375008507064814</v>
      </c>
      <c r="Q50" s="72">
        <f t="shared" si="6"/>
        <v>6.7208267578722808E-2</v>
      </c>
      <c r="R50" s="29">
        <f t="shared" si="7"/>
        <v>5.1820718555321471E-2</v>
      </c>
      <c r="S50" s="61">
        <f t="shared" si="8"/>
        <v>5.4093598933569777E-2</v>
      </c>
      <c r="T50" s="37">
        <f t="shared" si="9"/>
        <v>6.2164159391224764E-2</v>
      </c>
      <c r="U50" s="58">
        <f t="shared" si="10"/>
        <v>0.562436575723127</v>
      </c>
      <c r="V50">
        <f t="shared" si="11"/>
        <v>0.33538560879939655</v>
      </c>
      <c r="W50" s="22"/>
      <c r="X50" s="22"/>
      <c r="Y50" s="22"/>
      <c r="Z50" s="22"/>
      <c r="AA50" s="22"/>
    </row>
    <row r="51" spans="1:27" x14ac:dyDescent="0.2">
      <c r="A51">
        <f t="shared" si="12"/>
        <v>0.98000000000000453</v>
      </c>
      <c r="B51">
        <f t="shared" si="13"/>
        <v>0.98666666666666669</v>
      </c>
      <c r="C51">
        <f t="shared" si="19"/>
        <v>0.46445513484488771</v>
      </c>
      <c r="D51">
        <f t="shared" si="19"/>
        <v>0.53375008507064814</v>
      </c>
      <c r="E51">
        <f t="shared" si="15"/>
        <v>6.7208267578722808E-2</v>
      </c>
      <c r="F51">
        <f t="shared" si="16"/>
        <v>5.1820718555321471E-2</v>
      </c>
      <c r="G51" s="2">
        <f t="shared" si="3"/>
        <v>0.562436575723127</v>
      </c>
      <c r="H51" s="2">
        <f t="shared" si="4"/>
        <v>0.33538560879939655</v>
      </c>
      <c r="I51" s="1">
        <f t="shared" si="17"/>
        <v>0.8978221845225236</v>
      </c>
      <c r="J51" s="50">
        <v>42</v>
      </c>
      <c r="K51" s="11">
        <v>1</v>
      </c>
      <c r="L51" s="11">
        <v>1</v>
      </c>
      <c r="M51" s="11">
        <v>1</v>
      </c>
      <c r="N51" s="12">
        <f t="shared" si="5"/>
        <v>1</v>
      </c>
      <c r="O51" s="1">
        <f t="shared" si="1"/>
        <v>0.45540380365578603</v>
      </c>
      <c r="P51" s="1">
        <f t="shared" si="2"/>
        <v>0.52679193160823623</v>
      </c>
      <c r="Q51" s="72">
        <f t="shared" si="6"/>
        <v>6.7355539839108261E-2</v>
      </c>
      <c r="R51" s="29">
        <f t="shared" si="7"/>
        <v>5.1972640985618622E-2</v>
      </c>
      <c r="S51" s="61">
        <f t="shared" si="8"/>
        <v>4.9654837128625569E-2</v>
      </c>
      <c r="T51" s="37">
        <f t="shared" si="9"/>
        <v>5.7438623381486302E-2</v>
      </c>
      <c r="U51" s="58">
        <f t="shared" si="10"/>
        <v>0.56578110408354854</v>
      </c>
      <c r="V51">
        <f t="shared" si="11"/>
        <v>0.3383708457511107</v>
      </c>
      <c r="W51" s="22"/>
      <c r="X51" s="22"/>
      <c r="Y51" s="22"/>
      <c r="Z51" s="22"/>
      <c r="AA51" s="22"/>
    </row>
    <row r="52" spans="1:27" x14ac:dyDescent="0.2">
      <c r="A52">
        <f t="shared" si="12"/>
        <v>0.9800000000000022</v>
      </c>
      <c r="B52">
        <f t="shared" si="13"/>
        <v>0.98666666666666669</v>
      </c>
      <c r="C52">
        <f t="shared" si="19"/>
        <v>0.45540380365578603</v>
      </c>
      <c r="D52">
        <f t="shared" si="19"/>
        <v>0.52679193160823623</v>
      </c>
      <c r="E52">
        <f t="shared" si="15"/>
        <v>6.7355539839108261E-2</v>
      </c>
      <c r="F52">
        <f t="shared" si="16"/>
        <v>5.1972640985618622E-2</v>
      </c>
      <c r="G52" s="2">
        <f t="shared" si="3"/>
        <v>0.56578110408354854</v>
      </c>
      <c r="H52" s="2">
        <f t="shared" si="4"/>
        <v>0.3383708457511107</v>
      </c>
      <c r="I52" s="1">
        <f t="shared" si="17"/>
        <v>0.9041519498346593</v>
      </c>
      <c r="J52" s="50">
        <v>43</v>
      </c>
      <c r="K52" s="11">
        <v>1</v>
      </c>
      <c r="L52" s="11">
        <v>1</v>
      </c>
      <c r="M52" s="11">
        <v>1</v>
      </c>
      <c r="N52" s="12">
        <f t="shared" si="5"/>
        <v>1</v>
      </c>
      <c r="O52" s="1">
        <f t="shared" si="1"/>
        <v>0.44650453370218579</v>
      </c>
      <c r="P52" s="1">
        <f t="shared" si="2"/>
        <v>0.51990724326646964</v>
      </c>
      <c r="Q52" s="72">
        <f t="shared" si="6"/>
        <v>6.7483405703505944E-2</v>
      </c>
      <c r="R52" s="29">
        <f t="shared" si="7"/>
        <v>5.2104542500788033E-2</v>
      </c>
      <c r="S52" s="61">
        <f t="shared" si="8"/>
        <v>4.5622857854478581E-2</v>
      </c>
      <c r="T52" s="37">
        <f t="shared" si="9"/>
        <v>5.3122986367884768E-2</v>
      </c>
      <c r="U52" s="58">
        <f t="shared" si="10"/>
        <v>0.56885988990949565</v>
      </c>
      <c r="V52">
        <f t="shared" si="11"/>
        <v>0.34113879465208496</v>
      </c>
      <c r="W52" s="22"/>
      <c r="X52" s="22"/>
      <c r="Y52" s="22"/>
      <c r="Z52" s="22"/>
      <c r="AA52" s="22"/>
    </row>
    <row r="53" spans="1:27" x14ac:dyDescent="0.2">
      <c r="A53">
        <f t="shared" si="12"/>
        <v>0.98000000000000109</v>
      </c>
      <c r="B53">
        <f t="shared" si="13"/>
        <v>0.98666666666666669</v>
      </c>
      <c r="C53">
        <f t="shared" si="19"/>
        <v>0.44650453370218579</v>
      </c>
      <c r="D53">
        <f t="shared" si="19"/>
        <v>0.51990724326646964</v>
      </c>
      <c r="E53">
        <f t="shared" si="15"/>
        <v>6.7483405703505944E-2</v>
      </c>
      <c r="F53">
        <f t="shared" si="16"/>
        <v>5.2104542500788033E-2</v>
      </c>
      <c r="G53" s="2">
        <f t="shared" si="3"/>
        <v>0.56885988990949565</v>
      </c>
      <c r="H53" s="2">
        <f t="shared" si="4"/>
        <v>0.34113879465208496</v>
      </c>
      <c r="I53" s="1">
        <f t="shared" si="17"/>
        <v>0.90999868456158062</v>
      </c>
      <c r="J53" s="50">
        <v>44</v>
      </c>
      <c r="K53" s="11">
        <v>1</v>
      </c>
      <c r="L53" s="11">
        <v>1</v>
      </c>
      <c r="M53" s="11">
        <v>1</v>
      </c>
      <c r="N53" s="12">
        <f t="shared" si="5"/>
        <v>1</v>
      </c>
      <c r="O53" s="1">
        <f t="shared" si="1"/>
        <v>0.43775818000255223</v>
      </c>
      <c r="P53" s="1">
        <f t="shared" si="2"/>
        <v>0.51309763800585673</v>
      </c>
      <c r="Q53" s="72">
        <f t="shared" si="6"/>
        <v>6.7594093988167764E-2</v>
      </c>
      <c r="R53" s="29">
        <f t="shared" si="7"/>
        <v>5.221872284119105E-2</v>
      </c>
      <c r="S53" s="61">
        <f t="shared" si="8"/>
        <v>4.1958267997172873E-2</v>
      </c>
      <c r="T53" s="37">
        <f t="shared" si="9"/>
        <v>4.9179408147303177E-2</v>
      </c>
      <c r="U53" s="58">
        <f t="shared" si="10"/>
        <v>0.57169602102007733</v>
      </c>
      <c r="V53">
        <f t="shared" si="11"/>
        <v>0.34370688053562282</v>
      </c>
      <c r="W53" s="22"/>
      <c r="X53" s="22"/>
      <c r="Y53" s="22"/>
      <c r="Z53" s="22"/>
      <c r="AA53" s="22"/>
    </row>
    <row r="54" spans="1:27" x14ac:dyDescent="0.2">
      <c r="A54">
        <f t="shared" si="12"/>
        <v>0.98000000000000054</v>
      </c>
      <c r="B54">
        <f t="shared" si="13"/>
        <v>0.98666666666666669</v>
      </c>
      <c r="C54">
        <f t="shared" si="19"/>
        <v>0.43775818000255223</v>
      </c>
      <c r="D54">
        <f t="shared" si="19"/>
        <v>0.51309763800585673</v>
      </c>
      <c r="E54">
        <f t="shared" si="15"/>
        <v>6.7594093988167764E-2</v>
      </c>
      <c r="F54">
        <f t="shared" si="16"/>
        <v>5.221872284119105E-2</v>
      </c>
      <c r="G54" s="2">
        <f t="shared" si="3"/>
        <v>0.57169602102007733</v>
      </c>
      <c r="H54" s="2">
        <f t="shared" si="4"/>
        <v>0.34370688053562282</v>
      </c>
      <c r="I54" s="1">
        <f t="shared" si="17"/>
        <v>0.91540290155570014</v>
      </c>
      <c r="J54" s="50">
        <v>45</v>
      </c>
      <c r="K54" s="11">
        <v>1</v>
      </c>
      <c r="L54" s="11">
        <v>1</v>
      </c>
      <c r="M54" s="11">
        <v>1</v>
      </c>
      <c r="N54" s="12">
        <f t="shared" si="5"/>
        <v>1</v>
      </c>
      <c r="O54" s="1">
        <f t="shared" si="1"/>
        <v>0.42916502113811417</v>
      </c>
      <c r="P54" s="1">
        <f t="shared" si="2"/>
        <v>0.50636433932285396</v>
      </c>
      <c r="Q54" s="72">
        <f t="shared" si="6"/>
        <v>6.7689585114931394E-2</v>
      </c>
      <c r="R54" s="29">
        <f t="shared" si="7"/>
        <v>5.2317225367507866E-2</v>
      </c>
      <c r="S54" s="61">
        <f t="shared" si="8"/>
        <v>3.8625416442587338E-2</v>
      </c>
      <c r="T54" s="37">
        <f t="shared" si="9"/>
        <v>4.557345663016301E-2</v>
      </c>
      <c r="U54" s="58">
        <f t="shared" si="10"/>
        <v>0.57431055943396747</v>
      </c>
      <c r="V54">
        <f t="shared" si="11"/>
        <v>0.34609115733691942</v>
      </c>
      <c r="W54" s="22"/>
      <c r="X54" s="22"/>
      <c r="Y54" s="22"/>
      <c r="Z54" s="22"/>
      <c r="AA54" s="22"/>
    </row>
    <row r="55" spans="1:27" x14ac:dyDescent="0.2">
      <c r="A55">
        <f t="shared" si="12"/>
        <v>0.9800000000000002</v>
      </c>
      <c r="B55">
        <f t="shared" si="13"/>
        <v>0.98666666666666669</v>
      </c>
      <c r="C55">
        <f t="shared" si="19"/>
        <v>0.42916502113811417</v>
      </c>
      <c r="D55">
        <f t="shared" si="19"/>
        <v>0.50636433932285396</v>
      </c>
      <c r="E55">
        <f t="shared" si="15"/>
        <v>6.7689585114931394E-2</v>
      </c>
      <c r="F55">
        <f t="shared" si="16"/>
        <v>5.2317225367507866E-2</v>
      </c>
      <c r="G55" s="2">
        <f t="shared" si="3"/>
        <v>0.57431055943396747</v>
      </c>
      <c r="H55" s="2">
        <f t="shared" si="4"/>
        <v>0.34609115733691942</v>
      </c>
      <c r="I55" s="1">
        <f t="shared" si="17"/>
        <v>0.92040171677088689</v>
      </c>
      <c r="J55" s="50">
        <v>46</v>
      </c>
      <c r="K55" s="11">
        <v>1</v>
      </c>
      <c r="L55" s="11">
        <v>1</v>
      </c>
      <c r="M55" s="11">
        <v>1</v>
      </c>
      <c r="N55" s="12">
        <f t="shared" si="5"/>
        <v>1</v>
      </c>
      <c r="O55" s="1">
        <f t="shared" si="1"/>
        <v>0.42072485409665583</v>
      </c>
      <c r="P55" s="1">
        <f t="shared" si="2"/>
        <v>0.49970823705275186</v>
      </c>
      <c r="Q55" s="72">
        <f t="shared" si="6"/>
        <v>6.7771636935418447E-2</v>
      </c>
      <c r="R55" s="29">
        <f t="shared" si="7"/>
        <v>5.2401863734294576E-2</v>
      </c>
      <c r="S55" s="61">
        <f t="shared" si="8"/>
        <v>3.5592101899978489E-2</v>
      </c>
      <c r="T55" s="37">
        <f t="shared" si="9"/>
        <v>4.2273866923379179E-2</v>
      </c>
      <c r="U55" s="58">
        <f t="shared" si="10"/>
        <v>0.57672269444170121</v>
      </c>
      <c r="V55">
        <f t="shared" si="11"/>
        <v>0.34830638675096004</v>
      </c>
      <c r="W55" s="22"/>
      <c r="X55" s="22"/>
      <c r="Y55" s="22"/>
      <c r="Z55" s="22"/>
      <c r="AA55" s="22"/>
    </row>
    <row r="56" spans="1:27" x14ac:dyDescent="0.2">
      <c r="A56">
        <f t="shared" si="12"/>
        <v>0.98000000000000009</v>
      </c>
      <c r="B56">
        <f t="shared" si="13"/>
        <v>0.98666666666666669</v>
      </c>
      <c r="C56">
        <f t="shared" si="19"/>
        <v>0.42072485409665583</v>
      </c>
      <c r="D56">
        <f t="shared" si="19"/>
        <v>0.49970823705275186</v>
      </c>
      <c r="E56">
        <f t="shared" si="15"/>
        <v>6.7771636935418447E-2</v>
      </c>
      <c r="F56">
        <f t="shared" si="16"/>
        <v>5.2401863734294576E-2</v>
      </c>
      <c r="G56" s="2">
        <f t="shared" si="3"/>
        <v>0.57672269444170121</v>
      </c>
      <c r="H56" s="2">
        <f t="shared" si="4"/>
        <v>0.34830638675096004</v>
      </c>
      <c r="I56" s="1">
        <f t="shared" si="17"/>
        <v>0.92502908119266125</v>
      </c>
      <c r="J56" s="50">
        <v>47</v>
      </c>
      <c r="K56" s="11">
        <v>1</v>
      </c>
      <c r="L56" s="11">
        <v>1</v>
      </c>
      <c r="M56" s="11">
        <v>1</v>
      </c>
      <c r="N56" s="12">
        <f t="shared" si="5"/>
        <v>1</v>
      </c>
      <c r="O56" s="1">
        <f t="shared" si="1"/>
        <v>0.4124370747485831</v>
      </c>
      <c r="P56" s="1">
        <f t="shared" si="2"/>
        <v>0.49312993904795549</v>
      </c>
      <c r="Q56" s="72">
        <f t="shared" si="6"/>
        <v>6.7841808497795836E-2</v>
      </c>
      <c r="R56" s="29">
        <f t="shared" si="7"/>
        <v>5.2474246433437385E-2</v>
      </c>
      <c r="S56" s="61">
        <f t="shared" si="8"/>
        <v>3.2829283090024614E-2</v>
      </c>
      <c r="T56" s="37">
        <f t="shared" si="9"/>
        <v>3.9252296557094446E-2</v>
      </c>
      <c r="U56" s="58">
        <f t="shared" si="10"/>
        <v>0.57894989237821459</v>
      </c>
      <c r="V56">
        <f t="shared" si="11"/>
        <v>0.35036612143357537</v>
      </c>
      <c r="W56" s="22"/>
      <c r="X56" s="22"/>
      <c r="Y56" s="22"/>
      <c r="Z56" s="22"/>
      <c r="AA56" s="22"/>
    </row>
    <row r="57" spans="1:27" x14ac:dyDescent="0.2">
      <c r="A57">
        <f t="shared" si="12"/>
        <v>0.98</v>
      </c>
      <c r="B57">
        <f t="shared" si="13"/>
        <v>0.98666666666666669</v>
      </c>
      <c r="C57">
        <f t="shared" si="19"/>
        <v>0.4124370747485831</v>
      </c>
      <c r="D57">
        <f t="shared" si="19"/>
        <v>0.49312993904795549</v>
      </c>
      <c r="E57">
        <f t="shared" si="15"/>
        <v>6.7841808497795836E-2</v>
      </c>
      <c r="F57">
        <f t="shared" si="16"/>
        <v>5.2474246433437385E-2</v>
      </c>
      <c r="G57" s="2">
        <f t="shared" si="3"/>
        <v>0.57894989237821459</v>
      </c>
      <c r="H57" s="2">
        <f t="shared" si="4"/>
        <v>0.35036612143357537</v>
      </c>
      <c r="I57" s="1">
        <f t="shared" si="17"/>
        <v>0.92931601381178996</v>
      </c>
      <c r="J57" s="50">
        <v>48</v>
      </c>
      <c r="K57" s="11">
        <v>1</v>
      </c>
      <c r="L57" s="11">
        <v>1</v>
      </c>
      <c r="M57" s="11">
        <v>1</v>
      </c>
      <c r="N57" s="12">
        <f t="shared" si="5"/>
        <v>1</v>
      </c>
      <c r="O57" s="1">
        <f t="shared" si="1"/>
        <v>5.6206386668165792E-3</v>
      </c>
      <c r="P57" s="1">
        <f t="shared" si="2"/>
        <v>5.6206386668165792E-3</v>
      </c>
      <c r="Q57" s="72">
        <f t="shared" si="6"/>
        <v>6.7901481721700463E-2</v>
      </c>
      <c r="R57" s="29">
        <f t="shared" si="7"/>
        <v>5.2535799173684311E-2</v>
      </c>
      <c r="S57" s="61">
        <f t="shared" si="8"/>
        <v>4.2138444513529447E-4</v>
      </c>
      <c r="T57" s="37">
        <f t="shared" si="9"/>
        <v>4.2138444513529447E-4</v>
      </c>
      <c r="U57" s="58">
        <f t="shared" si="10"/>
        <v>0.57897850500641379</v>
      </c>
      <c r="V57">
        <f t="shared" si="11"/>
        <v>0.35038825920215994</v>
      </c>
      <c r="W57" s="22"/>
      <c r="X57" s="22"/>
      <c r="Y57" s="22"/>
      <c r="Z57" s="22"/>
      <c r="AA57" s="22"/>
    </row>
    <row r="58" spans="1:27" x14ac:dyDescent="0.2"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</row>
    <row r="59" spans="1:27" x14ac:dyDescent="0.2"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2"/>
    </row>
    <row r="60" spans="1:27" x14ac:dyDescent="0.2"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2"/>
      <c r="S60" s="22"/>
      <c r="T60" s="22"/>
    </row>
    <row r="61" spans="1:27" x14ac:dyDescent="0.2"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2"/>
      <c r="S61" s="22"/>
      <c r="T61" s="22"/>
    </row>
    <row r="62" spans="1:27" x14ac:dyDescent="0.2"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2"/>
      <c r="S62" s="22"/>
      <c r="T62" s="22"/>
    </row>
    <row r="63" spans="1:27" x14ac:dyDescent="0.2"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2"/>
      <c r="S63" s="22"/>
      <c r="T63" s="22"/>
    </row>
    <row r="64" spans="1:27" x14ac:dyDescent="0.2"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2"/>
      <c r="S64" s="22"/>
      <c r="T64" s="22"/>
    </row>
    <row r="65" spans="1:24" x14ac:dyDescent="0.2"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2"/>
      <c r="S65" s="22"/>
      <c r="T65" s="22"/>
    </row>
    <row r="66" spans="1:24" x14ac:dyDescent="0.2">
      <c r="A66" s="22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2"/>
      <c r="S66" s="22"/>
      <c r="T66" s="22"/>
    </row>
    <row r="67" spans="1:24" x14ac:dyDescent="0.2">
      <c r="A67" s="22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2"/>
      <c r="S67" s="22"/>
      <c r="T67" s="22"/>
    </row>
    <row r="68" spans="1:24" x14ac:dyDescent="0.2">
      <c r="A68" s="22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2"/>
      <c r="S68" s="22"/>
      <c r="T68" s="22"/>
    </row>
    <row r="69" spans="1:24" x14ac:dyDescent="0.2">
      <c r="A69" s="22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2"/>
      <c r="S69" s="22"/>
      <c r="T69" s="22"/>
    </row>
    <row r="70" spans="1:24" x14ac:dyDescent="0.2">
      <c r="A70" s="22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2"/>
      <c r="S70" s="22"/>
      <c r="T70" s="22"/>
    </row>
    <row r="71" spans="1:24" x14ac:dyDescent="0.2">
      <c r="A71" s="22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2"/>
      <c r="S71" s="22"/>
      <c r="T71" s="22"/>
    </row>
    <row r="72" spans="1:24" x14ac:dyDescent="0.2">
      <c r="A72" s="22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2"/>
      <c r="S72" s="22"/>
      <c r="T72" s="22"/>
    </row>
    <row r="73" spans="1:24" x14ac:dyDescent="0.2">
      <c r="A73" s="22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2"/>
      <c r="S73" s="22"/>
      <c r="T73" s="22"/>
    </row>
    <row r="74" spans="1:24" x14ac:dyDescent="0.2">
      <c r="A74" s="22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2"/>
      <c r="S74" s="22"/>
      <c r="T74" s="22"/>
    </row>
    <row r="75" spans="1:24" x14ac:dyDescent="0.2">
      <c r="A75" s="22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2"/>
      <c r="S75" s="22"/>
      <c r="T75" s="22"/>
    </row>
    <row r="76" spans="1:24" x14ac:dyDescent="0.2">
      <c r="A76" s="22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2"/>
      <c r="S76" s="22"/>
      <c r="T76" s="22"/>
    </row>
    <row r="77" spans="1:24" x14ac:dyDescent="0.2">
      <c r="A77" s="22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2"/>
      <c r="S77" s="22"/>
      <c r="T77" s="22"/>
    </row>
    <row r="78" spans="1:24" x14ac:dyDescent="0.2">
      <c r="A78" s="22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2"/>
      <c r="S78" s="22"/>
      <c r="T78" s="22"/>
    </row>
    <row r="79" spans="1:24" x14ac:dyDescent="0.2">
      <c r="A79" s="22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2"/>
      <c r="S79" s="22"/>
      <c r="T79" s="22"/>
      <c r="U79" s="22"/>
      <c r="V79" s="22"/>
      <c r="W79" s="22"/>
      <c r="X79" s="22"/>
    </row>
    <row r="80" spans="1:24" x14ac:dyDescent="0.2">
      <c r="A80" s="22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2"/>
      <c r="S80" s="22"/>
      <c r="T80" s="22"/>
      <c r="U80" s="22"/>
      <c r="V80" s="22"/>
      <c r="W80" s="22"/>
      <c r="X80" s="22"/>
    </row>
    <row r="81" spans="1:24" x14ac:dyDescent="0.2">
      <c r="A81" s="22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2"/>
      <c r="S81" s="22"/>
      <c r="T81" s="22"/>
      <c r="U81" s="22"/>
      <c r="V81" s="22"/>
      <c r="W81" s="22"/>
      <c r="X81" s="22"/>
    </row>
    <row r="82" spans="1:24" x14ac:dyDescent="0.2">
      <c r="A82" s="22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2"/>
      <c r="S82" s="22"/>
      <c r="T82" s="22"/>
      <c r="U82" s="22"/>
      <c r="V82" s="22"/>
      <c r="W82" s="22"/>
      <c r="X82" s="22"/>
    </row>
    <row r="83" spans="1:24" x14ac:dyDescent="0.2">
      <c r="A83" s="22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2"/>
      <c r="S83" s="22"/>
      <c r="T83" s="22"/>
      <c r="U83" s="22"/>
      <c r="V83" s="22"/>
      <c r="W83" s="22"/>
      <c r="X83" s="22"/>
    </row>
    <row r="84" spans="1:24" x14ac:dyDescent="0.2">
      <c r="A84" s="22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2"/>
      <c r="S84" s="22"/>
      <c r="T84" s="22"/>
      <c r="U84" s="22"/>
      <c r="V84" s="22"/>
      <c r="W84" s="22"/>
      <c r="X84" s="22"/>
    </row>
    <row r="85" spans="1:24" x14ac:dyDescent="0.2">
      <c r="A85" s="22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2"/>
      <c r="S85" s="22"/>
      <c r="T85" s="22"/>
      <c r="U85" s="22"/>
      <c r="V85" s="22"/>
      <c r="W85" s="22"/>
      <c r="X85" s="22"/>
    </row>
    <row r="86" spans="1:24" x14ac:dyDescent="0.2">
      <c r="A86" s="22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2"/>
      <c r="S86" s="22"/>
      <c r="T86" s="22"/>
      <c r="U86" s="22"/>
      <c r="V86" s="22"/>
      <c r="W86" s="22"/>
      <c r="X86" s="22"/>
    </row>
    <row r="87" spans="1:24" x14ac:dyDescent="0.2">
      <c r="A87" s="22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2"/>
      <c r="S87" s="22"/>
      <c r="T87" s="22"/>
      <c r="U87" s="22"/>
      <c r="V87" s="22"/>
      <c r="W87" s="22"/>
      <c r="X87" s="22"/>
    </row>
    <row r="88" spans="1:24" x14ac:dyDescent="0.2">
      <c r="A88" s="22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2"/>
      <c r="S88" s="22"/>
      <c r="T88" s="22"/>
      <c r="U88" s="22"/>
      <c r="V88" s="22"/>
      <c r="W88" s="22"/>
      <c r="X88" s="22"/>
    </row>
    <row r="89" spans="1:24" x14ac:dyDescent="0.2">
      <c r="A89" s="22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2"/>
      <c r="S89" s="22"/>
      <c r="T89" s="22"/>
      <c r="U89" s="22"/>
      <c r="V89" s="22"/>
      <c r="W89" s="22"/>
      <c r="X89" s="22"/>
    </row>
    <row r="90" spans="1:24" x14ac:dyDescent="0.2">
      <c r="A90" s="22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2"/>
      <c r="S90" s="22"/>
      <c r="T90" s="22"/>
      <c r="U90" s="22"/>
      <c r="V90" s="22"/>
      <c r="W90" s="22"/>
      <c r="X90" s="22"/>
    </row>
    <row r="91" spans="1:24" x14ac:dyDescent="0.2">
      <c r="A91" s="22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2"/>
      <c r="S91" s="22"/>
      <c r="T91" s="22"/>
      <c r="U91" s="22"/>
      <c r="V91" s="22"/>
      <c r="W91" s="22"/>
      <c r="X91" s="22"/>
    </row>
    <row r="92" spans="1:24" x14ac:dyDescent="0.2">
      <c r="A92" s="22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2"/>
      <c r="S92" s="22"/>
      <c r="T92" s="22"/>
      <c r="U92" s="22"/>
      <c r="V92" s="22"/>
      <c r="W92" s="22"/>
      <c r="X92" s="22"/>
    </row>
    <row r="93" spans="1:24" x14ac:dyDescent="0.2">
      <c r="A93" s="22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2"/>
      <c r="S93" s="22"/>
      <c r="T93" s="22"/>
      <c r="U93" s="22"/>
      <c r="V93" s="22"/>
      <c r="W93" s="22"/>
      <c r="X93" s="22"/>
    </row>
    <row r="94" spans="1:24" x14ac:dyDescent="0.2">
      <c r="A94" s="22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2"/>
      <c r="S94" s="22"/>
      <c r="T94" s="22"/>
      <c r="U94" s="22"/>
      <c r="V94" s="22"/>
      <c r="W94" s="22"/>
      <c r="X94" s="22"/>
    </row>
    <row r="95" spans="1:24" x14ac:dyDescent="0.2">
      <c r="A95" s="22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2"/>
      <c r="S95" s="22"/>
      <c r="T95" s="22"/>
      <c r="U95" s="22"/>
      <c r="V95" s="22"/>
      <c r="W95" s="22"/>
      <c r="X95" s="22"/>
    </row>
    <row r="96" spans="1:24" x14ac:dyDescent="0.2">
      <c r="A96" s="22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2"/>
      <c r="S96" s="22"/>
      <c r="T96" s="22"/>
      <c r="U96" s="22"/>
      <c r="V96" s="22"/>
      <c r="W96" s="22"/>
      <c r="X96" s="22"/>
    </row>
    <row r="97" spans="1:24" x14ac:dyDescent="0.2">
      <c r="A97" s="22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2"/>
      <c r="T97" s="22"/>
      <c r="U97" s="22"/>
      <c r="V97" s="22"/>
      <c r="W97" s="22"/>
      <c r="X97" s="22"/>
    </row>
    <row r="98" spans="1:24" x14ac:dyDescent="0.2">
      <c r="A98" s="22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2"/>
      <c r="T98" s="22"/>
      <c r="U98" s="22"/>
      <c r="V98" s="22"/>
      <c r="W98" s="22"/>
      <c r="X98" s="22"/>
    </row>
    <row r="99" spans="1:24" x14ac:dyDescent="0.2">
      <c r="A99" s="22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2"/>
      <c r="T99" s="22"/>
      <c r="U99" s="22"/>
      <c r="V99" s="22"/>
      <c r="W99" s="22"/>
      <c r="X99" s="22"/>
    </row>
    <row r="100" spans="1:24" x14ac:dyDescent="0.2">
      <c r="A100" s="22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2"/>
      <c r="T100" s="22"/>
      <c r="U100" s="22"/>
      <c r="V100" s="22"/>
      <c r="W100" s="22"/>
      <c r="X100" s="22"/>
    </row>
    <row r="101" spans="1:24" x14ac:dyDescent="0.2">
      <c r="A101" s="22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2"/>
      <c r="T101" s="22"/>
      <c r="U101" s="22"/>
      <c r="V101" s="22"/>
      <c r="W101" s="22"/>
      <c r="X101" s="22"/>
    </row>
    <row r="102" spans="1:24" x14ac:dyDescent="0.2">
      <c r="A102" s="22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2"/>
      <c r="T102" s="22"/>
      <c r="U102" s="22"/>
      <c r="V102" s="22"/>
      <c r="W102" s="22"/>
      <c r="X102" s="22"/>
    </row>
    <row r="103" spans="1:24" x14ac:dyDescent="0.2">
      <c r="A103" s="22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2"/>
      <c r="T103" s="22"/>
      <c r="U103" s="22"/>
      <c r="V103" s="22"/>
      <c r="W103" s="22"/>
      <c r="X103" s="22"/>
    </row>
    <row r="104" spans="1:24" x14ac:dyDescent="0.2">
      <c r="A104" s="22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2"/>
      <c r="T104" s="22"/>
      <c r="U104" s="22"/>
      <c r="V104" s="22"/>
      <c r="W104" s="22"/>
      <c r="X104" s="22"/>
    </row>
    <row r="105" spans="1:24" x14ac:dyDescent="0.2">
      <c r="A105" s="22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2"/>
      <c r="T105" s="22"/>
      <c r="U105" s="22"/>
      <c r="V105" s="22"/>
      <c r="W105" s="22"/>
      <c r="X105" s="22"/>
    </row>
    <row r="106" spans="1:24" x14ac:dyDescent="0.2">
      <c r="A106" s="22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2"/>
      <c r="T106" s="22"/>
      <c r="U106" s="22"/>
      <c r="V106" s="22"/>
      <c r="W106" s="22"/>
      <c r="X106" s="22"/>
    </row>
    <row r="107" spans="1:24" x14ac:dyDescent="0.2">
      <c r="A107" s="22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2"/>
      <c r="T107" s="22"/>
      <c r="U107" s="22"/>
      <c r="V107" s="22"/>
      <c r="W107" s="22"/>
      <c r="X107" s="22"/>
    </row>
    <row r="108" spans="1:24" x14ac:dyDescent="0.2">
      <c r="A108" s="22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2"/>
      <c r="T108" s="22"/>
      <c r="U108" s="22"/>
      <c r="V108" s="22"/>
      <c r="W108" s="22"/>
      <c r="X108" s="22"/>
    </row>
    <row r="109" spans="1:24" x14ac:dyDescent="0.2">
      <c r="A109" s="22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2"/>
      <c r="T109" s="22"/>
      <c r="U109" s="22"/>
      <c r="V109" s="22"/>
      <c r="W109" s="22"/>
      <c r="X109" s="22"/>
    </row>
    <row r="110" spans="1:24" x14ac:dyDescent="0.2">
      <c r="A110" s="22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2"/>
      <c r="T110" s="22"/>
      <c r="U110" s="22"/>
      <c r="V110" s="22"/>
      <c r="W110" s="22"/>
      <c r="X110" s="22"/>
    </row>
    <row r="111" spans="1:24" x14ac:dyDescent="0.2">
      <c r="A111" s="22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2"/>
      <c r="T111" s="22"/>
      <c r="U111" s="22"/>
      <c r="V111" s="22"/>
      <c r="W111" s="22"/>
      <c r="X111" s="22"/>
    </row>
    <row r="112" spans="1:24" x14ac:dyDescent="0.2">
      <c r="A112" s="22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2"/>
      <c r="T112" s="22"/>
      <c r="U112" s="22"/>
      <c r="V112" s="22"/>
      <c r="W112" s="22"/>
      <c r="X112" s="22"/>
    </row>
    <row r="113" spans="1:24" x14ac:dyDescent="0.2">
      <c r="A113" s="22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2"/>
      <c r="T113" s="22"/>
      <c r="U113" s="22"/>
      <c r="V113" s="22"/>
      <c r="W113" s="22"/>
      <c r="X113" s="22"/>
    </row>
    <row r="114" spans="1:24" x14ac:dyDescent="0.2">
      <c r="A114" s="22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2"/>
      <c r="T114" s="22"/>
      <c r="U114" s="22"/>
      <c r="V114" s="22"/>
      <c r="W114" s="22"/>
      <c r="X114" s="22"/>
    </row>
    <row r="115" spans="1:24" x14ac:dyDescent="0.2">
      <c r="A115" s="22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2"/>
      <c r="T115" s="22"/>
      <c r="U115" s="22"/>
      <c r="V115" s="22"/>
      <c r="W115" s="22"/>
      <c r="X115" s="22"/>
    </row>
    <row r="116" spans="1:24" x14ac:dyDescent="0.2">
      <c r="A116" s="22"/>
      <c r="B116" s="20"/>
    </row>
  </sheetData>
  <mergeCells count="7">
    <mergeCell ref="A1:F1"/>
    <mergeCell ref="A5:M5"/>
    <mergeCell ref="G6:I6"/>
    <mergeCell ref="A6:F6"/>
    <mergeCell ref="N5:V5"/>
    <mergeCell ref="O6:T6"/>
    <mergeCell ref="J6:N6"/>
  </mergeCells>
  <pageMargins left="0.7" right="0.7" top="0.75" bottom="0.75" header="0.3" footer="0.3"/>
  <pageSetup paperSize="9" orientation="portrait" horizontalDpi="0" verticalDpi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29750-4C82-B148-83E3-0E98825A6CFB}">
  <dimension ref="A1:AF115"/>
  <sheetViews>
    <sheetView topLeftCell="A4" zoomScale="110" zoomScaleNormal="110" workbookViewId="0">
      <selection activeCell="C11" sqref="C11"/>
    </sheetView>
  </sheetViews>
  <sheetFormatPr baseColWidth="10" defaultRowHeight="15" x14ac:dyDescent="0.2"/>
  <cols>
    <col min="17" max="17" width="14.1640625" customWidth="1"/>
    <col min="18" max="18" width="12.33203125" bestFit="1" customWidth="1"/>
    <col min="26" max="26" width="7" customWidth="1"/>
    <col min="27" max="27" width="15.6640625" customWidth="1"/>
  </cols>
  <sheetData>
    <row r="1" spans="1:32" x14ac:dyDescent="0.2">
      <c r="A1" s="86" t="s">
        <v>5</v>
      </c>
      <c r="B1" s="86"/>
      <c r="C1" s="86"/>
      <c r="D1" s="86"/>
      <c r="E1" s="86"/>
      <c r="F1" s="86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2"/>
      <c r="S1" s="22"/>
      <c r="T1" s="22"/>
      <c r="U1" s="22"/>
      <c r="V1" s="22"/>
      <c r="W1" s="22"/>
      <c r="X1" s="22"/>
    </row>
    <row r="2" spans="1:32" ht="17" x14ac:dyDescent="0.2">
      <c r="A2" s="23" t="s">
        <v>13</v>
      </c>
      <c r="B2" s="23" t="s">
        <v>14</v>
      </c>
      <c r="C2" s="23"/>
      <c r="D2" s="23"/>
      <c r="E2" s="24" t="e" vm="1">
        <v>#VALUE!</v>
      </c>
      <c r="F2" s="24" t="e" vm="2">
        <v>#VALUE!</v>
      </c>
      <c r="G2" s="24"/>
      <c r="H2" s="24"/>
      <c r="I2" s="25" t="s">
        <v>4</v>
      </c>
      <c r="J2" s="26"/>
      <c r="K2" s="20"/>
      <c r="L2" s="20"/>
      <c r="M2" s="22"/>
      <c r="N2" s="22"/>
      <c r="O2" s="22"/>
      <c r="P2" s="22"/>
      <c r="Q2" s="20"/>
      <c r="R2" s="20"/>
      <c r="S2" s="20"/>
      <c r="T2" s="20"/>
      <c r="U2" s="22"/>
      <c r="V2" s="22"/>
      <c r="W2" s="22"/>
      <c r="X2" s="22"/>
      <c r="Y2" s="22"/>
      <c r="Z2" s="22"/>
    </row>
    <row r="3" spans="1:32" x14ac:dyDescent="0.2">
      <c r="A3" s="21">
        <v>0.3</v>
      </c>
      <c r="B3" s="21">
        <v>0.3</v>
      </c>
      <c r="C3" s="21">
        <v>0.99</v>
      </c>
      <c r="D3" s="21">
        <v>0.99</v>
      </c>
      <c r="E3" s="21">
        <v>0.35</v>
      </c>
      <c r="F3" s="21">
        <v>0.35</v>
      </c>
      <c r="G3" s="21">
        <v>0.1</v>
      </c>
      <c r="H3" s="21">
        <v>0.1</v>
      </c>
      <c r="I3" s="21">
        <v>1</v>
      </c>
      <c r="J3" s="21">
        <v>1</v>
      </c>
      <c r="K3" s="20"/>
      <c r="L3" s="20"/>
      <c r="M3" s="22"/>
      <c r="N3" s="22"/>
      <c r="O3" s="22"/>
      <c r="P3" s="22"/>
      <c r="Q3" s="20"/>
      <c r="R3" s="20"/>
      <c r="S3" s="20"/>
      <c r="T3" s="20"/>
      <c r="U3" s="22"/>
      <c r="V3" s="22"/>
      <c r="W3" s="22"/>
      <c r="X3" s="22"/>
      <c r="Y3" s="22"/>
      <c r="Z3" s="22"/>
    </row>
    <row r="4" spans="1:32" ht="30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2"/>
      <c r="R4" s="22"/>
      <c r="S4" s="22"/>
      <c r="T4" s="22"/>
      <c r="U4" s="22"/>
      <c r="V4" s="22"/>
      <c r="W4" s="22"/>
      <c r="X4" s="22"/>
    </row>
    <row r="5" spans="1:32" ht="34" customHeight="1" x14ac:dyDescent="0.3">
      <c r="A5" s="87" t="s">
        <v>7</v>
      </c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 t="s">
        <v>6</v>
      </c>
      <c r="O5" s="87"/>
      <c r="P5" s="87"/>
      <c r="Q5" s="87"/>
      <c r="R5" s="87"/>
      <c r="S5" s="87"/>
      <c r="T5" s="87"/>
      <c r="U5" s="87"/>
      <c r="V5" s="87"/>
      <c r="W5" s="27"/>
      <c r="X5" s="27"/>
    </row>
    <row r="6" spans="1:32" ht="19" x14ac:dyDescent="0.25">
      <c r="A6" s="90" t="s">
        <v>21</v>
      </c>
      <c r="B6" s="90"/>
      <c r="C6" s="90"/>
      <c r="D6" s="90"/>
      <c r="E6" s="90"/>
      <c r="F6" s="91"/>
      <c r="G6" s="88" t="s">
        <v>9</v>
      </c>
      <c r="H6" s="89"/>
      <c r="I6" s="89"/>
      <c r="J6" s="93" t="s">
        <v>20</v>
      </c>
      <c r="K6" s="94"/>
      <c r="L6" s="94"/>
      <c r="M6" s="94"/>
      <c r="N6" s="95"/>
      <c r="O6" s="92" t="s">
        <v>8</v>
      </c>
      <c r="P6" s="92"/>
      <c r="Q6" s="92"/>
      <c r="R6" s="92"/>
      <c r="S6" s="92"/>
      <c r="T6" s="92"/>
      <c r="U6" s="18" t="s">
        <v>10</v>
      </c>
      <c r="V6" s="19"/>
      <c r="W6" s="22"/>
      <c r="X6" s="22"/>
      <c r="Y6" s="22"/>
      <c r="Z6" s="22"/>
      <c r="AA6" s="22"/>
    </row>
    <row r="7" spans="1:32" x14ac:dyDescent="0.2">
      <c r="A7" s="41"/>
      <c r="B7" s="41"/>
      <c r="C7" s="41"/>
      <c r="D7" s="41"/>
      <c r="E7" s="41"/>
      <c r="F7" s="41"/>
      <c r="G7" s="6"/>
      <c r="H7" s="7"/>
      <c r="I7" s="13">
        <f>G7+H7</f>
        <v>0</v>
      </c>
      <c r="J7" s="49"/>
      <c r="K7" s="1"/>
      <c r="L7" s="1"/>
      <c r="M7" s="1"/>
      <c r="N7" s="12"/>
      <c r="O7" s="1"/>
      <c r="P7" s="1"/>
      <c r="Q7" s="1"/>
      <c r="R7" s="1"/>
      <c r="S7" s="1"/>
      <c r="T7" s="1"/>
      <c r="U7" s="58"/>
      <c r="W7" s="22"/>
      <c r="X7" s="22"/>
      <c r="Y7" s="22"/>
      <c r="Z7" s="22"/>
      <c r="AA7" s="22"/>
    </row>
    <row r="8" spans="1:32" ht="34" customHeight="1" x14ac:dyDescent="0.25">
      <c r="A8" s="42"/>
      <c r="B8" s="43"/>
      <c r="C8" s="42"/>
      <c r="D8" s="42"/>
      <c r="E8" s="42"/>
      <c r="F8" s="42"/>
      <c r="G8" s="3"/>
      <c r="H8" s="5"/>
      <c r="I8" s="4"/>
      <c r="J8" s="52" t="s">
        <v>0</v>
      </c>
      <c r="K8" s="9" t="s">
        <v>2</v>
      </c>
      <c r="L8" s="9" t="s">
        <v>3</v>
      </c>
      <c r="M8" s="9" t="s">
        <v>1</v>
      </c>
      <c r="N8" s="46"/>
      <c r="O8" s="39"/>
      <c r="P8" s="39"/>
      <c r="Q8" s="63"/>
      <c r="R8" s="35"/>
      <c r="S8" s="61"/>
      <c r="T8" s="37"/>
      <c r="U8" s="59"/>
      <c r="V8" s="16"/>
      <c r="W8" s="28"/>
      <c r="X8" s="28"/>
      <c r="Y8" s="28"/>
      <c r="Z8" s="28"/>
      <c r="AA8" s="32"/>
    </row>
    <row r="9" spans="1:32" ht="16" thickBot="1" x14ac:dyDescent="0.25">
      <c r="A9" s="53"/>
      <c r="B9" s="53"/>
      <c r="C9" s="54"/>
      <c r="D9" s="54"/>
      <c r="E9" s="54"/>
      <c r="F9" s="54"/>
      <c r="G9" s="55">
        <v>0</v>
      </c>
      <c r="H9" s="56">
        <v>0</v>
      </c>
      <c r="I9" s="57">
        <f>SUM(G9:H9)</f>
        <v>0</v>
      </c>
      <c r="J9" s="51"/>
      <c r="K9" s="15"/>
      <c r="L9" s="15"/>
      <c r="M9" s="15"/>
      <c r="N9" s="47"/>
      <c r="O9" s="40"/>
      <c r="P9" s="40"/>
      <c r="Q9" s="64"/>
      <c r="R9" s="36"/>
      <c r="S9" s="62"/>
      <c r="T9" s="38"/>
      <c r="U9" s="60">
        <v>0</v>
      </c>
      <c r="V9" s="17">
        <v>0</v>
      </c>
      <c r="W9" s="28"/>
      <c r="X9" s="28"/>
      <c r="Y9" s="28"/>
      <c r="Z9" s="28"/>
      <c r="AA9" s="28"/>
    </row>
    <row r="10" spans="1:32" ht="16" thickTop="1" x14ac:dyDescent="0.2">
      <c r="A10" s="80">
        <f t="shared" ref="A10:F10" si="0">C3</f>
        <v>0.99</v>
      </c>
      <c r="B10" s="80">
        <f t="shared" si="0"/>
        <v>0.99</v>
      </c>
      <c r="C10" s="33">
        <f t="shared" si="0"/>
        <v>0.35</v>
      </c>
      <c r="D10" s="33">
        <f t="shared" si="0"/>
        <v>0.35</v>
      </c>
      <c r="E10" s="33">
        <f t="shared" si="0"/>
        <v>0.1</v>
      </c>
      <c r="F10" s="33">
        <f t="shared" si="0"/>
        <v>0.1</v>
      </c>
      <c r="G10" s="2">
        <f t="shared" ref="G10:G57" si="1">U9</f>
        <v>0</v>
      </c>
      <c r="H10" s="2">
        <f t="shared" ref="H10:H57" si="2">V9</f>
        <v>0</v>
      </c>
      <c r="I10" s="1">
        <f>SUM(G10:H10)</f>
        <v>0</v>
      </c>
      <c r="J10" s="50">
        <v>1</v>
      </c>
      <c r="K10" s="11">
        <v>1</v>
      </c>
      <c r="L10" s="11">
        <v>0</v>
      </c>
      <c r="M10" s="11">
        <v>1</v>
      </c>
      <c r="N10" s="12">
        <f>$J$3*M10</f>
        <v>1</v>
      </c>
      <c r="O10" s="1">
        <f>IF(AND(K10&gt;0),(1-A10)*POWER(($N10-$I9),2)+C10*A10,C10)</f>
        <v>0.35649999999999998</v>
      </c>
      <c r="P10" s="1">
        <f>IF(AND(L10&gt;0),(1-B10)*POWER(($N10-$I9),2)+D10*B10,D10)</f>
        <v>0.35</v>
      </c>
      <c r="Q10" s="72">
        <f>IF(AND(K10&gt;0),POWER((1-E10)*(G10-H10*L10),2)+POWER(1-(E$3+(1-A$3)*(1-E$3)),2),E10)</f>
        <v>3.8025000000000024E-2</v>
      </c>
      <c r="R10" s="29">
        <f t="shared" ref="R10:R41" si="3">IF(AND(L10&gt;0),POWER((1-F10)*(H10-G10*K10),2)+POWER(1-(F$3+(1-B$3)*(1-F$3)),2),F10)</f>
        <v>0.1</v>
      </c>
      <c r="S10" s="61">
        <f>IF(K10&gt;0,O10*($N10-$I9),0)</f>
        <v>0.35649999999999998</v>
      </c>
      <c r="T10" s="37">
        <f>IF(L10&gt;0,P10*($N10-$I9),0)</f>
        <v>0</v>
      </c>
      <c r="U10" s="58">
        <f>U9+S10*Q10</f>
        <v>1.3555912500000008E-2</v>
      </c>
      <c r="V10">
        <f>V9+T10*R10</f>
        <v>0</v>
      </c>
      <c r="W10" s="22"/>
      <c r="X10" s="22"/>
      <c r="Y10" s="22"/>
      <c r="Z10" s="22"/>
      <c r="AA10" s="22"/>
      <c r="AC10" s="30"/>
      <c r="AD10" s="30"/>
      <c r="AE10" s="31"/>
      <c r="AF10" s="30"/>
    </row>
    <row r="11" spans="1:32" x14ac:dyDescent="0.2">
      <c r="A11">
        <f t="shared" ref="A11:B11" si="4">IF(K11&gt;0,$C$3-($A$3*(1-A10)),A10)</f>
        <v>0.98699999999999999</v>
      </c>
      <c r="B11">
        <f t="shared" si="4"/>
        <v>0.99</v>
      </c>
      <c r="C11">
        <f t="shared" ref="C11:F27" si="5">O10</f>
        <v>0.35649999999999998</v>
      </c>
      <c r="D11" s="22">
        <f>P10</f>
        <v>0.35</v>
      </c>
      <c r="E11">
        <f>Q10</f>
        <v>3.8025000000000024E-2</v>
      </c>
      <c r="F11" s="22">
        <v>0.1</v>
      </c>
      <c r="G11" s="2">
        <f t="shared" si="1"/>
        <v>1.3555912500000008E-2</v>
      </c>
      <c r="H11" s="2">
        <f t="shared" si="2"/>
        <v>0</v>
      </c>
      <c r="I11" s="1">
        <f t="shared" ref="I11" si="6">G11+H11</f>
        <v>1.3555912500000008E-2</v>
      </c>
      <c r="J11" s="50">
        <v>2</v>
      </c>
      <c r="K11" s="11">
        <v>1</v>
      </c>
      <c r="L11" s="11">
        <v>0</v>
      </c>
      <c r="M11" s="11">
        <v>1</v>
      </c>
      <c r="N11" s="12">
        <f t="shared" ref="N11:N59" si="7">$J$3*M11</f>
        <v>1</v>
      </c>
      <c r="O11" s="1">
        <f>IF(AND(K11&gt;0),(1-A11)*POWER(($N11-$I10),2)+C11*A11,C11)</f>
        <v>0.36486550000000001</v>
      </c>
      <c r="P11" s="1">
        <f>IF(AND(L11&gt;0),(1-B11)*POWER(($N11-$I10),2)+D11*B11,D11)</f>
        <v>0.35</v>
      </c>
      <c r="Q11" s="72">
        <f t="shared" ref="Q11:Q69" si="8">IF(AND(K11&gt;0),POWER((1-E11)*(G11-H11*L11),2)+POWER(1-(E$3+(1-A$3)*(1-E$3)),2),E11)</f>
        <v>3.8195053308222607E-2</v>
      </c>
      <c r="R11" s="29">
        <f t="shared" si="3"/>
        <v>0.1</v>
      </c>
      <c r="S11" s="61">
        <f t="shared" ref="S11:T11" si="9">IF(K11&gt;0,O11*($N11-$I10),0)</f>
        <v>0.36486550000000001</v>
      </c>
      <c r="T11" s="37">
        <f t="shared" si="9"/>
        <v>0</v>
      </c>
      <c r="U11" s="58">
        <f>U10+S11*Q11</f>
        <v>2.7491969722831303E-2</v>
      </c>
      <c r="V11">
        <f t="shared" ref="U11:V57" si="10">V10+T11*R11</f>
        <v>0</v>
      </c>
      <c r="W11" s="22"/>
      <c r="X11" s="22"/>
      <c r="Y11" s="22"/>
      <c r="Z11" s="22"/>
      <c r="AA11" s="22"/>
      <c r="AC11" s="30"/>
      <c r="AD11" s="30"/>
      <c r="AE11" s="31"/>
      <c r="AF11" s="30"/>
    </row>
    <row r="12" spans="1:32" x14ac:dyDescent="0.2">
      <c r="A12">
        <f t="shared" ref="A12:A59" si="11">IF(K12&gt;0,$C$3-($A$3*(1-A11)),A11)</f>
        <v>0.98609999999999998</v>
      </c>
      <c r="B12">
        <f t="shared" ref="B12:B59" si="12">IF(L12&gt;0,$C$3-($A$3*(1-B11)),B11)</f>
        <v>0.99</v>
      </c>
      <c r="C12">
        <f t="shared" si="5"/>
        <v>0.36486550000000001</v>
      </c>
      <c r="D12">
        <f>P11</f>
        <v>0.35</v>
      </c>
      <c r="E12">
        <f t="shared" ref="E12:E69" si="13">Q11</f>
        <v>3.8195053308222607E-2</v>
      </c>
      <c r="F12">
        <f t="shared" si="5"/>
        <v>0.1</v>
      </c>
      <c r="G12" s="2">
        <f t="shared" si="1"/>
        <v>2.7491969722831303E-2</v>
      </c>
      <c r="H12" s="2">
        <f t="shared" si="2"/>
        <v>0</v>
      </c>
      <c r="I12" s="1">
        <f t="shared" ref="I12:I59" si="14">G12+H12</f>
        <v>2.7491969722831303E-2</v>
      </c>
      <c r="J12" s="50">
        <v>3</v>
      </c>
      <c r="K12" s="11">
        <v>1</v>
      </c>
      <c r="L12" s="11">
        <v>0</v>
      </c>
      <c r="M12" s="11">
        <v>1</v>
      </c>
      <c r="N12" s="12">
        <f t="shared" si="7"/>
        <v>1</v>
      </c>
      <c r="O12" s="1">
        <f t="shared" ref="O12:O23" si="15">IF(AND(K12&gt;0),(1-A12)*POWER(($N12-$I11),2)+C12*A12,C12)</f>
        <v>0.37331956948491551</v>
      </c>
      <c r="P12" s="1">
        <f t="shared" ref="P12:P43" si="16">IF(AND(L12&gt;0),(1-B12)*POWER(($N12-$I11),2)+D12*B12,D12)</f>
        <v>0.35</v>
      </c>
      <c r="Q12" s="72">
        <f t="shared" si="8"/>
        <v>3.8724174735267881E-2</v>
      </c>
      <c r="R12" s="29">
        <f t="shared" si="3"/>
        <v>0.1</v>
      </c>
      <c r="S12" s="61">
        <f t="shared" ref="S12:S43" si="17">IF(K12&gt;0,O12*($N12-$I11),0)</f>
        <v>0.36825888206644031</v>
      </c>
      <c r="T12" s="37">
        <f t="shared" ref="T12:T43" si="18">IF(L12&gt;0,P12*($N12-$I11),0)</f>
        <v>0</v>
      </c>
      <c r="U12" s="58">
        <f t="shared" si="10"/>
        <v>4.1752491019786543E-2</v>
      </c>
      <c r="V12">
        <f t="shared" si="10"/>
        <v>0</v>
      </c>
      <c r="W12" s="22"/>
      <c r="X12" s="22"/>
      <c r="Y12" s="22"/>
      <c r="Z12" s="22"/>
      <c r="AA12" s="22"/>
      <c r="AC12" s="30"/>
      <c r="AD12" s="30"/>
      <c r="AE12" s="31"/>
      <c r="AF12" s="30"/>
    </row>
    <row r="13" spans="1:32" x14ac:dyDescent="0.2">
      <c r="A13">
        <f t="shared" si="11"/>
        <v>0.98582999999999998</v>
      </c>
      <c r="B13">
        <f t="shared" si="12"/>
        <v>0.99</v>
      </c>
      <c r="C13">
        <f t="shared" si="5"/>
        <v>0.37331956948491551</v>
      </c>
      <c r="D13">
        <f t="shared" si="5"/>
        <v>0.35</v>
      </c>
      <c r="E13">
        <f>Q12</f>
        <v>3.8724174735267881E-2</v>
      </c>
      <c r="F13">
        <f t="shared" si="5"/>
        <v>0.1</v>
      </c>
      <c r="G13" s="2">
        <f t="shared" si="1"/>
        <v>4.1752491019786543E-2</v>
      </c>
      <c r="H13" s="2">
        <f t="shared" si="2"/>
        <v>0</v>
      </c>
      <c r="I13" s="1">
        <f t="shared" si="14"/>
        <v>4.1752491019786543E-2</v>
      </c>
      <c r="J13" s="50">
        <v>4</v>
      </c>
      <c r="K13" s="11">
        <v>1</v>
      </c>
      <c r="L13" s="11">
        <v>0</v>
      </c>
      <c r="M13" s="11">
        <v>1</v>
      </c>
      <c r="N13" s="12">
        <f t="shared" si="7"/>
        <v>1</v>
      </c>
      <c r="O13" s="1">
        <f t="shared" si="15"/>
        <v>0.38143121856838647</v>
      </c>
      <c r="P13" s="1">
        <f t="shared" si="16"/>
        <v>0.35</v>
      </c>
      <c r="Q13" s="72">
        <f t="shared" si="8"/>
        <v>3.9635871224658975E-2</v>
      </c>
      <c r="R13" s="29">
        <f t="shared" si="3"/>
        <v>0.1</v>
      </c>
      <c r="S13" s="61">
        <f t="shared" si="17"/>
        <v>0.37094492305616172</v>
      </c>
      <c r="T13" s="37">
        <f t="shared" si="18"/>
        <v>0</v>
      </c>
      <c r="U13" s="58">
        <f t="shared" si="10"/>
        <v>5.6455216221481599E-2</v>
      </c>
      <c r="V13">
        <f t="shared" si="10"/>
        <v>0</v>
      </c>
      <c r="W13" s="22"/>
      <c r="X13" s="22"/>
      <c r="Y13" s="22"/>
      <c r="Z13" s="22"/>
      <c r="AA13" s="22"/>
      <c r="AC13" s="30"/>
      <c r="AD13" s="30"/>
      <c r="AE13" s="31"/>
      <c r="AF13" s="30"/>
    </row>
    <row r="14" spans="1:32" x14ac:dyDescent="0.2">
      <c r="A14">
        <f t="shared" si="11"/>
        <v>0.98574899999999999</v>
      </c>
      <c r="B14">
        <f t="shared" si="12"/>
        <v>0.99</v>
      </c>
      <c r="C14">
        <f t="shared" si="5"/>
        <v>0.38143121856838647</v>
      </c>
      <c r="D14">
        <f t="shared" si="5"/>
        <v>0.35</v>
      </c>
      <c r="E14">
        <f t="shared" si="13"/>
        <v>3.9635871224658975E-2</v>
      </c>
      <c r="F14">
        <f t="shared" si="5"/>
        <v>0.1</v>
      </c>
      <c r="G14" s="2">
        <f t="shared" si="1"/>
        <v>5.6455216221481599E-2</v>
      </c>
      <c r="H14" s="2">
        <f t="shared" si="2"/>
        <v>0</v>
      </c>
      <c r="I14" s="1">
        <f t="shared" si="14"/>
        <v>5.6455216221481599E-2</v>
      </c>
      <c r="J14" s="50">
        <v>5</v>
      </c>
      <c r="K14" s="11">
        <v>1</v>
      </c>
      <c r="L14" s="11">
        <v>0</v>
      </c>
      <c r="M14" s="11">
        <v>1</v>
      </c>
      <c r="N14" s="12">
        <f t="shared" si="7"/>
        <v>1</v>
      </c>
      <c r="O14" s="1">
        <f t="shared" si="15"/>
        <v>0.38908125612150851</v>
      </c>
      <c r="P14" s="1">
        <f t="shared" si="16"/>
        <v>0.35</v>
      </c>
      <c r="Q14" s="72">
        <f t="shared" si="8"/>
        <v>4.0964544304797283E-2</v>
      </c>
      <c r="R14" s="29">
        <f t="shared" si="3"/>
        <v>0.1</v>
      </c>
      <c r="S14" s="61">
        <f t="shared" si="17"/>
        <v>0.37283614446932795</v>
      </c>
      <c r="T14" s="37">
        <f t="shared" si="18"/>
        <v>0</v>
      </c>
      <c r="U14" s="58">
        <f t="shared" si="10"/>
        <v>7.1728278980025179E-2</v>
      </c>
      <c r="V14">
        <f t="shared" si="10"/>
        <v>0</v>
      </c>
      <c r="W14" s="22"/>
      <c r="X14" s="22"/>
      <c r="Y14" s="22"/>
      <c r="Z14" s="22"/>
      <c r="AA14" s="22"/>
      <c r="AC14" s="30"/>
      <c r="AD14" s="30"/>
      <c r="AE14" s="31"/>
      <c r="AF14" s="30"/>
    </row>
    <row r="15" spans="1:32" x14ac:dyDescent="0.2">
      <c r="A15">
        <f t="shared" si="11"/>
        <v>0.98572470000000001</v>
      </c>
      <c r="B15">
        <f t="shared" si="12"/>
        <v>0.99</v>
      </c>
      <c r="C15">
        <f t="shared" si="5"/>
        <v>0.38908125612150851</v>
      </c>
      <c r="D15">
        <f t="shared" si="5"/>
        <v>0.35</v>
      </c>
      <c r="E15">
        <f t="shared" si="13"/>
        <v>4.0964544304797283E-2</v>
      </c>
      <c r="F15">
        <f t="shared" si="5"/>
        <v>0.1</v>
      </c>
      <c r="G15" s="2">
        <f t="shared" si="1"/>
        <v>7.1728278980025179E-2</v>
      </c>
      <c r="H15" s="2">
        <f t="shared" si="2"/>
        <v>0</v>
      </c>
      <c r="I15" s="1">
        <f t="shared" si="14"/>
        <v>7.1728278980025179E-2</v>
      </c>
      <c r="J15" s="50">
        <v>6</v>
      </c>
      <c r="K15" s="11">
        <v>1</v>
      </c>
      <c r="L15" s="11">
        <v>0</v>
      </c>
      <c r="M15" s="11">
        <v>1</v>
      </c>
      <c r="N15" s="12">
        <f t="shared" si="7"/>
        <v>1</v>
      </c>
      <c r="O15" s="1">
        <f t="shared" si="15"/>
        <v>0.39623597228368773</v>
      </c>
      <c r="P15" s="1">
        <f t="shared" si="16"/>
        <v>0.35</v>
      </c>
      <c r="Q15" s="72">
        <f t="shared" si="8"/>
        <v>4.2757058970721989E-2</v>
      </c>
      <c r="R15" s="29">
        <f t="shared" si="3"/>
        <v>0.1</v>
      </c>
      <c r="S15" s="61">
        <f t="shared" si="17"/>
        <v>0.37386638479368312</v>
      </c>
      <c r="T15" s="37">
        <f t="shared" si="18"/>
        <v>0</v>
      </c>
      <c r="U15" s="58">
        <f t="shared" si="10"/>
        <v>8.7713706041819328E-2</v>
      </c>
      <c r="V15">
        <f t="shared" si="10"/>
        <v>0</v>
      </c>
      <c r="W15" s="22"/>
      <c r="X15" s="22"/>
      <c r="Y15" s="22"/>
      <c r="Z15" s="22"/>
      <c r="AA15" s="22"/>
      <c r="AC15" s="30"/>
      <c r="AD15" s="30"/>
      <c r="AE15" s="31"/>
      <c r="AF15" s="30"/>
    </row>
    <row r="16" spans="1:32" x14ac:dyDescent="0.2">
      <c r="A16">
        <f t="shared" si="11"/>
        <v>0.98571741000000002</v>
      </c>
      <c r="B16">
        <f t="shared" si="12"/>
        <v>0.99</v>
      </c>
      <c r="C16">
        <f t="shared" si="5"/>
        <v>0.39623597228368773</v>
      </c>
      <c r="D16">
        <f t="shared" si="5"/>
        <v>0.35</v>
      </c>
      <c r="E16">
        <f t="shared" si="13"/>
        <v>4.2757058970721989E-2</v>
      </c>
      <c r="F16">
        <f t="shared" si="5"/>
        <v>0.1</v>
      </c>
      <c r="G16" s="2">
        <f t="shared" si="1"/>
        <v>8.7713706041819328E-2</v>
      </c>
      <c r="H16" s="2">
        <f t="shared" si="2"/>
        <v>0</v>
      </c>
      <c r="I16" s="1">
        <f t="shared" si="14"/>
        <v>8.7713706041819328E-2</v>
      </c>
      <c r="J16" s="50">
        <v>7</v>
      </c>
      <c r="K16" s="11">
        <v>1</v>
      </c>
      <c r="L16" s="11">
        <v>0</v>
      </c>
      <c r="M16" s="11">
        <v>1</v>
      </c>
      <c r="N16" s="12">
        <f t="shared" si="7"/>
        <v>1</v>
      </c>
      <c r="O16" s="1">
        <f t="shared" si="15"/>
        <v>0.40288383830252156</v>
      </c>
      <c r="P16" s="1">
        <f t="shared" si="16"/>
        <v>0.35</v>
      </c>
      <c r="Q16" s="72">
        <f t="shared" si="8"/>
        <v>4.5074840102914876E-2</v>
      </c>
      <c r="R16" s="29">
        <f t="shared" si="3"/>
        <v>0.1</v>
      </c>
      <c r="S16" s="61">
        <f t="shared" si="17"/>
        <v>0.37398567395221494</v>
      </c>
      <c r="T16" s="37">
        <f t="shared" si="18"/>
        <v>0</v>
      </c>
      <c r="U16" s="58">
        <f t="shared" si="10"/>
        <v>0.10457105049599627</v>
      </c>
      <c r="V16">
        <f t="shared" si="10"/>
        <v>0</v>
      </c>
      <c r="W16" s="22"/>
      <c r="X16" s="22"/>
      <c r="Y16" s="22"/>
      <c r="Z16" s="22"/>
      <c r="AA16" s="22"/>
    </row>
    <row r="17" spans="1:27" x14ac:dyDescent="0.2">
      <c r="A17">
        <f t="shared" si="11"/>
        <v>0.98571522300000003</v>
      </c>
      <c r="B17">
        <f t="shared" si="12"/>
        <v>0.99</v>
      </c>
      <c r="C17">
        <f t="shared" si="5"/>
        <v>0.40288383830252156</v>
      </c>
      <c r="D17">
        <f t="shared" si="5"/>
        <v>0.35</v>
      </c>
      <c r="E17">
        <f t="shared" si="13"/>
        <v>4.5074840102914876E-2</v>
      </c>
      <c r="F17">
        <f t="shared" si="5"/>
        <v>0.1</v>
      </c>
      <c r="G17" s="2">
        <f t="shared" si="1"/>
        <v>0.10457105049599627</v>
      </c>
      <c r="H17" s="2">
        <f t="shared" si="2"/>
        <v>0</v>
      </c>
      <c r="I17" s="1">
        <f t="shared" si="14"/>
        <v>0.10457105049599627</v>
      </c>
      <c r="J17" s="50">
        <v>8</v>
      </c>
      <c r="K17" s="11">
        <v>1</v>
      </c>
      <c r="L17" s="11">
        <v>0</v>
      </c>
      <c r="M17" s="11">
        <v>1</v>
      </c>
      <c r="N17" s="12">
        <f t="shared" si="7"/>
        <v>1</v>
      </c>
      <c r="O17" s="1">
        <f t="shared" si="15"/>
        <v>0.40901747076051143</v>
      </c>
      <c r="P17" s="1">
        <f t="shared" si="16"/>
        <v>0.35</v>
      </c>
      <c r="Q17" s="72">
        <f t="shared" si="8"/>
        <v>4.7996525721621927E-2</v>
      </c>
      <c r="R17" s="29">
        <f t="shared" si="3"/>
        <v>0.1</v>
      </c>
      <c r="S17" s="61">
        <f t="shared" si="17"/>
        <v>0.37314103256425546</v>
      </c>
      <c r="T17" s="37">
        <f t="shared" si="18"/>
        <v>0</v>
      </c>
      <c r="U17" s="58">
        <f t="shared" si="10"/>
        <v>0.12248052366325912</v>
      </c>
      <c r="V17">
        <f t="shared" si="10"/>
        <v>0</v>
      </c>
      <c r="W17" s="22"/>
      <c r="X17" s="22"/>
      <c r="Y17" s="22"/>
      <c r="Z17" s="22"/>
      <c r="AA17" s="22"/>
    </row>
    <row r="18" spans="1:27" x14ac:dyDescent="0.2">
      <c r="A18">
        <f t="shared" si="11"/>
        <v>0.98571456690000003</v>
      </c>
      <c r="B18">
        <f t="shared" si="12"/>
        <v>0.99</v>
      </c>
      <c r="C18">
        <f t="shared" si="5"/>
        <v>0.40901747076051143</v>
      </c>
      <c r="D18">
        <f t="shared" si="5"/>
        <v>0.35</v>
      </c>
      <c r="E18">
        <f t="shared" si="13"/>
        <v>4.7996525721621927E-2</v>
      </c>
      <c r="F18">
        <f t="shared" si="5"/>
        <v>0.1</v>
      </c>
      <c r="G18" s="2">
        <f t="shared" si="1"/>
        <v>0.12248052366325912</v>
      </c>
      <c r="H18" s="2">
        <f t="shared" si="2"/>
        <v>0</v>
      </c>
      <c r="I18" s="1">
        <f t="shared" si="14"/>
        <v>0.12248052366325912</v>
      </c>
      <c r="J18" s="50">
        <v>9</v>
      </c>
      <c r="K18" s="11">
        <v>1</v>
      </c>
      <c r="L18" s="11">
        <v>0</v>
      </c>
      <c r="M18" s="11">
        <v>1</v>
      </c>
      <c r="N18" s="12">
        <f t="shared" si="7"/>
        <v>1</v>
      </c>
      <c r="O18" s="1">
        <f t="shared" si="15"/>
        <v>0.41462843935834742</v>
      </c>
      <c r="P18" s="1">
        <f t="shared" si="16"/>
        <v>0.35</v>
      </c>
      <c r="Q18" s="72">
        <f t="shared" si="8"/>
        <v>5.1620999366075337E-2</v>
      </c>
      <c r="R18" s="29">
        <f t="shared" si="3"/>
        <v>0.1</v>
      </c>
      <c r="S18" s="61">
        <f t="shared" si="17"/>
        <v>0.37127030788912957</v>
      </c>
      <c r="T18" s="37">
        <f t="shared" si="18"/>
        <v>0</v>
      </c>
      <c r="U18" s="58">
        <f t="shared" si="10"/>
        <v>0.14164586799144646</v>
      </c>
      <c r="V18">
        <f t="shared" si="10"/>
        <v>0</v>
      </c>
      <c r="W18" s="22"/>
      <c r="X18" s="22"/>
      <c r="Y18" s="22"/>
      <c r="Z18" s="22"/>
      <c r="AA18" s="22"/>
    </row>
    <row r="19" spans="1:27" x14ac:dyDescent="0.2">
      <c r="A19">
        <f t="shared" si="11"/>
        <v>0.98571437006999996</v>
      </c>
      <c r="B19">
        <f t="shared" si="12"/>
        <v>0.99</v>
      </c>
      <c r="C19">
        <f t="shared" si="5"/>
        <v>0.41462843935834742</v>
      </c>
      <c r="D19">
        <f t="shared" si="5"/>
        <v>0.35</v>
      </c>
      <c r="E19">
        <f t="shared" si="13"/>
        <v>5.1620999366075337E-2</v>
      </c>
      <c r="F19">
        <f t="shared" si="5"/>
        <v>0.1</v>
      </c>
      <c r="G19" s="2">
        <f t="shared" si="1"/>
        <v>0.14164586799144646</v>
      </c>
      <c r="H19" s="2">
        <f t="shared" si="2"/>
        <v>0</v>
      </c>
      <c r="I19" s="1">
        <f t="shared" si="14"/>
        <v>0.14164586799144646</v>
      </c>
      <c r="J19" s="50">
        <v>10</v>
      </c>
      <c r="K19" s="11">
        <v>1</v>
      </c>
      <c r="L19" s="11">
        <v>0</v>
      </c>
      <c r="M19" s="11">
        <v>1</v>
      </c>
      <c r="N19" s="12">
        <f t="shared" si="7"/>
        <v>1</v>
      </c>
      <c r="O19" s="1">
        <f t="shared" si="15"/>
        <v>0.41970572354862873</v>
      </c>
      <c r="P19" s="1">
        <f t="shared" si="16"/>
        <v>0.35</v>
      </c>
      <c r="Q19" s="72">
        <f t="shared" si="8"/>
        <v>5.6070614617323489E-2</v>
      </c>
      <c r="R19" s="29">
        <f t="shared" si="3"/>
        <v>0.1</v>
      </c>
      <c r="S19" s="61">
        <f t="shared" si="17"/>
        <v>0.36829994674392563</v>
      </c>
      <c r="T19" s="37">
        <f t="shared" si="18"/>
        <v>0</v>
      </c>
      <c r="U19" s="58">
        <f t="shared" si="10"/>
        <v>0.16229667236890588</v>
      </c>
      <c r="V19">
        <f t="shared" si="10"/>
        <v>0</v>
      </c>
      <c r="W19" s="22"/>
      <c r="X19" s="22"/>
      <c r="Y19" s="22"/>
      <c r="Z19" s="22"/>
      <c r="AA19" s="22"/>
    </row>
    <row r="20" spans="1:27" x14ac:dyDescent="0.2">
      <c r="A20">
        <f t="shared" si="11"/>
        <v>0.98571431102099993</v>
      </c>
      <c r="B20">
        <f t="shared" si="12"/>
        <v>0.99</v>
      </c>
      <c r="C20">
        <f t="shared" si="5"/>
        <v>0.41970572354862873</v>
      </c>
      <c r="D20">
        <f t="shared" si="5"/>
        <v>0.35</v>
      </c>
      <c r="E20">
        <f t="shared" si="13"/>
        <v>5.6070614617323489E-2</v>
      </c>
      <c r="F20">
        <f t="shared" si="5"/>
        <v>0.1</v>
      </c>
      <c r="G20" s="2">
        <f t="shared" si="1"/>
        <v>0.16229667236890588</v>
      </c>
      <c r="H20" s="2">
        <f t="shared" si="2"/>
        <v>0</v>
      </c>
      <c r="I20" s="1">
        <f t="shared" si="14"/>
        <v>0.16229667236890588</v>
      </c>
      <c r="J20" s="50">
        <v>11</v>
      </c>
      <c r="K20" s="11">
        <v>1</v>
      </c>
      <c r="L20" s="11">
        <v>0</v>
      </c>
      <c r="M20" s="11">
        <v>1</v>
      </c>
      <c r="N20" s="12">
        <f t="shared" si="7"/>
        <v>1</v>
      </c>
      <c r="O20" s="1">
        <f t="shared" si="15"/>
        <v>0.42423523113026385</v>
      </c>
      <c r="P20" s="1">
        <f t="shared" si="16"/>
        <v>0.35</v>
      </c>
      <c r="Q20" s="72">
        <f t="shared" si="8"/>
        <v>6.1494197699695302E-2</v>
      </c>
      <c r="R20" s="29">
        <f t="shared" si="3"/>
        <v>0.1</v>
      </c>
      <c r="S20" s="61">
        <f t="shared" si="17"/>
        <v>0.36414406358426571</v>
      </c>
      <c r="T20" s="37">
        <f t="shared" si="18"/>
        <v>0</v>
      </c>
      <c r="U20" s="58">
        <f t="shared" si="10"/>
        <v>0.18468941940612713</v>
      </c>
      <c r="V20">
        <f t="shared" si="10"/>
        <v>0</v>
      </c>
      <c r="W20" s="22"/>
      <c r="X20" s="22"/>
      <c r="Y20" s="22"/>
      <c r="Z20" s="22"/>
      <c r="AA20" s="22"/>
    </row>
    <row r="21" spans="1:27" x14ac:dyDescent="0.2">
      <c r="A21">
        <f t="shared" si="11"/>
        <v>0.9857142933063</v>
      </c>
      <c r="B21">
        <f t="shared" si="12"/>
        <v>0.99</v>
      </c>
      <c r="C21">
        <f t="shared" si="5"/>
        <v>0.42423523113026385</v>
      </c>
      <c r="D21">
        <f t="shared" si="5"/>
        <v>0.35</v>
      </c>
      <c r="E21">
        <f t="shared" si="13"/>
        <v>6.1494197699695302E-2</v>
      </c>
      <c r="F21">
        <f t="shared" si="5"/>
        <v>0.1</v>
      </c>
      <c r="G21" s="2">
        <f t="shared" si="1"/>
        <v>0.18468941940612713</v>
      </c>
      <c r="H21" s="2">
        <f t="shared" si="2"/>
        <v>0</v>
      </c>
      <c r="I21" s="1">
        <f t="shared" si="14"/>
        <v>0.18468941940612713</v>
      </c>
      <c r="J21" s="50">
        <v>12</v>
      </c>
      <c r="K21" s="11">
        <v>1</v>
      </c>
      <c r="L21" s="11">
        <v>0</v>
      </c>
      <c r="M21" s="11">
        <v>1</v>
      </c>
      <c r="N21" s="12">
        <f t="shared" si="7"/>
        <v>1</v>
      </c>
      <c r="O21" s="1">
        <f t="shared" si="15"/>
        <v>0.42819968093759075</v>
      </c>
      <c r="P21" s="1">
        <f t="shared" si="16"/>
        <v>0.35</v>
      </c>
      <c r="Q21" s="72">
        <f t="shared" si="8"/>
        <v>6.8069014025620406E-2</v>
      </c>
      <c r="R21" s="29">
        <f t="shared" si="3"/>
        <v>0.1</v>
      </c>
      <c r="S21" s="61">
        <f t="shared" si="17"/>
        <v>0.35870429761199257</v>
      </c>
      <c r="T21" s="37">
        <f t="shared" si="18"/>
        <v>0</v>
      </c>
      <c r="U21" s="58">
        <f t="shared" si="10"/>
        <v>0.20910606727132816</v>
      </c>
      <c r="V21">
        <f t="shared" si="10"/>
        <v>0</v>
      </c>
      <c r="W21" s="22"/>
      <c r="X21" s="22"/>
      <c r="Y21" s="22"/>
      <c r="Z21" s="22"/>
      <c r="AA21" s="22"/>
    </row>
    <row r="22" spans="1:27" x14ac:dyDescent="0.2">
      <c r="A22">
        <f t="shared" si="11"/>
        <v>0.98571428799188998</v>
      </c>
      <c r="B22">
        <f t="shared" si="12"/>
        <v>0.99</v>
      </c>
      <c r="C22">
        <f t="shared" si="5"/>
        <v>0.42819968093759075</v>
      </c>
      <c r="D22">
        <f t="shared" si="5"/>
        <v>0.35</v>
      </c>
      <c r="E22">
        <f t="shared" si="13"/>
        <v>6.8069014025620406E-2</v>
      </c>
      <c r="F22">
        <f t="shared" si="5"/>
        <v>0.1</v>
      </c>
      <c r="G22" s="2">
        <f t="shared" si="1"/>
        <v>0.20910606727132816</v>
      </c>
      <c r="H22" s="2">
        <f t="shared" si="2"/>
        <v>0</v>
      </c>
      <c r="I22" s="1">
        <f t="shared" si="14"/>
        <v>0.20910606727132816</v>
      </c>
      <c r="J22" s="50">
        <v>13</v>
      </c>
      <c r="K22" s="11">
        <v>1</v>
      </c>
      <c r="L22" s="11">
        <v>0</v>
      </c>
      <c r="M22" s="11">
        <v>1</v>
      </c>
      <c r="N22" s="12">
        <f t="shared" si="7"/>
        <v>1</v>
      </c>
      <c r="O22" s="1">
        <f t="shared" si="15"/>
        <v>0.43157870414016136</v>
      </c>
      <c r="P22" s="1">
        <f t="shared" si="16"/>
        <v>0.35</v>
      </c>
      <c r="Q22" s="72">
        <f t="shared" si="8"/>
        <v>7.600026141948088E-2</v>
      </c>
      <c r="R22" s="29">
        <f t="shared" si="3"/>
        <v>0.1</v>
      </c>
      <c r="S22" s="61">
        <f t="shared" si="17"/>
        <v>0.35187068384446624</v>
      </c>
      <c r="T22" s="37">
        <f t="shared" si="18"/>
        <v>0</v>
      </c>
      <c r="U22" s="58">
        <f t="shared" si="10"/>
        <v>0.23584833122935911</v>
      </c>
      <c r="V22">
        <f t="shared" si="10"/>
        <v>0</v>
      </c>
      <c r="W22" s="20"/>
      <c r="X22" s="22"/>
      <c r="Y22" s="22"/>
      <c r="Z22" s="22"/>
      <c r="AA22" s="22"/>
    </row>
    <row r="23" spans="1:27" x14ac:dyDescent="0.2">
      <c r="A23">
        <f t="shared" si="11"/>
        <v>0.98571428639756697</v>
      </c>
      <c r="B23">
        <f t="shared" si="12"/>
        <v>0.99</v>
      </c>
      <c r="C23">
        <f t="shared" si="5"/>
        <v>0.43157870414016136</v>
      </c>
      <c r="D23">
        <f t="shared" si="5"/>
        <v>0.35</v>
      </c>
      <c r="E23">
        <f t="shared" si="13"/>
        <v>7.600026141948088E-2</v>
      </c>
      <c r="F23">
        <f t="shared" si="5"/>
        <v>0.1</v>
      </c>
      <c r="G23" s="2">
        <f t="shared" si="1"/>
        <v>0.23584833122935911</v>
      </c>
      <c r="H23" s="2">
        <f t="shared" si="2"/>
        <v>0</v>
      </c>
      <c r="I23" s="1">
        <f t="shared" si="14"/>
        <v>0.23584833122935911</v>
      </c>
      <c r="J23" s="50">
        <v>14</v>
      </c>
      <c r="K23" s="11">
        <v>1</v>
      </c>
      <c r="L23" s="11">
        <v>0</v>
      </c>
      <c r="M23" s="11">
        <v>1</v>
      </c>
      <c r="N23" s="12">
        <f t="shared" si="7"/>
        <v>1</v>
      </c>
      <c r="O23" s="1">
        <f t="shared" si="15"/>
        <v>0.43434919698889046</v>
      </c>
      <c r="P23" s="1">
        <f t="shared" si="16"/>
        <v>0.35</v>
      </c>
      <c r="Q23" s="72">
        <f t="shared" si="8"/>
        <v>8.5515781037641236E-2</v>
      </c>
      <c r="R23" s="29">
        <f t="shared" si="3"/>
        <v>0.1</v>
      </c>
      <c r="S23" s="61">
        <f t="shared" si="17"/>
        <v>0.34352414458408415</v>
      </c>
      <c r="T23" s="37">
        <f t="shared" si="18"/>
        <v>0</v>
      </c>
      <c r="U23" s="58">
        <f t="shared" si="10"/>
        <v>0.26522506675875468</v>
      </c>
      <c r="V23">
        <f t="shared" si="10"/>
        <v>0</v>
      </c>
      <c r="W23" s="22"/>
      <c r="X23" s="22"/>
      <c r="Y23" s="22"/>
      <c r="Z23" s="22"/>
      <c r="AA23" s="22"/>
    </row>
    <row r="24" spans="1:27" x14ac:dyDescent="0.2">
      <c r="A24">
        <f t="shared" si="11"/>
        <v>0.98571428591927013</v>
      </c>
      <c r="B24">
        <f t="shared" si="12"/>
        <v>0.99</v>
      </c>
      <c r="C24">
        <f t="shared" si="5"/>
        <v>0.43434919698889046</v>
      </c>
      <c r="D24">
        <f t="shared" si="5"/>
        <v>0.35</v>
      </c>
      <c r="E24">
        <f t="shared" si="13"/>
        <v>8.5515781037641236E-2</v>
      </c>
      <c r="F24">
        <f t="shared" si="5"/>
        <v>0.1</v>
      </c>
      <c r="G24" s="2">
        <f t="shared" si="1"/>
        <v>0.26522506675875468</v>
      </c>
      <c r="H24" s="2">
        <f t="shared" si="2"/>
        <v>0</v>
      </c>
      <c r="I24" s="1">
        <f t="shared" si="14"/>
        <v>0.26522506675875468</v>
      </c>
      <c r="J24" s="50">
        <v>15</v>
      </c>
      <c r="K24" s="11">
        <v>1</v>
      </c>
      <c r="L24" s="11">
        <v>0</v>
      </c>
      <c r="M24" s="11">
        <v>1</v>
      </c>
      <c r="N24" s="12">
        <f t="shared" si="7"/>
        <v>1</v>
      </c>
      <c r="O24" s="1">
        <f t="shared" ref="O24:O69" si="19">IF(AND(K24&gt;0),(1-A24)*POWER(($N24-$I23),2)+C24*A24,C24)</f>
        <v>0.43648603375674444</v>
      </c>
      <c r="P24" s="1">
        <f t="shared" si="16"/>
        <v>0.35</v>
      </c>
      <c r="Q24" s="72">
        <f t="shared" si="8"/>
        <v>9.6852658889863025E-2</v>
      </c>
      <c r="R24" s="29">
        <f t="shared" si="3"/>
        <v>0.1</v>
      </c>
      <c r="S24" s="61">
        <f t="shared" si="17"/>
        <v>0.33354153109029455</v>
      </c>
      <c r="T24" s="37">
        <f t="shared" si="18"/>
        <v>0</v>
      </c>
      <c r="U24" s="58">
        <f t="shared" si="10"/>
        <v>0.29752945089504562</v>
      </c>
      <c r="V24">
        <f t="shared" si="10"/>
        <v>0</v>
      </c>
      <c r="W24" s="22"/>
      <c r="X24" s="22"/>
      <c r="Y24" s="22"/>
      <c r="Z24" s="22"/>
      <c r="AA24" s="22"/>
    </row>
    <row r="25" spans="1:27" x14ac:dyDescent="0.2">
      <c r="A25">
        <f t="shared" si="11"/>
        <v>0.98571428577578102</v>
      </c>
      <c r="B25">
        <f t="shared" si="12"/>
        <v>0.99</v>
      </c>
      <c r="C25">
        <f t="shared" si="5"/>
        <v>0.43648603375674444</v>
      </c>
      <c r="D25">
        <f t="shared" si="5"/>
        <v>0.35</v>
      </c>
      <c r="E25">
        <f t="shared" si="13"/>
        <v>9.6852658889863025E-2</v>
      </c>
      <c r="F25">
        <f t="shared" si="5"/>
        <v>0.1</v>
      </c>
      <c r="G25" s="2">
        <f t="shared" si="1"/>
        <v>0.29752945089504562</v>
      </c>
      <c r="H25" s="2">
        <f t="shared" si="2"/>
        <v>0</v>
      </c>
      <c r="I25" s="1">
        <f t="shared" si="14"/>
        <v>0.29752945089504562</v>
      </c>
      <c r="J25" s="50">
        <v>16</v>
      </c>
      <c r="K25" s="11">
        <v>1</v>
      </c>
      <c r="L25" s="11">
        <v>0</v>
      </c>
      <c r="M25" s="11">
        <v>1</v>
      </c>
      <c r="N25" s="12">
        <f t="shared" si="7"/>
        <v>1</v>
      </c>
      <c r="O25" s="1">
        <f t="shared" si="19"/>
        <v>0.43796329330414147</v>
      </c>
      <c r="P25" s="1">
        <f t="shared" si="16"/>
        <v>0.35</v>
      </c>
      <c r="Q25" s="72">
        <f t="shared" si="8"/>
        <v>0.11023164008082922</v>
      </c>
      <c r="R25" s="29">
        <f t="shared" si="3"/>
        <v>0.1</v>
      </c>
      <c r="S25" s="61">
        <f t="shared" si="17"/>
        <v>0.32180444959966648</v>
      </c>
      <c r="T25" s="37">
        <f t="shared" si="18"/>
        <v>0</v>
      </c>
      <c r="U25" s="58">
        <f t="shared" si="10"/>
        <v>0.33300248315972542</v>
      </c>
      <c r="V25">
        <f t="shared" si="10"/>
        <v>0</v>
      </c>
      <c r="W25" s="22"/>
      <c r="X25" s="22"/>
      <c r="Y25" s="22"/>
      <c r="Z25" s="22"/>
      <c r="AA25" s="22"/>
    </row>
    <row r="26" spans="1:27" x14ac:dyDescent="0.2">
      <c r="A26">
        <f t="shared" si="11"/>
        <v>0.98571428573273434</v>
      </c>
      <c r="B26">
        <f t="shared" si="12"/>
        <v>0.99</v>
      </c>
      <c r="C26">
        <f t="shared" si="5"/>
        <v>0.43796329330414147</v>
      </c>
      <c r="D26">
        <f t="shared" si="5"/>
        <v>0.35</v>
      </c>
      <c r="E26">
        <f t="shared" si="13"/>
        <v>0.11023164008082922</v>
      </c>
      <c r="F26">
        <f t="shared" si="5"/>
        <v>0.1</v>
      </c>
      <c r="G26" s="2">
        <f t="shared" si="1"/>
        <v>0.33300248315972542</v>
      </c>
      <c r="H26" s="2">
        <f t="shared" si="2"/>
        <v>0</v>
      </c>
      <c r="I26" s="1">
        <f t="shared" si="14"/>
        <v>0.33300248315972542</v>
      </c>
      <c r="J26" s="50">
        <v>17</v>
      </c>
      <c r="K26" s="11">
        <v>1</v>
      </c>
      <c r="L26" s="11">
        <v>0</v>
      </c>
      <c r="M26" s="11">
        <v>1</v>
      </c>
      <c r="N26" s="12">
        <f t="shared" si="7"/>
        <v>1</v>
      </c>
      <c r="O26" s="1">
        <f t="shared" si="19"/>
        <v>0.43875617300391284</v>
      </c>
      <c r="P26" s="1">
        <f t="shared" si="16"/>
        <v>0.35</v>
      </c>
      <c r="Q26" s="72">
        <f t="shared" si="8"/>
        <v>0.1258157704559503</v>
      </c>
      <c r="R26" s="29">
        <f t="shared" si="3"/>
        <v>0.1</v>
      </c>
      <c r="S26" s="61">
        <f t="shared" si="17"/>
        <v>0.30821328977324697</v>
      </c>
      <c r="T26" s="37">
        <f t="shared" si="18"/>
        <v>0</v>
      </c>
      <c r="U26" s="58">
        <f t="shared" si="10"/>
        <v>0.37178057567730954</v>
      </c>
      <c r="V26">
        <f t="shared" si="10"/>
        <v>0</v>
      </c>
      <c r="W26" s="22"/>
      <c r="X26" s="22"/>
      <c r="Y26" s="22"/>
      <c r="Z26" s="22"/>
      <c r="AA26" s="22"/>
    </row>
    <row r="27" spans="1:27" x14ac:dyDescent="0.2">
      <c r="A27">
        <f t="shared" si="11"/>
        <v>0.98571428571982034</v>
      </c>
      <c r="B27">
        <f t="shared" si="12"/>
        <v>0.99</v>
      </c>
      <c r="C27">
        <f t="shared" si="5"/>
        <v>0.43875617300391284</v>
      </c>
      <c r="D27">
        <f t="shared" si="5"/>
        <v>0.35</v>
      </c>
      <c r="E27">
        <f t="shared" si="13"/>
        <v>0.1258157704559503</v>
      </c>
      <c r="F27">
        <f t="shared" si="5"/>
        <v>0.1</v>
      </c>
      <c r="G27" s="2">
        <f t="shared" si="1"/>
        <v>0.37178057567730954</v>
      </c>
      <c r="H27" s="2">
        <f t="shared" si="2"/>
        <v>0</v>
      </c>
      <c r="I27" s="1">
        <f t="shared" si="14"/>
        <v>0.37178057567730954</v>
      </c>
      <c r="J27" s="50">
        <v>18</v>
      </c>
      <c r="K27" s="11">
        <v>1</v>
      </c>
      <c r="L27" s="11">
        <v>0</v>
      </c>
      <c r="M27" s="11">
        <v>1</v>
      </c>
      <c r="N27" s="12">
        <f t="shared" si="7"/>
        <v>1</v>
      </c>
      <c r="O27" s="1">
        <f t="shared" si="19"/>
        <v>0.43884373749626721</v>
      </c>
      <c r="P27" s="1">
        <f t="shared" si="16"/>
        <v>0.35</v>
      </c>
      <c r="Q27" s="72">
        <f t="shared" si="8"/>
        <v>0.14365306549238455</v>
      </c>
      <c r="R27" s="29">
        <f t="shared" si="3"/>
        <v>0.1</v>
      </c>
      <c r="S27" s="61">
        <f t="shared" si="17"/>
        <v>0.29270768319091556</v>
      </c>
      <c r="T27" s="37">
        <f t="shared" si="18"/>
        <v>0</v>
      </c>
      <c r="U27" s="58">
        <f t="shared" si="10"/>
        <v>0.41382893166085827</v>
      </c>
      <c r="V27">
        <f t="shared" si="10"/>
        <v>0</v>
      </c>
      <c r="W27" s="22"/>
      <c r="X27" s="22"/>
      <c r="Y27" s="22"/>
      <c r="Z27" s="22"/>
      <c r="AA27" s="22"/>
    </row>
    <row r="28" spans="1:27" x14ac:dyDescent="0.2">
      <c r="A28">
        <f t="shared" si="11"/>
        <v>0.9857142857159461</v>
      </c>
      <c r="B28">
        <f t="shared" si="12"/>
        <v>0.99</v>
      </c>
      <c r="C28">
        <f t="shared" ref="C28:F46" si="20">O27</f>
        <v>0.43884373749626721</v>
      </c>
      <c r="D28">
        <f t="shared" si="20"/>
        <v>0.35</v>
      </c>
      <c r="E28">
        <f t="shared" si="13"/>
        <v>0.14365306549238455</v>
      </c>
      <c r="F28">
        <f t="shared" si="20"/>
        <v>0.1</v>
      </c>
      <c r="G28" s="2">
        <f t="shared" si="1"/>
        <v>0.41382893166085827</v>
      </c>
      <c r="H28" s="2">
        <f t="shared" si="2"/>
        <v>0</v>
      </c>
      <c r="I28" s="1">
        <f t="shared" si="14"/>
        <v>0.41382893166085827</v>
      </c>
      <c r="J28" s="50">
        <v>19</v>
      </c>
      <c r="K28" s="11">
        <v>1</v>
      </c>
      <c r="L28" s="11">
        <v>0</v>
      </c>
      <c r="M28" s="11">
        <v>1</v>
      </c>
      <c r="N28" s="12">
        <f t="shared" si="7"/>
        <v>1</v>
      </c>
      <c r="O28" s="1">
        <f t="shared" si="19"/>
        <v>0.43821253617634154</v>
      </c>
      <c r="P28" s="1">
        <f t="shared" si="16"/>
        <v>0.35</v>
      </c>
      <c r="Q28" s="72">
        <f t="shared" si="8"/>
        <v>0.16361099028858495</v>
      </c>
      <c r="R28" s="29">
        <f t="shared" si="3"/>
        <v>0.1</v>
      </c>
      <c r="S28" s="61">
        <f t="shared" si="17"/>
        <v>0.27529362720768741</v>
      </c>
      <c r="T28" s="37">
        <f t="shared" si="18"/>
        <v>0</v>
      </c>
      <c r="U28" s="58">
        <f t="shared" si="10"/>
        <v>0.45886999462844452</v>
      </c>
      <c r="V28">
        <f t="shared" si="10"/>
        <v>0</v>
      </c>
      <c r="W28" s="22"/>
      <c r="X28" s="22"/>
      <c r="Y28" s="22"/>
      <c r="Z28" s="22"/>
      <c r="AA28" s="22"/>
    </row>
    <row r="29" spans="1:27" x14ac:dyDescent="0.2">
      <c r="A29">
        <f t="shared" si="11"/>
        <v>0.98571428571478381</v>
      </c>
      <c r="B29">
        <f t="shared" si="12"/>
        <v>0.99</v>
      </c>
      <c r="C29">
        <f t="shared" si="20"/>
        <v>0.43821253617634154</v>
      </c>
      <c r="D29">
        <f t="shared" si="20"/>
        <v>0.35</v>
      </c>
      <c r="E29">
        <f t="shared" si="13"/>
        <v>0.16361099028858495</v>
      </c>
      <c r="F29">
        <f t="shared" si="20"/>
        <v>0.1</v>
      </c>
      <c r="G29" s="2">
        <f t="shared" si="1"/>
        <v>0.45886999462844452</v>
      </c>
      <c r="H29" s="2">
        <f t="shared" si="2"/>
        <v>0</v>
      </c>
      <c r="I29" s="1">
        <f t="shared" si="14"/>
        <v>0.45886999462844452</v>
      </c>
      <c r="J29" s="50">
        <v>20</v>
      </c>
      <c r="K29" s="11">
        <v>1</v>
      </c>
      <c r="L29" s="11">
        <v>0</v>
      </c>
      <c r="M29" s="11">
        <v>1</v>
      </c>
      <c r="N29" s="12">
        <f t="shared" si="7"/>
        <v>1</v>
      </c>
      <c r="O29" s="1">
        <f t="shared" si="19"/>
        <v>0.43686087882183877</v>
      </c>
      <c r="P29" s="1">
        <f t="shared" si="16"/>
        <v>0.35</v>
      </c>
      <c r="Q29" s="72">
        <f t="shared" si="8"/>
        <v>0.18532269657228964</v>
      </c>
      <c r="R29" s="29">
        <f t="shared" si="3"/>
        <v>0.1</v>
      </c>
      <c r="S29" s="61">
        <f t="shared" si="17"/>
        <v>0.25607520805457357</v>
      </c>
      <c r="T29" s="37">
        <f t="shared" si="18"/>
        <v>0</v>
      </c>
      <c r="U29" s="58">
        <f t="shared" si="10"/>
        <v>0.50632654271042821</v>
      </c>
      <c r="V29">
        <f t="shared" si="10"/>
        <v>0</v>
      </c>
      <c r="W29" s="22"/>
      <c r="X29" s="22"/>
      <c r="Y29" s="22"/>
      <c r="Z29" s="22"/>
      <c r="AA29" s="22"/>
    </row>
    <row r="30" spans="1:27" x14ac:dyDescent="0.2">
      <c r="A30">
        <f t="shared" si="11"/>
        <v>0.98571428571443509</v>
      </c>
      <c r="B30">
        <f t="shared" si="12"/>
        <v>0.99</v>
      </c>
      <c r="C30">
        <f t="shared" si="20"/>
        <v>0.43686087882183877</v>
      </c>
      <c r="D30">
        <f t="shared" si="20"/>
        <v>0.35</v>
      </c>
      <c r="E30">
        <f t="shared" si="13"/>
        <v>0.18532269657228964</v>
      </c>
      <c r="F30">
        <f t="shared" si="20"/>
        <v>0.1</v>
      </c>
      <c r="G30" s="2">
        <f t="shared" si="1"/>
        <v>0.50632654271042821</v>
      </c>
      <c r="H30" s="2">
        <f t="shared" si="2"/>
        <v>0</v>
      </c>
      <c r="I30" s="1">
        <f t="shared" si="14"/>
        <v>0.50632654271042821</v>
      </c>
      <c r="J30" s="50">
        <v>21</v>
      </c>
      <c r="K30" s="11">
        <v>1</v>
      </c>
      <c r="L30" s="11">
        <v>0</v>
      </c>
      <c r="M30" s="11">
        <v>1</v>
      </c>
      <c r="N30" s="12">
        <f t="shared" si="7"/>
        <v>1</v>
      </c>
      <c r="O30" s="1">
        <f t="shared" si="19"/>
        <v>0.43480317602031143</v>
      </c>
      <c r="P30" s="1">
        <f t="shared" si="16"/>
        <v>0.35</v>
      </c>
      <c r="Q30" s="72">
        <f t="shared" si="8"/>
        <v>0.20817526258976762</v>
      </c>
      <c r="R30" s="29">
        <f t="shared" si="3"/>
        <v>0.1</v>
      </c>
      <c r="S30" s="61">
        <f t="shared" si="17"/>
        <v>0.23528504497544053</v>
      </c>
      <c r="T30" s="37">
        <f t="shared" si="18"/>
        <v>0</v>
      </c>
      <c r="U30" s="58">
        <f t="shared" si="10"/>
        <v>0.55530706873163582</v>
      </c>
      <c r="V30">
        <f t="shared" si="10"/>
        <v>0</v>
      </c>
      <c r="W30" s="22"/>
      <c r="X30" s="22"/>
      <c r="Y30" s="22"/>
      <c r="Z30" s="22"/>
      <c r="AA30" s="22"/>
    </row>
    <row r="31" spans="1:27" x14ac:dyDescent="0.2">
      <c r="A31">
        <f t="shared" si="11"/>
        <v>0.98571428571433051</v>
      </c>
      <c r="B31">
        <f t="shared" si="12"/>
        <v>0.99</v>
      </c>
      <c r="C31">
        <f t="shared" si="20"/>
        <v>0.43480317602031143</v>
      </c>
      <c r="D31">
        <f t="shared" si="20"/>
        <v>0.35</v>
      </c>
      <c r="E31">
        <f t="shared" si="13"/>
        <v>0.20817526258976762</v>
      </c>
      <c r="F31">
        <f t="shared" si="20"/>
        <v>0.1</v>
      </c>
      <c r="G31" s="2">
        <f t="shared" si="1"/>
        <v>0.55530706873163582</v>
      </c>
      <c r="H31" s="2">
        <f t="shared" si="2"/>
        <v>0</v>
      </c>
      <c r="I31" s="1">
        <f t="shared" si="14"/>
        <v>0.55530706873163582</v>
      </c>
      <c r="J31" s="50">
        <v>22</v>
      </c>
      <c r="K31" s="11">
        <v>1</v>
      </c>
      <c r="L31" s="11">
        <v>0</v>
      </c>
      <c r="M31" s="11">
        <v>1</v>
      </c>
      <c r="N31" s="12">
        <f t="shared" si="7"/>
        <v>1</v>
      </c>
      <c r="O31" s="1">
        <f t="shared" si="19"/>
        <v>0.4320733232547761</v>
      </c>
      <c r="P31" s="1">
        <f t="shared" si="16"/>
        <v>0.35</v>
      </c>
      <c r="Q31" s="72">
        <f t="shared" si="8"/>
        <v>0.23136625552499079</v>
      </c>
      <c r="R31" s="29">
        <f t="shared" si="3"/>
        <v>0.1</v>
      </c>
      <c r="S31" s="61">
        <f t="shared" si="17"/>
        <v>0.21330313129378006</v>
      </c>
      <c r="T31" s="37">
        <f t="shared" si="18"/>
        <v>0</v>
      </c>
      <c r="U31" s="58">
        <f t="shared" si="10"/>
        <v>0.60465821551083321</v>
      </c>
      <c r="V31">
        <f t="shared" si="10"/>
        <v>0</v>
      </c>
      <c r="W31" s="22"/>
      <c r="X31" s="22"/>
      <c r="Y31" s="22"/>
      <c r="Z31" s="22"/>
      <c r="AA31" s="22"/>
    </row>
    <row r="32" spans="1:27" x14ac:dyDescent="0.2">
      <c r="A32">
        <f t="shared" si="11"/>
        <v>0.98571428571429909</v>
      </c>
      <c r="B32">
        <f t="shared" si="12"/>
        <v>0.99</v>
      </c>
      <c r="C32">
        <f t="shared" si="20"/>
        <v>0.4320733232547761</v>
      </c>
      <c r="D32">
        <f t="shared" si="20"/>
        <v>0.35</v>
      </c>
      <c r="E32">
        <f t="shared" si="13"/>
        <v>0.23136625552499079</v>
      </c>
      <c r="F32">
        <f t="shared" si="20"/>
        <v>0.1</v>
      </c>
      <c r="G32" s="2">
        <f t="shared" si="1"/>
        <v>0.60465821551083321</v>
      </c>
      <c r="H32" s="2">
        <f t="shared" si="2"/>
        <v>0</v>
      </c>
      <c r="I32" s="1">
        <f t="shared" si="14"/>
        <v>0.60465821551083321</v>
      </c>
      <c r="J32" s="50">
        <v>23</v>
      </c>
      <c r="K32" s="11">
        <v>1</v>
      </c>
      <c r="L32" s="11">
        <v>0</v>
      </c>
      <c r="M32" s="11">
        <v>1</v>
      </c>
      <c r="N32" s="12">
        <f t="shared" si="7"/>
        <v>1</v>
      </c>
      <c r="O32" s="1">
        <f t="shared" si="19"/>
        <v>0.42872587296714032</v>
      </c>
      <c r="P32" s="1">
        <f t="shared" si="16"/>
        <v>0.35</v>
      </c>
      <c r="Q32" s="72">
        <f t="shared" si="8"/>
        <v>0.25402751599408224</v>
      </c>
      <c r="R32" s="29">
        <f t="shared" si="3"/>
        <v>0.1</v>
      </c>
      <c r="S32" s="61">
        <f t="shared" si="17"/>
        <v>0.19065136516034598</v>
      </c>
      <c r="T32" s="37">
        <f t="shared" si="18"/>
        <v>0</v>
      </c>
      <c r="U32" s="58">
        <f t="shared" si="10"/>
        <v>0.6530889082233966</v>
      </c>
      <c r="V32">
        <f t="shared" si="10"/>
        <v>0</v>
      </c>
      <c r="W32" s="22"/>
      <c r="X32" s="22"/>
      <c r="Y32" s="22"/>
      <c r="Z32" s="22"/>
      <c r="AA32" s="22"/>
    </row>
    <row r="33" spans="1:27" x14ac:dyDescent="0.2">
      <c r="A33">
        <f t="shared" si="11"/>
        <v>0.98571428571428976</v>
      </c>
      <c r="B33">
        <f t="shared" si="12"/>
        <v>0.99</v>
      </c>
      <c r="C33">
        <f t="shared" si="20"/>
        <v>0.42872587296714032</v>
      </c>
      <c r="D33">
        <f t="shared" si="20"/>
        <v>0.35</v>
      </c>
      <c r="E33">
        <f t="shared" si="13"/>
        <v>0.25402751599408224</v>
      </c>
      <c r="F33">
        <f t="shared" si="20"/>
        <v>0.1</v>
      </c>
      <c r="G33" s="2">
        <f t="shared" si="1"/>
        <v>0.6530889082233966</v>
      </c>
      <c r="H33" s="2">
        <f t="shared" si="2"/>
        <v>0</v>
      </c>
      <c r="I33" s="1">
        <f t="shared" si="14"/>
        <v>0.6530889082233966</v>
      </c>
      <c r="J33" s="50">
        <v>24</v>
      </c>
      <c r="K33" s="11">
        <v>1</v>
      </c>
      <c r="L33" s="11">
        <v>0</v>
      </c>
      <c r="M33" s="11">
        <v>1</v>
      </c>
      <c r="N33" s="12">
        <f t="shared" si="7"/>
        <v>1</v>
      </c>
      <c r="O33" s="1">
        <f t="shared" si="19"/>
        <v>0.42483400516136915</v>
      </c>
      <c r="P33" s="1">
        <f t="shared" si="16"/>
        <v>0.35</v>
      </c>
      <c r="Q33" s="72">
        <f t="shared" si="8"/>
        <v>0.27537554463861263</v>
      </c>
      <c r="R33" s="29">
        <f t="shared" si="3"/>
        <v>0.1</v>
      </c>
      <c r="S33" s="61">
        <f t="shared" si="17"/>
        <v>0.16795463371217559</v>
      </c>
      <c r="T33" s="37">
        <f t="shared" si="18"/>
        <v>0</v>
      </c>
      <c r="U33" s="58">
        <f t="shared" si="10"/>
        <v>0.69933950695646563</v>
      </c>
      <c r="V33">
        <f t="shared" si="10"/>
        <v>0</v>
      </c>
      <c r="W33" s="22"/>
      <c r="X33" s="22"/>
      <c r="Y33" s="22"/>
      <c r="Z33" s="22"/>
      <c r="AA33" s="22"/>
    </row>
    <row r="34" spans="1:27" x14ac:dyDescent="0.2">
      <c r="A34">
        <f t="shared" si="11"/>
        <v>0.98571428571428688</v>
      </c>
      <c r="B34">
        <f t="shared" si="12"/>
        <v>0.99</v>
      </c>
      <c r="C34">
        <f t="shared" si="20"/>
        <v>0.42483400516136915</v>
      </c>
      <c r="D34">
        <f t="shared" si="20"/>
        <v>0.35</v>
      </c>
      <c r="E34">
        <f t="shared" si="13"/>
        <v>0.27537554463861263</v>
      </c>
      <c r="F34">
        <f t="shared" si="20"/>
        <v>0.1</v>
      </c>
      <c r="G34" s="2">
        <f t="shared" si="1"/>
        <v>0.69933950695646563</v>
      </c>
      <c r="H34" s="2">
        <f t="shared" si="2"/>
        <v>0</v>
      </c>
      <c r="I34" s="1">
        <f t="shared" si="14"/>
        <v>0.69933950695646563</v>
      </c>
      <c r="J34" s="50">
        <v>25</v>
      </c>
      <c r="K34" s="11">
        <v>1</v>
      </c>
      <c r="L34" s="11">
        <v>0</v>
      </c>
      <c r="M34" s="11">
        <v>1</v>
      </c>
      <c r="N34" s="12">
        <f t="shared" si="7"/>
        <v>1</v>
      </c>
      <c r="O34" s="1">
        <f t="shared" si="19"/>
        <v>0.42048419516760188</v>
      </c>
      <c r="P34" s="1">
        <f t="shared" si="16"/>
        <v>0.35</v>
      </c>
      <c r="Q34" s="72">
        <f t="shared" si="8"/>
        <v>0.2948291867895429</v>
      </c>
      <c r="R34" s="29">
        <f t="shared" si="3"/>
        <v>0.1</v>
      </c>
      <c r="S34" s="61">
        <f t="shared" si="17"/>
        <v>0.14587063122039914</v>
      </c>
      <c r="T34" s="37">
        <f t="shared" si="18"/>
        <v>0</v>
      </c>
      <c r="U34" s="58">
        <f t="shared" si="10"/>
        <v>0.74234642653565319</v>
      </c>
      <c r="V34">
        <f t="shared" si="10"/>
        <v>0</v>
      </c>
      <c r="W34" s="22"/>
      <c r="X34" s="22"/>
      <c r="Y34" s="22"/>
      <c r="Z34" s="22"/>
      <c r="AA34" s="22"/>
    </row>
    <row r="35" spans="1:27" x14ac:dyDescent="0.2">
      <c r="A35">
        <f t="shared" si="11"/>
        <v>0.9857142857142861</v>
      </c>
      <c r="B35">
        <f t="shared" si="12"/>
        <v>0.99</v>
      </c>
      <c r="C35">
        <f t="shared" si="20"/>
        <v>0.42048419516760188</v>
      </c>
      <c r="D35">
        <f t="shared" si="20"/>
        <v>0.35</v>
      </c>
      <c r="E35">
        <f t="shared" si="13"/>
        <v>0.2948291867895429</v>
      </c>
      <c r="F35">
        <f t="shared" si="20"/>
        <v>0.1</v>
      </c>
      <c r="G35" s="2">
        <f t="shared" si="1"/>
        <v>0.74234642653565319</v>
      </c>
      <c r="H35" s="2">
        <f t="shared" si="2"/>
        <v>0</v>
      </c>
      <c r="I35" s="1">
        <f t="shared" si="14"/>
        <v>0.74234642653565319</v>
      </c>
      <c r="J35" s="50">
        <v>26</v>
      </c>
      <c r="K35" s="11">
        <v>1</v>
      </c>
      <c r="L35" s="11">
        <v>0</v>
      </c>
      <c r="M35" s="11">
        <v>1</v>
      </c>
      <c r="N35" s="12">
        <f t="shared" si="7"/>
        <v>1</v>
      </c>
      <c r="O35" s="1">
        <f t="shared" si="19"/>
        <v>0.41576865998059598</v>
      </c>
      <c r="P35" s="1">
        <f t="shared" si="16"/>
        <v>0.35</v>
      </c>
      <c r="Q35" s="72">
        <f t="shared" si="8"/>
        <v>0.31205739220810885</v>
      </c>
      <c r="R35" s="29">
        <f t="shared" si="3"/>
        <v>0.1</v>
      </c>
      <c r="S35" s="61">
        <f t="shared" si="17"/>
        <v>0.12500521030181558</v>
      </c>
      <c r="T35" s="37">
        <f t="shared" si="18"/>
        <v>0</v>
      </c>
      <c r="U35" s="58">
        <f t="shared" si="10"/>
        <v>0.781355226474864</v>
      </c>
      <c r="V35">
        <f t="shared" si="10"/>
        <v>0</v>
      </c>
      <c r="W35" s="22"/>
      <c r="X35" s="22"/>
      <c r="Y35" s="22"/>
      <c r="Z35" s="22"/>
      <c r="AA35" s="22"/>
    </row>
    <row r="36" spans="1:27" x14ac:dyDescent="0.2">
      <c r="A36">
        <f t="shared" si="11"/>
        <v>0.98571428571428577</v>
      </c>
      <c r="B36">
        <f t="shared" si="12"/>
        <v>0.99</v>
      </c>
      <c r="C36">
        <f t="shared" si="20"/>
        <v>0.41576865998059598</v>
      </c>
      <c r="D36">
        <f t="shared" si="20"/>
        <v>0.35</v>
      </c>
      <c r="E36">
        <f t="shared" si="13"/>
        <v>0.31205739220810885</v>
      </c>
      <c r="F36">
        <f t="shared" si="20"/>
        <v>0.1</v>
      </c>
      <c r="G36" s="2">
        <f t="shared" si="1"/>
        <v>0.781355226474864</v>
      </c>
      <c r="H36" s="2">
        <f t="shared" si="2"/>
        <v>0</v>
      </c>
      <c r="I36" s="1">
        <f t="shared" si="14"/>
        <v>0.781355226474864</v>
      </c>
      <c r="J36" s="50">
        <v>27</v>
      </c>
      <c r="K36" s="11">
        <v>1</v>
      </c>
      <c r="L36" s="11">
        <v>0</v>
      </c>
      <c r="M36" s="11">
        <v>1</v>
      </c>
      <c r="N36" s="12">
        <f t="shared" si="7"/>
        <v>1</v>
      </c>
      <c r="O36" s="1">
        <f t="shared" si="19"/>
        <v>0.41077747003685816</v>
      </c>
      <c r="P36" s="1">
        <f t="shared" si="16"/>
        <v>0.35</v>
      </c>
      <c r="Q36" s="72">
        <f t="shared" si="8"/>
        <v>0.32696086928053114</v>
      </c>
      <c r="R36" s="29">
        <f t="shared" si="3"/>
        <v>0.1</v>
      </c>
      <c r="S36" s="61">
        <f t="shared" si="17"/>
        <v>0.10583828305364015</v>
      </c>
      <c r="T36" s="37">
        <f t="shared" si="18"/>
        <v>0</v>
      </c>
      <c r="U36" s="58">
        <f t="shared" si="10"/>
        <v>0.81596020350524112</v>
      </c>
      <c r="V36">
        <f t="shared" si="10"/>
        <v>0</v>
      </c>
      <c r="W36" s="22"/>
      <c r="X36" s="22"/>
      <c r="Y36" s="22"/>
      <c r="Z36" s="22"/>
      <c r="AA36" s="22"/>
    </row>
    <row r="37" spans="1:27" x14ac:dyDescent="0.2">
      <c r="A37">
        <f t="shared" si="11"/>
        <v>0.98571428571428577</v>
      </c>
      <c r="B37">
        <f t="shared" si="12"/>
        <v>0.99</v>
      </c>
      <c r="C37">
        <f t="shared" si="20"/>
        <v>0.41077747003685816</v>
      </c>
      <c r="D37">
        <f t="shared" si="20"/>
        <v>0.35</v>
      </c>
      <c r="E37">
        <f t="shared" si="13"/>
        <v>0.32696086928053114</v>
      </c>
      <c r="F37">
        <f t="shared" si="20"/>
        <v>0.1</v>
      </c>
      <c r="G37" s="2">
        <f t="shared" si="1"/>
        <v>0.81596020350524112</v>
      </c>
      <c r="H37" s="2">
        <f t="shared" si="2"/>
        <v>0</v>
      </c>
      <c r="I37" s="1">
        <f t="shared" si="14"/>
        <v>0.81596020350524112</v>
      </c>
      <c r="J37" s="50">
        <v>28</v>
      </c>
      <c r="K37" s="11">
        <v>1</v>
      </c>
      <c r="L37" s="11">
        <v>0</v>
      </c>
      <c r="M37" s="11">
        <v>1</v>
      </c>
      <c r="N37" s="12">
        <f t="shared" si="7"/>
        <v>1</v>
      </c>
      <c r="O37" s="1">
        <f t="shared" si="19"/>
        <v>0.40559215670761534</v>
      </c>
      <c r="P37" s="1">
        <f t="shared" si="16"/>
        <v>0.35</v>
      </c>
      <c r="Q37" s="72">
        <f t="shared" si="8"/>
        <v>0.33961614436315668</v>
      </c>
      <c r="R37" s="29">
        <f t="shared" si="3"/>
        <v>0.1</v>
      </c>
      <c r="S37" s="61">
        <f t="shared" si="17"/>
        <v>8.8680605246908031E-2</v>
      </c>
      <c r="T37" s="37">
        <f t="shared" si="18"/>
        <v>0</v>
      </c>
      <c r="U37" s="58">
        <f t="shared" si="10"/>
        <v>0.8460775687389871</v>
      </c>
      <c r="V37">
        <f t="shared" si="10"/>
        <v>0</v>
      </c>
      <c r="W37" s="22"/>
      <c r="X37" s="22"/>
      <c r="Y37" s="22"/>
      <c r="Z37" s="22"/>
      <c r="AA37" s="22"/>
    </row>
    <row r="38" spans="1:27" x14ac:dyDescent="0.2">
      <c r="A38">
        <f t="shared" si="11"/>
        <v>0.98571428571428577</v>
      </c>
      <c r="B38">
        <f t="shared" si="12"/>
        <v>0.99</v>
      </c>
      <c r="C38">
        <f t="shared" si="20"/>
        <v>0.40559215670761534</v>
      </c>
      <c r="D38">
        <f t="shared" si="20"/>
        <v>0.35</v>
      </c>
      <c r="E38">
        <f t="shared" si="13"/>
        <v>0.33961614436315668</v>
      </c>
      <c r="F38">
        <f t="shared" si="20"/>
        <v>0.1</v>
      </c>
      <c r="G38" s="2">
        <f t="shared" si="1"/>
        <v>0.8460775687389871</v>
      </c>
      <c r="H38" s="2">
        <f t="shared" si="2"/>
        <v>0</v>
      </c>
      <c r="I38" s="1">
        <f t="shared" si="14"/>
        <v>0.8460775687389871</v>
      </c>
      <c r="J38" s="50">
        <v>29</v>
      </c>
      <c r="K38" s="11">
        <v>1</v>
      </c>
      <c r="L38" s="11">
        <v>0</v>
      </c>
      <c r="M38" s="11">
        <v>1</v>
      </c>
      <c r="N38" s="12">
        <f t="shared" si="7"/>
        <v>1</v>
      </c>
      <c r="O38" s="1">
        <f t="shared" si="19"/>
        <v>0.40028184942170419</v>
      </c>
      <c r="P38" s="1">
        <f t="shared" si="16"/>
        <v>0.35</v>
      </c>
      <c r="Q38" s="72">
        <f t="shared" si="8"/>
        <v>0.35021088083249796</v>
      </c>
      <c r="R38" s="29">
        <f t="shared" si="3"/>
        <v>0.1</v>
      </c>
      <c r="S38" s="61">
        <f t="shared" si="17"/>
        <v>7.3667790108116152E-2</v>
      </c>
      <c r="T38" s="37">
        <f t="shared" si="18"/>
        <v>0</v>
      </c>
      <c r="U38" s="58">
        <f t="shared" si="10"/>
        <v>0.87187683040173403</v>
      </c>
      <c r="V38">
        <f t="shared" si="10"/>
        <v>0</v>
      </c>
      <c r="W38" s="22"/>
      <c r="X38" s="22"/>
      <c r="Y38" s="22"/>
      <c r="Z38" s="22"/>
      <c r="AA38" s="22"/>
    </row>
    <row r="39" spans="1:27" x14ac:dyDescent="0.2">
      <c r="A39">
        <f t="shared" si="11"/>
        <v>0.98571428571428577</v>
      </c>
      <c r="B39">
        <f t="shared" si="12"/>
        <v>0.99</v>
      </c>
      <c r="C39">
        <f t="shared" si="20"/>
        <v>0.40028184942170419</v>
      </c>
      <c r="D39">
        <f t="shared" si="20"/>
        <v>0.35</v>
      </c>
      <c r="E39">
        <f t="shared" si="13"/>
        <v>0.35021088083249796</v>
      </c>
      <c r="F39">
        <f t="shared" si="20"/>
        <v>0.1</v>
      </c>
      <c r="G39" s="2">
        <f t="shared" si="1"/>
        <v>0.87187683040173403</v>
      </c>
      <c r="H39" s="2">
        <f t="shared" si="2"/>
        <v>0</v>
      </c>
      <c r="I39" s="1">
        <f t="shared" si="14"/>
        <v>0.87187683040173403</v>
      </c>
      <c r="J39" s="50">
        <v>30</v>
      </c>
      <c r="K39" s="11">
        <v>1</v>
      </c>
      <c r="L39" s="11">
        <v>0</v>
      </c>
      <c r="M39" s="11">
        <v>1</v>
      </c>
      <c r="N39" s="12">
        <f t="shared" si="7"/>
        <v>1</v>
      </c>
      <c r="O39" s="1">
        <f t="shared" si="19"/>
        <v>0.39490199607061277</v>
      </c>
      <c r="P39" s="1">
        <f t="shared" si="16"/>
        <v>0.35</v>
      </c>
      <c r="Q39" s="72">
        <f t="shared" si="8"/>
        <v>0.35898812727824958</v>
      </c>
      <c r="R39" s="29">
        <f t="shared" si="3"/>
        <v>0.1</v>
      </c>
      <c r="S39" s="61">
        <f t="shared" si="17"/>
        <v>6.0784275345015681E-2</v>
      </c>
      <c r="T39" s="37">
        <f t="shared" si="18"/>
        <v>0</v>
      </c>
      <c r="U39" s="58">
        <f t="shared" si="10"/>
        <v>0.89369766357580671</v>
      </c>
      <c r="V39">
        <f t="shared" si="10"/>
        <v>0</v>
      </c>
      <c r="W39" s="22"/>
      <c r="X39" s="22"/>
      <c r="Y39" s="22"/>
      <c r="Z39" s="22"/>
      <c r="AA39" s="22"/>
    </row>
    <row r="40" spans="1:27" x14ac:dyDescent="0.2">
      <c r="A40">
        <f t="shared" si="11"/>
        <v>0.98571428571428577</v>
      </c>
      <c r="B40">
        <f t="shared" si="12"/>
        <v>0.99</v>
      </c>
      <c r="C40">
        <f t="shared" si="20"/>
        <v>0.39490199607061277</v>
      </c>
      <c r="D40">
        <f t="shared" si="20"/>
        <v>0.35</v>
      </c>
      <c r="E40">
        <f t="shared" si="13"/>
        <v>0.35898812727824958</v>
      </c>
      <c r="F40">
        <f t="shared" si="20"/>
        <v>0.1</v>
      </c>
      <c r="G40" s="2">
        <f t="shared" si="1"/>
        <v>0.89369766357580671</v>
      </c>
      <c r="H40" s="2">
        <f t="shared" si="2"/>
        <v>0</v>
      </c>
      <c r="I40" s="1">
        <f t="shared" si="14"/>
        <v>0.89369766357580671</v>
      </c>
      <c r="J40" s="50">
        <v>31</v>
      </c>
      <c r="K40" s="11">
        <v>1</v>
      </c>
      <c r="L40" s="11">
        <v>0</v>
      </c>
      <c r="M40" s="11">
        <v>1</v>
      </c>
      <c r="N40" s="12">
        <f t="shared" si="7"/>
        <v>1</v>
      </c>
      <c r="O40" s="1">
        <f t="shared" si="19"/>
        <v>0.38949504679228841</v>
      </c>
      <c r="P40" s="1">
        <f t="shared" si="16"/>
        <v>0.35</v>
      </c>
      <c r="Q40" s="72">
        <f t="shared" si="8"/>
        <v>0.3662059683595319</v>
      </c>
      <c r="R40" s="29">
        <f t="shared" si="3"/>
        <v>0.1</v>
      </c>
      <c r="S40" s="61">
        <f t="shared" si="17"/>
        <v>4.9903339937852911E-2</v>
      </c>
      <c r="T40" s="37">
        <f t="shared" si="18"/>
        <v>0</v>
      </c>
      <c r="U40" s="58">
        <f t="shared" si="10"/>
        <v>0.91197256450212305</v>
      </c>
      <c r="V40">
        <f t="shared" si="10"/>
        <v>0</v>
      </c>
      <c r="W40" s="22"/>
      <c r="X40" s="22"/>
      <c r="Y40" s="22"/>
      <c r="Z40" s="22"/>
      <c r="AA40" s="22"/>
    </row>
    <row r="41" spans="1:27" x14ac:dyDescent="0.2">
      <c r="A41">
        <f t="shared" si="11"/>
        <v>0.98571428571428577</v>
      </c>
      <c r="B41">
        <f t="shared" si="12"/>
        <v>0.99</v>
      </c>
      <c r="C41">
        <f t="shared" si="20"/>
        <v>0.38949504679228841</v>
      </c>
      <c r="D41">
        <f t="shared" si="20"/>
        <v>0.35</v>
      </c>
      <c r="E41">
        <f t="shared" si="13"/>
        <v>0.3662059683595319</v>
      </c>
      <c r="F41">
        <f t="shared" si="20"/>
        <v>0.1</v>
      </c>
      <c r="G41" s="2">
        <f t="shared" si="1"/>
        <v>0.91197256450212305</v>
      </c>
      <c r="H41" s="2">
        <f t="shared" si="2"/>
        <v>0</v>
      </c>
      <c r="I41" s="1">
        <f t="shared" si="14"/>
        <v>0.91197256450212305</v>
      </c>
      <c r="J41" s="50">
        <v>32</v>
      </c>
      <c r="K41" s="11">
        <v>1</v>
      </c>
      <c r="L41" s="11">
        <v>0</v>
      </c>
      <c r="M41" s="11">
        <v>1</v>
      </c>
      <c r="N41" s="12">
        <f t="shared" si="7"/>
        <v>1</v>
      </c>
      <c r="O41" s="1">
        <f t="shared" si="19"/>
        <v>0.38409226307710204</v>
      </c>
      <c r="P41" s="1">
        <f t="shared" si="16"/>
        <v>0.35</v>
      </c>
      <c r="Q41" s="72">
        <f t="shared" si="8"/>
        <v>0.37211220027956388</v>
      </c>
      <c r="R41" s="29">
        <f t="shared" si="3"/>
        <v>0.1</v>
      </c>
      <c r="S41" s="61">
        <f t="shared" si="17"/>
        <v>4.0829904967551858E-2</v>
      </c>
      <c r="T41" s="37">
        <f t="shared" si="18"/>
        <v>0</v>
      </c>
      <c r="U41" s="58">
        <f t="shared" si="10"/>
        <v>0.9271658702768043</v>
      </c>
      <c r="V41">
        <f t="shared" si="10"/>
        <v>0</v>
      </c>
      <c r="W41" s="22"/>
      <c r="X41" s="22"/>
      <c r="Y41" s="22"/>
      <c r="Z41" s="22"/>
      <c r="AA41" s="22"/>
    </row>
    <row r="42" spans="1:27" x14ac:dyDescent="0.2">
      <c r="A42">
        <f t="shared" si="11"/>
        <v>0.98571428571428577</v>
      </c>
      <c r="B42">
        <f t="shared" si="12"/>
        <v>0.99</v>
      </c>
      <c r="C42">
        <f t="shared" si="20"/>
        <v>0.38409226307710204</v>
      </c>
      <c r="D42">
        <f t="shared" si="20"/>
        <v>0.35</v>
      </c>
      <c r="E42">
        <f t="shared" si="13"/>
        <v>0.37211220027956388</v>
      </c>
      <c r="F42">
        <f t="shared" si="20"/>
        <v>0.1</v>
      </c>
      <c r="G42" s="2">
        <f t="shared" si="1"/>
        <v>0.9271658702768043</v>
      </c>
      <c r="H42" s="2">
        <f t="shared" si="2"/>
        <v>0</v>
      </c>
      <c r="I42" s="1">
        <f t="shared" si="14"/>
        <v>0.9271658702768043</v>
      </c>
      <c r="J42" s="50">
        <v>33</v>
      </c>
      <c r="K42" s="11">
        <v>1</v>
      </c>
      <c r="L42" s="11">
        <v>0</v>
      </c>
      <c r="M42" s="11">
        <v>1</v>
      </c>
      <c r="N42" s="12">
        <f t="shared" si="7"/>
        <v>1</v>
      </c>
      <c r="O42" s="1">
        <f t="shared" si="19"/>
        <v>0.37871592831029111</v>
      </c>
      <c r="P42" s="1">
        <f t="shared" si="16"/>
        <v>0.35</v>
      </c>
      <c r="Q42" s="72">
        <f t="shared" si="8"/>
        <v>0.37693076931843728</v>
      </c>
      <c r="R42" s="29">
        <f t="shared" ref="R42:R69" si="21">IF(AND(L42&gt;0),POWER((1-F42)*(H42-G42*K42),2)+POWER(1-(F$3+(1-B$3)*(1-F$3)),2),F42)</f>
        <v>0.1</v>
      </c>
      <c r="S42" s="61">
        <f t="shared" si="17"/>
        <v>3.3337391951352741E-2</v>
      </c>
      <c r="T42" s="37">
        <f t="shared" si="18"/>
        <v>0</v>
      </c>
      <c r="U42" s="58">
        <f t="shared" si="10"/>
        <v>0.93973175907209794</v>
      </c>
      <c r="V42">
        <f t="shared" si="10"/>
        <v>0</v>
      </c>
      <c r="W42" s="22"/>
      <c r="X42" s="22"/>
      <c r="Y42" s="22"/>
      <c r="Z42" s="22"/>
      <c r="AA42" s="22"/>
    </row>
    <row r="43" spans="1:27" x14ac:dyDescent="0.2">
      <c r="A43">
        <f t="shared" si="11"/>
        <v>0.98571428571428577</v>
      </c>
      <c r="B43">
        <f t="shared" si="12"/>
        <v>0.99</v>
      </c>
      <c r="C43">
        <f t="shared" si="20"/>
        <v>0.37871592831029111</v>
      </c>
      <c r="D43">
        <f t="shared" si="20"/>
        <v>0.35</v>
      </c>
      <c r="E43">
        <f t="shared" si="13"/>
        <v>0.37693076931843728</v>
      </c>
      <c r="F43">
        <f t="shared" si="20"/>
        <v>0.1</v>
      </c>
      <c r="G43" s="2">
        <f t="shared" si="1"/>
        <v>0.93973175907209794</v>
      </c>
      <c r="H43" s="2">
        <f t="shared" si="2"/>
        <v>0</v>
      </c>
      <c r="I43" s="1">
        <f t="shared" si="14"/>
        <v>0.93973175907209794</v>
      </c>
      <c r="J43" s="50">
        <v>34</v>
      </c>
      <c r="K43" s="11">
        <v>1</v>
      </c>
      <c r="L43" s="11">
        <v>0</v>
      </c>
      <c r="M43" s="11">
        <v>1</v>
      </c>
      <c r="N43" s="12">
        <f t="shared" si="7"/>
        <v>1</v>
      </c>
      <c r="O43" s="1">
        <f t="shared" si="19"/>
        <v>0.373381483769466</v>
      </c>
      <c r="P43" s="1">
        <f t="shared" si="16"/>
        <v>0.35</v>
      </c>
      <c r="Q43" s="72">
        <f t="shared" si="8"/>
        <v>0.38085626294750335</v>
      </c>
      <c r="R43" s="29">
        <f t="shared" si="21"/>
        <v>0.1</v>
      </c>
      <c r="S43" s="61">
        <f t="shared" si="17"/>
        <v>2.7194915425104577E-2</v>
      </c>
      <c r="T43" s="37">
        <f t="shared" si="18"/>
        <v>0</v>
      </c>
      <c r="U43" s="58">
        <f t="shared" si="10"/>
        <v>0.95008911293207665</v>
      </c>
      <c r="V43">
        <f t="shared" si="10"/>
        <v>0</v>
      </c>
      <c r="W43" s="22"/>
      <c r="X43" s="22"/>
      <c r="Y43" s="22"/>
      <c r="Z43" s="22"/>
      <c r="AA43" s="22"/>
    </row>
    <row r="44" spans="1:27" x14ac:dyDescent="0.2">
      <c r="A44">
        <f t="shared" si="11"/>
        <v>0.98571428571428577</v>
      </c>
      <c r="B44">
        <f t="shared" si="12"/>
        <v>0.99</v>
      </c>
      <c r="C44">
        <f t="shared" si="20"/>
        <v>0.373381483769466</v>
      </c>
      <c r="D44">
        <f t="shared" si="20"/>
        <v>0.35</v>
      </c>
      <c r="E44">
        <f t="shared" si="13"/>
        <v>0.38085626294750335</v>
      </c>
      <c r="F44">
        <f t="shared" si="20"/>
        <v>0.1</v>
      </c>
      <c r="G44" s="2">
        <f t="shared" si="1"/>
        <v>0.95008911293207665</v>
      </c>
      <c r="H44" s="2">
        <f t="shared" si="2"/>
        <v>0</v>
      </c>
      <c r="I44" s="1">
        <f t="shared" si="14"/>
        <v>0.95008911293207665</v>
      </c>
      <c r="J44" s="50">
        <v>35</v>
      </c>
      <c r="K44" s="11">
        <v>1</v>
      </c>
      <c r="L44" s="11">
        <v>0</v>
      </c>
      <c r="M44" s="11">
        <v>1</v>
      </c>
      <c r="N44" s="12">
        <f t="shared" si="7"/>
        <v>1</v>
      </c>
      <c r="O44" s="1">
        <f t="shared" si="19"/>
        <v>0.36809935201368144</v>
      </c>
      <c r="P44" s="1">
        <f t="shared" ref="P44:P69" si="22">IF(AND(L44&gt;0),(1-B44)*POWER(($N44-$I43),2)+D44*B44,D44)</f>
        <v>0.35</v>
      </c>
      <c r="Q44" s="72">
        <f t="shared" si="8"/>
        <v>0.38405332575291151</v>
      </c>
      <c r="R44" s="29">
        <f t="shared" si="21"/>
        <v>0.1</v>
      </c>
      <c r="S44" s="61">
        <f t="shared" ref="S44:S69" si="23">IF(K44&gt;0,O44*($N44-$I43),0)</f>
        <v>2.2184700432565183E-2</v>
      </c>
      <c r="T44" s="37">
        <f t="shared" ref="T44:T69" si="24">IF(L44&gt;0,P44*($N44-$I43),0)</f>
        <v>0</v>
      </c>
      <c r="U44" s="58">
        <f t="shared" si="10"/>
        <v>0.95860922091403533</v>
      </c>
      <c r="V44">
        <f t="shared" si="10"/>
        <v>0</v>
      </c>
      <c r="W44" s="22"/>
      <c r="X44" s="22"/>
      <c r="Y44" s="22"/>
      <c r="Z44" s="22"/>
      <c r="AA44" s="22"/>
    </row>
    <row r="45" spans="1:27" x14ac:dyDescent="0.2">
      <c r="A45">
        <f t="shared" si="11"/>
        <v>0.98571428571428577</v>
      </c>
      <c r="B45">
        <f t="shared" si="12"/>
        <v>0.99</v>
      </c>
      <c r="C45">
        <f t="shared" si="20"/>
        <v>0.36809935201368144</v>
      </c>
      <c r="D45">
        <f t="shared" si="20"/>
        <v>0.35</v>
      </c>
      <c r="E45">
        <f t="shared" si="13"/>
        <v>0.38405332575291151</v>
      </c>
      <c r="F45">
        <f t="shared" si="20"/>
        <v>0.1</v>
      </c>
      <c r="G45" s="2">
        <f t="shared" si="1"/>
        <v>0.95860922091403533</v>
      </c>
      <c r="H45" s="2">
        <f t="shared" si="2"/>
        <v>0</v>
      </c>
      <c r="I45" s="1">
        <f t="shared" si="14"/>
        <v>0.95860922091403533</v>
      </c>
      <c r="J45" s="50">
        <v>36</v>
      </c>
      <c r="K45" s="11">
        <v>1</v>
      </c>
      <c r="L45" s="11">
        <v>0</v>
      </c>
      <c r="M45" s="11">
        <v>1</v>
      </c>
      <c r="N45" s="12">
        <f t="shared" si="7"/>
        <v>1</v>
      </c>
      <c r="O45" s="1">
        <f t="shared" si="19"/>
        <v>0.36287637693702751</v>
      </c>
      <c r="P45" s="1">
        <f t="shared" si="22"/>
        <v>0.35</v>
      </c>
      <c r="Q45" s="72">
        <f t="shared" si="8"/>
        <v>0.38665875504906361</v>
      </c>
      <c r="R45" s="29">
        <f t="shared" si="21"/>
        <v>0.1</v>
      </c>
      <c r="S45" s="61">
        <f t="shared" si="23"/>
        <v>1.8111481868921166E-2</v>
      </c>
      <c r="T45" s="37">
        <f t="shared" si="24"/>
        <v>0</v>
      </c>
      <c r="U45" s="58">
        <f t="shared" si="10"/>
        <v>0.96561218394556603</v>
      </c>
      <c r="V45">
        <f t="shared" si="10"/>
        <v>0</v>
      </c>
      <c r="W45" s="22"/>
      <c r="X45" s="22"/>
      <c r="Y45" s="22"/>
      <c r="Z45" s="22"/>
      <c r="AA45" s="22"/>
    </row>
    <row r="46" spans="1:27" x14ac:dyDescent="0.2">
      <c r="A46">
        <f t="shared" si="11"/>
        <v>0.98571428571428577</v>
      </c>
      <c r="B46">
        <f t="shared" si="12"/>
        <v>0.99</v>
      </c>
      <c r="C46">
        <f t="shared" si="20"/>
        <v>0.36287637693702751</v>
      </c>
      <c r="D46">
        <f t="shared" si="20"/>
        <v>0.35</v>
      </c>
      <c r="E46">
        <f t="shared" si="13"/>
        <v>0.38665875504906361</v>
      </c>
      <c r="F46">
        <f t="shared" si="20"/>
        <v>0.1</v>
      </c>
      <c r="G46" s="2">
        <f t="shared" si="1"/>
        <v>0.96561218394556603</v>
      </c>
      <c r="H46" s="2">
        <f t="shared" si="2"/>
        <v>0</v>
      </c>
      <c r="I46" s="1">
        <f t="shared" si="14"/>
        <v>0.96561218394556603</v>
      </c>
      <c r="J46" s="50">
        <v>37</v>
      </c>
      <c r="K46" s="11">
        <v>1</v>
      </c>
      <c r="L46" s="11">
        <v>0</v>
      </c>
      <c r="M46" s="11">
        <v>1</v>
      </c>
      <c r="N46" s="12">
        <f t="shared" si="7"/>
        <v>1</v>
      </c>
      <c r="O46" s="1">
        <f t="shared" si="19"/>
        <v>0.35771690293211778</v>
      </c>
      <c r="P46" s="1">
        <f t="shared" si="22"/>
        <v>0.35</v>
      </c>
      <c r="Q46" s="72">
        <f t="shared" si="8"/>
        <v>0.38878480077407307</v>
      </c>
      <c r="R46" s="29">
        <f t="shared" si="21"/>
        <v>0.1</v>
      </c>
      <c r="S46" s="61">
        <f t="shared" si="23"/>
        <v>1.4806181304578754E-2</v>
      </c>
      <c r="T46" s="37">
        <f t="shared" si="24"/>
        <v>0</v>
      </c>
      <c r="U46" s="58">
        <f t="shared" si="10"/>
        <v>0.97136860219429144</v>
      </c>
      <c r="V46">
        <f t="shared" si="10"/>
        <v>0</v>
      </c>
      <c r="W46" s="22"/>
      <c r="X46" s="22"/>
      <c r="Y46" s="22"/>
      <c r="Z46" s="22"/>
      <c r="AA46" s="22"/>
    </row>
    <row r="47" spans="1:27" x14ac:dyDescent="0.2">
      <c r="A47">
        <f t="shared" si="11"/>
        <v>0.98571428571428577</v>
      </c>
      <c r="B47">
        <f t="shared" si="12"/>
        <v>0.99</v>
      </c>
      <c r="C47">
        <f t="shared" ref="C47:F59" si="25">O46</f>
        <v>0.35771690293211778</v>
      </c>
      <c r="D47">
        <f t="shared" si="25"/>
        <v>0.35</v>
      </c>
      <c r="E47">
        <f t="shared" si="13"/>
        <v>0.38878480077407307</v>
      </c>
      <c r="F47">
        <f t="shared" si="25"/>
        <v>0.1</v>
      </c>
      <c r="G47" s="2">
        <f t="shared" si="1"/>
        <v>0.97136860219429144</v>
      </c>
      <c r="H47" s="2">
        <f t="shared" si="2"/>
        <v>0</v>
      </c>
      <c r="I47" s="1">
        <f t="shared" si="14"/>
        <v>0.97136860219429144</v>
      </c>
      <c r="J47" s="50">
        <v>38</v>
      </c>
      <c r="K47" s="11">
        <v>1</v>
      </c>
      <c r="L47" s="11">
        <v>0</v>
      </c>
      <c r="M47" s="11">
        <v>1</v>
      </c>
      <c r="N47" s="12">
        <f t="shared" si="7"/>
        <v>1</v>
      </c>
      <c r="O47" s="1">
        <f t="shared" si="19"/>
        <v>0.35262355463155887</v>
      </c>
      <c r="P47" s="1">
        <f t="shared" si="22"/>
        <v>0.35</v>
      </c>
      <c r="Q47" s="72">
        <f t="shared" si="8"/>
        <v>0.39052280249029742</v>
      </c>
      <c r="R47" s="29">
        <f t="shared" si="21"/>
        <v>0.1</v>
      </c>
      <c r="S47" s="61">
        <f t="shared" si="23"/>
        <v>1.2125953933130694E-2</v>
      </c>
      <c r="T47" s="37">
        <f t="shared" si="24"/>
        <v>0</v>
      </c>
      <c r="U47" s="58">
        <f t="shared" si="10"/>
        <v>0.97610406370712588</v>
      </c>
      <c r="V47">
        <f t="shared" si="10"/>
        <v>0</v>
      </c>
      <c r="W47" s="22"/>
      <c r="X47" s="22"/>
      <c r="Y47" s="22"/>
      <c r="Z47" s="22"/>
      <c r="AA47" s="22"/>
    </row>
    <row r="48" spans="1:27" x14ac:dyDescent="0.2">
      <c r="A48">
        <f t="shared" si="11"/>
        <v>0.98571428571428577</v>
      </c>
      <c r="B48">
        <f t="shared" si="12"/>
        <v>0.99</v>
      </c>
      <c r="C48">
        <f t="shared" si="25"/>
        <v>0.35262355463155887</v>
      </c>
      <c r="D48">
        <f t="shared" si="25"/>
        <v>0.35</v>
      </c>
      <c r="E48">
        <f t="shared" si="13"/>
        <v>0.39052280249029742</v>
      </c>
      <c r="F48">
        <f t="shared" si="25"/>
        <v>0.1</v>
      </c>
      <c r="G48" s="2">
        <f t="shared" si="1"/>
        <v>0.97610406370712588</v>
      </c>
      <c r="H48" s="2">
        <f t="shared" si="2"/>
        <v>0</v>
      </c>
      <c r="I48" s="1">
        <f t="shared" si="14"/>
        <v>0.97610406370712588</v>
      </c>
      <c r="J48" s="50">
        <v>39</v>
      </c>
      <c r="K48" s="11">
        <v>1</v>
      </c>
      <c r="L48" s="11">
        <v>0</v>
      </c>
      <c r="M48" s="11">
        <v>1</v>
      </c>
      <c r="N48" s="12">
        <f t="shared" si="7"/>
        <v>1</v>
      </c>
      <c r="O48" s="1">
        <f t="shared" si="19"/>
        <v>0.34759778609311248</v>
      </c>
      <c r="P48" s="1">
        <f t="shared" si="22"/>
        <v>0.35</v>
      </c>
      <c r="Q48" s="72">
        <f t="shared" si="8"/>
        <v>0.39194667891858437</v>
      </c>
      <c r="R48" s="29">
        <f t="shared" si="21"/>
        <v>0.1</v>
      </c>
      <c r="S48" s="61">
        <f t="shared" si="23"/>
        <v>9.952210490015493E-3</v>
      </c>
      <c r="T48" s="37">
        <f t="shared" si="24"/>
        <v>0</v>
      </c>
      <c r="U48" s="58">
        <f t="shared" si="10"/>
        <v>0.98000479955658615</v>
      </c>
      <c r="V48">
        <f t="shared" si="10"/>
        <v>0</v>
      </c>
      <c r="W48" s="22"/>
      <c r="X48" s="22"/>
      <c r="Y48" s="22"/>
      <c r="Z48" s="22"/>
      <c r="AA48" s="22"/>
    </row>
    <row r="49" spans="1:27" x14ac:dyDescent="0.2">
      <c r="A49">
        <f t="shared" si="11"/>
        <v>0.98571428571428577</v>
      </c>
      <c r="B49">
        <f t="shared" si="12"/>
        <v>0.99</v>
      </c>
      <c r="C49">
        <f t="shared" si="25"/>
        <v>0.34759778609311248</v>
      </c>
      <c r="D49">
        <f t="shared" si="25"/>
        <v>0.35</v>
      </c>
      <c r="E49">
        <f t="shared" si="13"/>
        <v>0.39194667891858437</v>
      </c>
      <c r="F49">
        <f t="shared" si="25"/>
        <v>0.1</v>
      </c>
      <c r="G49" s="2">
        <f t="shared" si="1"/>
        <v>0.98000479955658615</v>
      </c>
      <c r="H49" s="2">
        <f t="shared" si="2"/>
        <v>0</v>
      </c>
      <c r="I49" s="1">
        <f t="shared" si="14"/>
        <v>0.98000479955658615</v>
      </c>
      <c r="J49" s="50">
        <v>40</v>
      </c>
      <c r="K49" s="11">
        <v>1</v>
      </c>
      <c r="L49" s="11">
        <v>0</v>
      </c>
      <c r="M49" s="11">
        <v>1</v>
      </c>
      <c r="N49" s="12">
        <f t="shared" si="7"/>
        <v>1</v>
      </c>
      <c r="O49" s="1">
        <f t="shared" si="19"/>
        <v>0.34264026080280108</v>
      </c>
      <c r="P49" s="1">
        <f t="shared" si="22"/>
        <v>0.35</v>
      </c>
      <c r="Q49" s="72">
        <f t="shared" si="8"/>
        <v>0.39311605725965254</v>
      </c>
      <c r="R49" s="29">
        <f t="shared" si="21"/>
        <v>0.1</v>
      </c>
      <c r="S49" s="61">
        <f t="shared" si="23"/>
        <v>8.1877098435175089E-3</v>
      </c>
      <c r="T49" s="37">
        <f t="shared" si="24"/>
        <v>0</v>
      </c>
      <c r="U49" s="58">
        <f t="shared" si="10"/>
        <v>0.98322351976825584</v>
      </c>
      <c r="V49">
        <f t="shared" si="10"/>
        <v>0</v>
      </c>
      <c r="W49" s="22"/>
      <c r="X49" s="22"/>
      <c r="Y49" s="22"/>
      <c r="Z49" s="22"/>
      <c r="AA49" s="22"/>
    </row>
    <row r="50" spans="1:27" x14ac:dyDescent="0.2">
      <c r="A50">
        <f t="shared" si="11"/>
        <v>0.98571428571428577</v>
      </c>
      <c r="B50">
        <f t="shared" si="12"/>
        <v>0.99</v>
      </c>
      <c r="C50">
        <f t="shared" si="25"/>
        <v>0.34264026080280108</v>
      </c>
      <c r="D50">
        <f t="shared" si="25"/>
        <v>0.35</v>
      </c>
      <c r="E50">
        <f t="shared" si="13"/>
        <v>0.39311605725965254</v>
      </c>
      <c r="F50">
        <f t="shared" si="25"/>
        <v>0.1</v>
      </c>
      <c r="G50" s="2">
        <f t="shared" si="1"/>
        <v>0.98322351976825584</v>
      </c>
      <c r="H50" s="2">
        <f t="shared" si="2"/>
        <v>0</v>
      </c>
      <c r="I50" s="1">
        <f t="shared" si="14"/>
        <v>0.98322351976825584</v>
      </c>
      <c r="J50" s="50">
        <v>41</v>
      </c>
      <c r="K50" s="11">
        <v>1</v>
      </c>
      <c r="L50" s="11">
        <v>0</v>
      </c>
      <c r="M50" s="11">
        <v>1</v>
      </c>
      <c r="N50" s="12">
        <f t="shared" si="7"/>
        <v>1</v>
      </c>
      <c r="O50" s="1">
        <f t="shared" si="19"/>
        <v>0.33775111147762926</v>
      </c>
      <c r="P50" s="1">
        <f t="shared" si="22"/>
        <v>0.35</v>
      </c>
      <c r="Q50" s="72">
        <f t="shared" si="8"/>
        <v>0.39407895259559178</v>
      </c>
      <c r="R50" s="29">
        <f t="shared" si="21"/>
        <v>0.1</v>
      </c>
      <c r="S50" s="61">
        <f t="shared" si="23"/>
        <v>6.7534011739810136E-3</v>
      </c>
      <c r="T50" s="37">
        <f t="shared" si="24"/>
        <v>0</v>
      </c>
      <c r="U50" s="58">
        <f t="shared" si="10"/>
        <v>0.98588489302935611</v>
      </c>
      <c r="V50">
        <f t="shared" si="10"/>
        <v>0</v>
      </c>
      <c r="W50" s="22"/>
      <c r="X50" s="22"/>
      <c r="Y50" s="22"/>
      <c r="Z50" s="22"/>
      <c r="AA50" s="22"/>
    </row>
    <row r="51" spans="1:27" x14ac:dyDescent="0.2">
      <c r="A51">
        <f t="shared" si="11"/>
        <v>0.98571428571428577</v>
      </c>
      <c r="B51">
        <f t="shared" si="12"/>
        <v>0.99</v>
      </c>
      <c r="C51">
        <f t="shared" si="25"/>
        <v>0.33775111147762926</v>
      </c>
      <c r="D51">
        <f t="shared" si="25"/>
        <v>0.35</v>
      </c>
      <c r="E51">
        <f t="shared" si="13"/>
        <v>0.39407895259559178</v>
      </c>
      <c r="F51">
        <f t="shared" si="25"/>
        <v>0.1</v>
      </c>
      <c r="G51" s="2">
        <f t="shared" si="1"/>
        <v>0.98588489302935611</v>
      </c>
      <c r="H51" s="2">
        <f t="shared" si="2"/>
        <v>0</v>
      </c>
      <c r="I51" s="1">
        <f t="shared" si="14"/>
        <v>0.98588489302935611</v>
      </c>
      <c r="J51" s="50">
        <v>42</v>
      </c>
      <c r="K51" s="11">
        <v>1</v>
      </c>
      <c r="L51" s="11">
        <v>0</v>
      </c>
      <c r="M51" s="11">
        <v>1</v>
      </c>
      <c r="N51" s="12">
        <f t="shared" si="7"/>
        <v>1</v>
      </c>
      <c r="O51" s="1">
        <f t="shared" si="19"/>
        <v>0.33293011631779124</v>
      </c>
      <c r="P51" s="1">
        <f t="shared" si="22"/>
        <v>0.35</v>
      </c>
      <c r="Q51" s="72">
        <f t="shared" si="8"/>
        <v>0.39487401368713032</v>
      </c>
      <c r="R51" s="29">
        <f t="shared" si="21"/>
        <v>0.1</v>
      </c>
      <c r="S51" s="61">
        <f t="shared" si="23"/>
        <v>5.5853955149577092E-3</v>
      </c>
      <c r="T51" s="37">
        <f t="shared" si="24"/>
        <v>0</v>
      </c>
      <c r="U51" s="58">
        <f t="shared" si="10"/>
        <v>0.98809042057437757</v>
      </c>
      <c r="V51">
        <f t="shared" si="10"/>
        <v>0</v>
      </c>
      <c r="W51" s="22"/>
      <c r="X51" s="22"/>
      <c r="Y51" s="22"/>
      <c r="Z51" s="22"/>
      <c r="AA51" s="22"/>
    </row>
    <row r="52" spans="1:27" x14ac:dyDescent="0.2">
      <c r="A52">
        <f t="shared" si="11"/>
        <v>0.98571428571428577</v>
      </c>
      <c r="B52">
        <f t="shared" si="12"/>
        <v>0.99</v>
      </c>
      <c r="C52">
        <f t="shared" si="25"/>
        <v>0.33293011631779124</v>
      </c>
      <c r="D52">
        <f t="shared" si="25"/>
        <v>0.35</v>
      </c>
      <c r="E52">
        <f t="shared" si="13"/>
        <v>0.39487401368713032</v>
      </c>
      <c r="F52">
        <f t="shared" si="25"/>
        <v>0.1</v>
      </c>
      <c r="G52" s="2">
        <f t="shared" si="1"/>
        <v>0.98809042057437757</v>
      </c>
      <c r="H52" s="2">
        <f t="shared" si="2"/>
        <v>0</v>
      </c>
      <c r="I52" s="1">
        <f t="shared" si="14"/>
        <v>0.98809042057437757</v>
      </c>
      <c r="J52" s="50">
        <v>43</v>
      </c>
      <c r="K52" s="11">
        <v>1</v>
      </c>
      <c r="L52" s="11">
        <v>0</v>
      </c>
      <c r="M52" s="11">
        <v>1</v>
      </c>
      <c r="N52" s="12">
        <f t="shared" si="7"/>
        <v>1</v>
      </c>
      <c r="O52" s="1">
        <f t="shared" si="19"/>
        <v>0.32817681803103416</v>
      </c>
      <c r="P52" s="1">
        <f t="shared" si="22"/>
        <v>0.35</v>
      </c>
      <c r="Q52" s="72">
        <f t="shared" si="8"/>
        <v>0.39553235814858179</v>
      </c>
      <c r="R52" s="29">
        <f t="shared" si="21"/>
        <v>0.1</v>
      </c>
      <c r="S52" s="61">
        <f t="shared" si="23"/>
        <v>4.6322508917935809E-3</v>
      </c>
      <c r="T52" s="37">
        <f t="shared" si="24"/>
        <v>0</v>
      </c>
      <c r="U52" s="58">
        <f t="shared" si="10"/>
        <v>0.9899226256931446</v>
      </c>
      <c r="V52">
        <f t="shared" si="10"/>
        <v>0</v>
      </c>
      <c r="W52" s="22"/>
      <c r="X52" s="22"/>
      <c r="Y52" s="22"/>
      <c r="Z52" s="22"/>
      <c r="AA52" s="22"/>
    </row>
    <row r="53" spans="1:27" x14ac:dyDescent="0.2">
      <c r="A53">
        <f t="shared" si="11"/>
        <v>0.98571428571428577</v>
      </c>
      <c r="B53">
        <f t="shared" si="12"/>
        <v>0.99</v>
      </c>
      <c r="C53">
        <f t="shared" si="25"/>
        <v>0.32817681803103416</v>
      </c>
      <c r="D53">
        <f t="shared" si="25"/>
        <v>0.35</v>
      </c>
      <c r="E53">
        <f t="shared" si="13"/>
        <v>0.39553235814858179</v>
      </c>
      <c r="F53">
        <f t="shared" si="25"/>
        <v>0.1</v>
      </c>
      <c r="G53" s="2">
        <f t="shared" si="1"/>
        <v>0.9899226256931446</v>
      </c>
      <c r="H53" s="2">
        <f t="shared" si="2"/>
        <v>0</v>
      </c>
      <c r="I53" s="1">
        <f t="shared" si="14"/>
        <v>0.9899226256931446</v>
      </c>
      <c r="J53" s="50">
        <v>44</v>
      </c>
      <c r="K53" s="11">
        <v>1</v>
      </c>
      <c r="L53" s="11">
        <v>0</v>
      </c>
      <c r="M53" s="11">
        <v>1</v>
      </c>
      <c r="N53" s="12">
        <f t="shared" si="7"/>
        <v>1</v>
      </c>
      <c r="O53" s="1">
        <f t="shared" si="19"/>
        <v>0.32349060403176361</v>
      </c>
      <c r="P53" s="1">
        <f t="shared" si="22"/>
        <v>0.35</v>
      </c>
      <c r="Q53" s="72">
        <f t="shared" si="8"/>
        <v>0.39607907094385125</v>
      </c>
      <c r="R53" s="29">
        <f t="shared" si="21"/>
        <v>0.1</v>
      </c>
      <c r="S53" s="61">
        <f t="shared" si="23"/>
        <v>3.852637042158864E-3</v>
      </c>
      <c r="T53" s="37">
        <f t="shared" si="24"/>
        <v>0</v>
      </c>
      <c r="U53" s="58">
        <f t="shared" si="10"/>
        <v>0.99144857459348679</v>
      </c>
      <c r="V53">
        <f t="shared" si="10"/>
        <v>0</v>
      </c>
      <c r="W53" s="22"/>
      <c r="X53" s="22"/>
      <c r="Y53" s="22"/>
      <c r="Z53" s="22"/>
      <c r="AA53" s="22"/>
    </row>
    <row r="54" spans="1:27" x14ac:dyDescent="0.2">
      <c r="A54">
        <f t="shared" si="11"/>
        <v>0.98571428571428577</v>
      </c>
      <c r="B54">
        <f t="shared" si="12"/>
        <v>0.99</v>
      </c>
      <c r="C54">
        <f t="shared" si="25"/>
        <v>0.32349060403176361</v>
      </c>
      <c r="D54">
        <f t="shared" si="25"/>
        <v>0.35</v>
      </c>
      <c r="E54">
        <f t="shared" si="13"/>
        <v>0.39607907094385125</v>
      </c>
      <c r="F54">
        <f t="shared" si="25"/>
        <v>0.1</v>
      </c>
      <c r="G54" s="2">
        <f t="shared" si="1"/>
        <v>0.99144857459348679</v>
      </c>
      <c r="H54" s="2">
        <f t="shared" si="2"/>
        <v>0</v>
      </c>
      <c r="I54" s="1">
        <f t="shared" si="14"/>
        <v>0.99144857459348679</v>
      </c>
      <c r="J54" s="50">
        <v>45</v>
      </c>
      <c r="K54" s="11">
        <v>1</v>
      </c>
      <c r="L54" s="11">
        <v>0</v>
      </c>
      <c r="M54" s="11">
        <v>1</v>
      </c>
      <c r="N54" s="12">
        <f t="shared" si="7"/>
        <v>1</v>
      </c>
      <c r="O54" s="1">
        <f t="shared" si="19"/>
        <v>0.31887076045235158</v>
      </c>
      <c r="P54" s="1">
        <f t="shared" si="22"/>
        <v>0.35</v>
      </c>
      <c r="Q54" s="72">
        <f t="shared" si="8"/>
        <v>0.39653439931799939</v>
      </c>
      <c r="R54" s="29">
        <f t="shared" si="21"/>
        <v>0.1</v>
      </c>
      <c r="S54" s="61">
        <f t="shared" si="23"/>
        <v>3.2133800085899717E-3</v>
      </c>
      <c r="T54" s="37">
        <f t="shared" si="24"/>
        <v>0</v>
      </c>
      <c r="U54" s="58">
        <f t="shared" si="10"/>
        <v>0.99272279030497346</v>
      </c>
      <c r="V54">
        <f t="shared" si="10"/>
        <v>0</v>
      </c>
      <c r="W54" s="22"/>
      <c r="X54" s="22"/>
      <c r="Y54" s="22"/>
      <c r="Z54" s="22"/>
      <c r="AA54" s="22"/>
    </row>
    <row r="55" spans="1:27" x14ac:dyDescent="0.2">
      <c r="A55">
        <f t="shared" si="11"/>
        <v>0.98571428571428577</v>
      </c>
      <c r="B55">
        <f t="shared" si="12"/>
        <v>0.99</v>
      </c>
      <c r="C55">
        <f t="shared" si="25"/>
        <v>0.31887076045235158</v>
      </c>
      <c r="D55">
        <f t="shared" si="25"/>
        <v>0.35</v>
      </c>
      <c r="E55">
        <f t="shared" si="13"/>
        <v>0.39653439931799939</v>
      </c>
      <c r="F55">
        <f t="shared" si="25"/>
        <v>0.1</v>
      </c>
      <c r="G55" s="2">
        <f t="shared" si="1"/>
        <v>0.99272279030497346</v>
      </c>
      <c r="H55" s="2">
        <f t="shared" si="2"/>
        <v>0</v>
      </c>
      <c r="I55" s="1">
        <f t="shared" si="14"/>
        <v>0.99272279030497346</v>
      </c>
      <c r="J55" s="50">
        <v>46</v>
      </c>
      <c r="K55" s="11">
        <v>1</v>
      </c>
      <c r="L55" s="11">
        <v>0</v>
      </c>
      <c r="M55" s="11">
        <v>1</v>
      </c>
      <c r="N55" s="12">
        <f t="shared" si="7"/>
        <v>1</v>
      </c>
      <c r="O55" s="1">
        <f t="shared" si="19"/>
        <v>0.31431650854412491</v>
      </c>
      <c r="P55" s="1">
        <f t="shared" si="22"/>
        <v>0.35</v>
      </c>
      <c r="Q55" s="72">
        <f t="shared" si="8"/>
        <v>0.39691472332873629</v>
      </c>
      <c r="R55" s="29">
        <f t="shared" si="21"/>
        <v>0.1</v>
      </c>
      <c r="S55" s="61">
        <f t="shared" si="23"/>
        <v>2.6878541768507571E-3</v>
      </c>
      <c r="T55" s="37">
        <f t="shared" si="24"/>
        <v>0</v>
      </c>
      <c r="U55" s="58">
        <f t="shared" si="10"/>
        <v>0.9937896392019262</v>
      </c>
      <c r="V55">
        <f t="shared" si="10"/>
        <v>0</v>
      </c>
      <c r="W55" s="22"/>
      <c r="X55" s="22"/>
      <c r="Y55" s="22"/>
      <c r="Z55" s="22"/>
      <c r="AA55" s="22"/>
    </row>
    <row r="56" spans="1:27" x14ac:dyDescent="0.2">
      <c r="A56">
        <f t="shared" si="11"/>
        <v>0.98571428571428577</v>
      </c>
      <c r="B56">
        <f t="shared" si="12"/>
        <v>0.99</v>
      </c>
      <c r="C56">
        <f t="shared" si="25"/>
        <v>0.31431650854412491</v>
      </c>
      <c r="D56">
        <f t="shared" si="25"/>
        <v>0.35</v>
      </c>
      <c r="E56">
        <f t="shared" si="13"/>
        <v>0.39691472332873629</v>
      </c>
      <c r="F56">
        <f t="shared" si="25"/>
        <v>0.1</v>
      </c>
      <c r="G56" s="2">
        <f t="shared" si="1"/>
        <v>0.9937896392019262</v>
      </c>
      <c r="H56" s="2">
        <f t="shared" si="2"/>
        <v>0</v>
      </c>
      <c r="I56" s="1">
        <f t="shared" si="14"/>
        <v>0.9937896392019262</v>
      </c>
      <c r="J56" s="50">
        <v>47</v>
      </c>
      <c r="K56" s="11">
        <v>1</v>
      </c>
      <c r="L56" s="11">
        <v>0</v>
      </c>
      <c r="M56" s="11">
        <v>1</v>
      </c>
      <c r="N56" s="12">
        <f t="shared" si="7"/>
        <v>1</v>
      </c>
      <c r="O56" s="1">
        <f t="shared" si="19"/>
        <v>0.3098270292475081</v>
      </c>
      <c r="P56" s="1">
        <f t="shared" si="22"/>
        <v>0.35</v>
      </c>
      <c r="Q56" s="72">
        <f t="shared" si="8"/>
        <v>0.39723331514601035</v>
      </c>
      <c r="R56" s="29">
        <f t="shared" si="21"/>
        <v>0.1</v>
      </c>
      <c r="S56" s="61">
        <f t="shared" si="23"/>
        <v>2.2546762610212382E-3</v>
      </c>
      <c r="T56" s="37">
        <f t="shared" si="24"/>
        <v>0</v>
      </c>
      <c r="U56" s="58">
        <f t="shared" si="10"/>
        <v>0.99468527172767263</v>
      </c>
      <c r="V56">
        <f t="shared" si="10"/>
        <v>0</v>
      </c>
      <c r="W56" s="22"/>
      <c r="X56" s="22"/>
      <c r="Y56" s="22"/>
      <c r="Z56" s="22"/>
      <c r="AA56" s="22"/>
    </row>
    <row r="57" spans="1:27" x14ac:dyDescent="0.2">
      <c r="A57">
        <f t="shared" si="11"/>
        <v>0.98571428571428577</v>
      </c>
      <c r="B57">
        <f t="shared" si="12"/>
        <v>0.99</v>
      </c>
      <c r="C57">
        <f t="shared" si="25"/>
        <v>0.3098270292475081</v>
      </c>
      <c r="D57">
        <f t="shared" si="25"/>
        <v>0.35</v>
      </c>
      <c r="E57">
        <f t="shared" si="13"/>
        <v>0.39723331514601035</v>
      </c>
      <c r="F57">
        <f t="shared" si="25"/>
        <v>0.1</v>
      </c>
      <c r="G57" s="2">
        <f t="shared" si="1"/>
        <v>0.99468527172767263</v>
      </c>
      <c r="H57" s="2">
        <f t="shared" si="2"/>
        <v>0</v>
      </c>
      <c r="I57" s="1">
        <f t="shared" si="14"/>
        <v>0.99468527172767263</v>
      </c>
      <c r="J57" s="50">
        <v>48</v>
      </c>
      <c r="K57" s="11">
        <v>1</v>
      </c>
      <c r="L57" s="11">
        <v>0</v>
      </c>
      <c r="M57" s="11">
        <v>1</v>
      </c>
      <c r="N57" s="12">
        <f t="shared" si="7"/>
        <v>1</v>
      </c>
      <c r="O57" s="1">
        <f t="shared" si="19"/>
        <v>0.30540147980941856</v>
      </c>
      <c r="P57" s="1">
        <f t="shared" si="22"/>
        <v>0.35</v>
      </c>
      <c r="Q57" s="72">
        <f t="shared" si="8"/>
        <v>0.39750096329827095</v>
      </c>
      <c r="R57" s="29">
        <f t="shared" si="21"/>
        <v>0.1</v>
      </c>
      <c r="S57" s="61">
        <f t="shared" si="23"/>
        <v>1.89665337788214E-3</v>
      </c>
      <c r="T57" s="37">
        <f t="shared" si="24"/>
        <v>0</v>
      </c>
      <c r="U57" s="58">
        <f t="shared" si="10"/>
        <v>0.99543919327242369</v>
      </c>
      <c r="V57">
        <f t="shared" si="10"/>
        <v>0</v>
      </c>
      <c r="W57" s="22"/>
      <c r="X57" s="22"/>
      <c r="Y57" s="22"/>
      <c r="Z57" s="22"/>
      <c r="AA57" s="22"/>
    </row>
    <row r="58" spans="1:27" x14ac:dyDescent="0.2">
      <c r="A58">
        <f t="shared" si="11"/>
        <v>0.98571428571428577</v>
      </c>
      <c r="B58">
        <f t="shared" si="12"/>
        <v>0.99</v>
      </c>
      <c r="C58">
        <f t="shared" si="25"/>
        <v>0.30540147980941856</v>
      </c>
      <c r="D58">
        <f t="shared" si="25"/>
        <v>0.35</v>
      </c>
      <c r="E58">
        <f t="shared" si="13"/>
        <v>0.39750096329827095</v>
      </c>
      <c r="F58">
        <f t="shared" si="25"/>
        <v>0.1</v>
      </c>
      <c r="G58" s="2">
        <f t="shared" ref="G58:H59" si="26">U57</f>
        <v>0.99543919327242369</v>
      </c>
      <c r="H58" s="2">
        <f t="shared" si="26"/>
        <v>0</v>
      </c>
      <c r="I58" s="1">
        <f t="shared" si="14"/>
        <v>0.99543919327242369</v>
      </c>
      <c r="J58" s="50">
        <v>49</v>
      </c>
      <c r="K58" s="11">
        <v>1</v>
      </c>
      <c r="L58" s="11">
        <v>0</v>
      </c>
      <c r="M58" s="11">
        <v>1</v>
      </c>
      <c r="N58" s="12">
        <f t="shared" si="7"/>
        <v>1</v>
      </c>
      <c r="O58" s="1">
        <f t="shared" si="19"/>
        <v>0.30103900504552128</v>
      </c>
      <c r="P58" s="1">
        <f t="shared" si="22"/>
        <v>0.35</v>
      </c>
      <c r="Q58" s="72">
        <f t="shared" si="8"/>
        <v>0.39772644797395129</v>
      </c>
      <c r="R58" s="29">
        <f t="shared" si="21"/>
        <v>0.1</v>
      </c>
      <c r="S58" s="61">
        <f t="shared" si="23"/>
        <v>1.5999405111887348E-3</v>
      </c>
      <c r="T58" s="37">
        <f t="shared" si="24"/>
        <v>0</v>
      </c>
      <c r="U58" s="58">
        <f t="shared" ref="U58:V59" si="27">U57+S58*Q58</f>
        <v>0.99607553192890841</v>
      </c>
      <c r="V58">
        <f t="shared" si="27"/>
        <v>0</v>
      </c>
    </row>
    <row r="59" spans="1:27" x14ac:dyDescent="0.2">
      <c r="A59">
        <f t="shared" si="11"/>
        <v>0.98571428571428577</v>
      </c>
      <c r="B59">
        <f t="shared" si="12"/>
        <v>0.99</v>
      </c>
      <c r="C59">
        <f t="shared" si="25"/>
        <v>0.30103900504552128</v>
      </c>
      <c r="D59">
        <f t="shared" si="25"/>
        <v>0.35</v>
      </c>
      <c r="E59">
        <f t="shared" si="13"/>
        <v>0.39772644797395129</v>
      </c>
      <c r="F59">
        <f t="shared" si="25"/>
        <v>0.1</v>
      </c>
      <c r="G59" s="2">
        <f t="shared" si="26"/>
        <v>0.99607553192890841</v>
      </c>
      <c r="H59" s="2">
        <f t="shared" si="26"/>
        <v>0</v>
      </c>
      <c r="I59" s="1">
        <f t="shared" si="14"/>
        <v>0.99607553192890841</v>
      </c>
      <c r="J59" s="50">
        <v>50</v>
      </c>
      <c r="K59" s="11">
        <v>1</v>
      </c>
      <c r="L59" s="11">
        <v>0</v>
      </c>
      <c r="M59" s="11">
        <v>1</v>
      </c>
      <c r="N59" s="12">
        <f t="shared" si="7"/>
        <v>1</v>
      </c>
      <c r="O59" s="1">
        <f t="shared" si="19"/>
        <v>0.29673874498712821</v>
      </c>
      <c r="P59" s="1">
        <f t="shared" si="22"/>
        <v>0.35</v>
      </c>
      <c r="Q59" s="72">
        <f t="shared" si="8"/>
        <v>0.39791694655050791</v>
      </c>
      <c r="R59" s="29">
        <f t="shared" si="21"/>
        <v>0.1</v>
      </c>
      <c r="S59" s="61">
        <f t="shared" si="23"/>
        <v>1.3533680644698439E-3</v>
      </c>
      <c r="T59" s="37">
        <f t="shared" si="24"/>
        <v>0</v>
      </c>
      <c r="U59" s="58">
        <f t="shared" si="27"/>
        <v>0.99661406001668118</v>
      </c>
      <c r="V59">
        <f t="shared" si="27"/>
        <v>0</v>
      </c>
    </row>
    <row r="60" spans="1:27" x14ac:dyDescent="0.2">
      <c r="A60">
        <f t="shared" ref="A60:A69" si="28">IF(K60&gt;0,$C$3-($A$3*(1-A59)),A59)</f>
        <v>0.98571428571428577</v>
      </c>
      <c r="B60">
        <f t="shared" ref="B60:B69" si="29">IF(L60&gt;0,$C$3-($A$3*(1-B59)),B59)</f>
        <v>0.98699999999999999</v>
      </c>
      <c r="C60">
        <f t="shared" ref="C60:C69" si="30">O59</f>
        <v>0.29673874498712821</v>
      </c>
      <c r="D60">
        <f t="shared" ref="D60:D69" si="31">P59</f>
        <v>0.35</v>
      </c>
      <c r="E60">
        <f t="shared" si="13"/>
        <v>0.39791694655050791</v>
      </c>
      <c r="F60">
        <f t="shared" ref="F60:F69" si="32">R59</f>
        <v>0.1</v>
      </c>
      <c r="G60" s="2">
        <f t="shared" ref="G60:G69" si="33">U59</f>
        <v>0.99661406001668118</v>
      </c>
      <c r="H60" s="2">
        <f t="shared" ref="H60:H69" si="34">V59</f>
        <v>0</v>
      </c>
      <c r="I60" s="1">
        <f t="shared" ref="I60:I69" si="35">G60+H60</f>
        <v>0.99661406001668118</v>
      </c>
      <c r="J60" s="50">
        <v>51</v>
      </c>
      <c r="K60" s="11">
        <v>1</v>
      </c>
      <c r="L60" s="11">
        <v>1</v>
      </c>
      <c r="M60" s="11">
        <v>1</v>
      </c>
      <c r="N60" s="12">
        <f t="shared" ref="N60:N69" si="36">$J$3*M60</f>
        <v>1</v>
      </c>
      <c r="O60" s="1">
        <f t="shared" si="19"/>
        <v>0.29249984007944985</v>
      </c>
      <c r="P60" s="1">
        <f t="shared" si="22"/>
        <v>0.34545020021884532</v>
      </c>
      <c r="Q60" s="72">
        <f t="shared" si="8"/>
        <v>0.39807832561323708</v>
      </c>
      <c r="R60" s="29">
        <f t="shared" si="21"/>
        <v>0.84254906354457582</v>
      </c>
      <c r="S60" s="61">
        <f t="shared" si="23"/>
        <v>1.1479062831911975E-3</v>
      </c>
      <c r="T60" s="37">
        <f t="shared" si="24"/>
        <v>1.3557082809110559E-3</v>
      </c>
      <c r="U60" s="58">
        <f t="shared" ref="U60:U69" si="37">U59+S60*Q60</f>
        <v>0.9970710166278548</v>
      </c>
      <c r="V60">
        <f t="shared" ref="V60:V69" si="38">V59+T60*R60</f>
        <v>1.1422507425212368E-3</v>
      </c>
    </row>
    <row r="61" spans="1:27" x14ac:dyDescent="0.2">
      <c r="A61">
        <f t="shared" si="28"/>
        <v>0.98571428571428577</v>
      </c>
      <c r="B61">
        <f t="shared" si="29"/>
        <v>0.98609999999999998</v>
      </c>
      <c r="C61">
        <f t="shared" si="30"/>
        <v>0.29249984007944985</v>
      </c>
      <c r="D61">
        <f t="shared" si="31"/>
        <v>0.34545020021884532</v>
      </c>
      <c r="E61">
        <f t="shared" si="13"/>
        <v>0.39807832561323708</v>
      </c>
      <c r="F61">
        <f t="shared" si="32"/>
        <v>0.84254906354457582</v>
      </c>
      <c r="G61" s="2">
        <f t="shared" si="33"/>
        <v>0.9970710166278548</v>
      </c>
      <c r="H61" s="2">
        <f t="shared" si="34"/>
        <v>1.1422507425212368E-3</v>
      </c>
      <c r="I61" s="1">
        <f t="shared" si="35"/>
        <v>0.99821326737037608</v>
      </c>
      <c r="J61" s="50">
        <v>52</v>
      </c>
      <c r="K61" s="11">
        <v>1</v>
      </c>
      <c r="L61" s="11">
        <v>1</v>
      </c>
      <c r="M61" s="11">
        <v>1</v>
      </c>
      <c r="N61" s="12">
        <f t="shared" si="36"/>
        <v>1</v>
      </c>
      <c r="O61" s="1">
        <f t="shared" si="19"/>
        <v>0.28832143471530874</v>
      </c>
      <c r="P61" s="1">
        <f t="shared" si="22"/>
        <v>0.34064860179359835</v>
      </c>
      <c r="Q61" s="72">
        <f t="shared" si="8"/>
        <v>0.39739061212225213</v>
      </c>
      <c r="R61" s="29">
        <f t="shared" si="21"/>
        <v>6.2614350016714726E-2</v>
      </c>
      <c r="S61" s="61">
        <f t="shared" si="23"/>
        <v>9.7623907385041065E-4</v>
      </c>
      <c r="T61" s="37">
        <f t="shared" si="24"/>
        <v>1.1534157210745957E-3</v>
      </c>
      <c r="U61" s="58">
        <f t="shared" si="37"/>
        <v>0.99745896487098984</v>
      </c>
      <c r="V61">
        <f t="shared" si="38"/>
        <v>1.2144711181953829E-3</v>
      </c>
    </row>
    <row r="62" spans="1:27" x14ac:dyDescent="0.2">
      <c r="A62">
        <f t="shared" si="28"/>
        <v>0.98571428571428577</v>
      </c>
      <c r="B62">
        <f t="shared" si="29"/>
        <v>0.98582999999999998</v>
      </c>
      <c r="C62">
        <f t="shared" si="30"/>
        <v>0.28832143471530874</v>
      </c>
      <c r="D62">
        <f t="shared" si="31"/>
        <v>0.34064860179359835</v>
      </c>
      <c r="E62">
        <f t="shared" si="13"/>
        <v>0.39739061212225213</v>
      </c>
      <c r="F62">
        <f t="shared" si="32"/>
        <v>6.2614350016714726E-2</v>
      </c>
      <c r="G62" s="2">
        <f t="shared" si="33"/>
        <v>0.99745896487098984</v>
      </c>
      <c r="H62" s="2">
        <f t="shared" si="34"/>
        <v>1.2144711181953829E-3</v>
      </c>
      <c r="I62" s="1">
        <f t="shared" si="35"/>
        <v>0.99867343598918523</v>
      </c>
      <c r="J62" s="50">
        <v>53</v>
      </c>
      <c r="K62" s="11">
        <v>1</v>
      </c>
      <c r="L62" s="11">
        <v>1</v>
      </c>
      <c r="M62" s="11">
        <v>1</v>
      </c>
      <c r="N62" s="12">
        <f t="shared" si="36"/>
        <v>1</v>
      </c>
      <c r="O62" s="1">
        <f t="shared" si="19"/>
        <v>0.28420260268242564</v>
      </c>
      <c r="P62" s="1">
        <f t="shared" si="22"/>
        <v>0.33582165634268224</v>
      </c>
      <c r="Q62" s="72">
        <f t="shared" si="8"/>
        <v>0.39844066138133233</v>
      </c>
      <c r="R62" s="29">
        <f t="shared" si="21"/>
        <v>0.91012938419755129</v>
      </c>
      <c r="S62" s="61">
        <f t="shared" si="23"/>
        <v>5.0779406363673292E-4</v>
      </c>
      <c r="T62" s="37">
        <f t="shared" si="24"/>
        <v>6.0002351112182161E-4</v>
      </c>
      <c r="U62" s="58">
        <f t="shared" si="37"/>
        <v>0.9976612906735508</v>
      </c>
      <c r="V62">
        <f t="shared" si="38"/>
        <v>1.760570146876739E-3</v>
      </c>
    </row>
    <row r="63" spans="1:27" x14ac:dyDescent="0.2">
      <c r="A63">
        <f t="shared" si="28"/>
        <v>0.98571428571428577</v>
      </c>
      <c r="B63">
        <f t="shared" si="29"/>
        <v>0.98574899999999999</v>
      </c>
      <c r="C63">
        <f t="shared" si="30"/>
        <v>0.28420260268242564</v>
      </c>
      <c r="D63">
        <f t="shared" si="31"/>
        <v>0.33582165634268224</v>
      </c>
      <c r="E63">
        <f t="shared" si="13"/>
        <v>0.39844066138133233</v>
      </c>
      <c r="F63">
        <f t="shared" si="32"/>
        <v>0.91012938419755129</v>
      </c>
      <c r="G63" s="2">
        <f t="shared" si="33"/>
        <v>0.9976612906735508</v>
      </c>
      <c r="H63" s="2">
        <f t="shared" si="34"/>
        <v>1.760570146876739E-3</v>
      </c>
      <c r="I63" s="1">
        <f t="shared" si="35"/>
        <v>0.9994218608204275</v>
      </c>
      <c r="J63" s="50">
        <v>54</v>
      </c>
      <c r="K63" s="11">
        <v>1</v>
      </c>
      <c r="L63" s="11">
        <v>1</v>
      </c>
      <c r="M63" s="11">
        <v>1</v>
      </c>
      <c r="N63" s="12">
        <f t="shared" si="36"/>
        <v>1</v>
      </c>
      <c r="O63" s="1">
        <f t="shared" si="19"/>
        <v>0.28014259064084923</v>
      </c>
      <c r="P63" s="1">
        <f t="shared" si="22"/>
        <v>0.33103588699665448</v>
      </c>
      <c r="Q63" s="72">
        <f t="shared" si="8"/>
        <v>0.39693787648591172</v>
      </c>
      <c r="R63" s="29">
        <f t="shared" si="21"/>
        <v>4.6035645779587075E-2</v>
      </c>
      <c r="S63" s="61">
        <f t="shared" si="23"/>
        <v>3.7162707864056468E-4</v>
      </c>
      <c r="T63" s="37">
        <f t="shared" si="24"/>
        <v>4.3914029397790628E-4</v>
      </c>
      <c r="U63" s="58">
        <f t="shared" si="37"/>
        <v>0.99780880353699108</v>
      </c>
      <c r="V63">
        <f t="shared" si="38"/>
        <v>1.7807862538978497E-3</v>
      </c>
    </row>
    <row r="64" spans="1:27" x14ac:dyDescent="0.2">
      <c r="A64">
        <f t="shared" si="28"/>
        <v>0.98571428571428577</v>
      </c>
      <c r="B64">
        <f t="shared" si="29"/>
        <v>0.98572470000000001</v>
      </c>
      <c r="C64">
        <f t="shared" si="30"/>
        <v>0.28014259064084923</v>
      </c>
      <c r="D64">
        <f t="shared" si="31"/>
        <v>0.33103588699665448</v>
      </c>
      <c r="E64">
        <f t="shared" si="13"/>
        <v>0.39693787648591172</v>
      </c>
      <c r="F64">
        <f t="shared" si="32"/>
        <v>4.6035645779587075E-2</v>
      </c>
      <c r="G64" s="2">
        <f t="shared" si="33"/>
        <v>0.99780880353699108</v>
      </c>
      <c r="H64" s="2">
        <f t="shared" si="34"/>
        <v>1.7807862538978497E-3</v>
      </c>
      <c r="I64" s="1">
        <f t="shared" si="35"/>
        <v>0.99958958979088897</v>
      </c>
      <c r="J64" s="50">
        <v>55</v>
      </c>
      <c r="K64" s="11">
        <v>1</v>
      </c>
      <c r="L64" s="11">
        <v>1</v>
      </c>
      <c r="M64" s="11">
        <v>1</v>
      </c>
      <c r="N64" s="12">
        <f t="shared" si="36"/>
        <v>1</v>
      </c>
      <c r="O64" s="1">
        <f t="shared" si="19"/>
        <v>0.27614055840662155</v>
      </c>
      <c r="P64" s="1">
        <f t="shared" si="22"/>
        <v>0.32631025517045753</v>
      </c>
      <c r="Q64" s="72">
        <f t="shared" si="8"/>
        <v>0.39882557000253255</v>
      </c>
      <c r="R64" s="29">
        <f t="shared" si="21"/>
        <v>0.9408579568600709</v>
      </c>
      <c r="S64" s="61">
        <f t="shared" si="23"/>
        <v>1.596476758838965E-4</v>
      </c>
      <c r="T64" s="37">
        <f t="shared" si="24"/>
        <v>1.8865274321034178E-4</v>
      </c>
      <c r="U64" s="58">
        <f t="shared" si="37"/>
        <v>0.99787247511232502</v>
      </c>
      <c r="V64">
        <f t="shared" si="38"/>
        <v>1.9582816884307795E-3</v>
      </c>
    </row>
    <row r="65" spans="1:24" x14ac:dyDescent="0.2">
      <c r="A65">
        <f t="shared" si="28"/>
        <v>0.98571428571428577</v>
      </c>
      <c r="B65">
        <f t="shared" si="29"/>
        <v>0.98571741000000002</v>
      </c>
      <c r="C65">
        <f t="shared" si="30"/>
        <v>0.27614055840662155</v>
      </c>
      <c r="D65">
        <f t="shared" si="31"/>
        <v>0.32631025517045753</v>
      </c>
      <c r="E65">
        <f t="shared" si="13"/>
        <v>0.39882557000253255</v>
      </c>
      <c r="F65">
        <f t="shared" si="32"/>
        <v>0.9408579568600709</v>
      </c>
      <c r="G65" s="2">
        <f t="shared" si="33"/>
        <v>0.99787247511232502</v>
      </c>
      <c r="H65" s="2">
        <f t="shared" si="34"/>
        <v>1.9582816884307795E-3</v>
      </c>
      <c r="I65" s="1">
        <f t="shared" si="35"/>
        <v>0.99983075680075584</v>
      </c>
      <c r="J65" s="50">
        <v>56</v>
      </c>
      <c r="K65" s="11">
        <v>1</v>
      </c>
      <c r="L65" s="11">
        <v>1</v>
      </c>
      <c r="M65" s="11">
        <v>1</v>
      </c>
      <c r="N65" s="12">
        <f t="shared" si="36"/>
        <v>1</v>
      </c>
      <c r="O65" s="1">
        <f t="shared" si="19"/>
        <v>0.27219569569276325</v>
      </c>
      <c r="P65" s="1">
        <f t="shared" si="22"/>
        <v>0.32164970198877252</v>
      </c>
      <c r="Q65" s="72">
        <f t="shared" si="8"/>
        <v>0.3964884202152798</v>
      </c>
      <c r="R65" s="29">
        <f t="shared" si="21"/>
        <v>4.1494257142676898E-2</v>
      </c>
      <c r="S65" s="61">
        <f t="shared" si="23"/>
        <v>1.1171189238839034E-4</v>
      </c>
      <c r="T65" s="37">
        <f t="shared" si="24"/>
        <v>1.3200832145371388E-4</v>
      </c>
      <c r="U65" s="58">
        <f t="shared" si="37"/>
        <v>0.99791676758405734</v>
      </c>
      <c r="V65">
        <f t="shared" si="38"/>
        <v>1.9637592756661529E-3</v>
      </c>
    </row>
    <row r="66" spans="1:24" x14ac:dyDescent="0.2">
      <c r="A66">
        <f t="shared" si="28"/>
        <v>0.98571428571428577</v>
      </c>
      <c r="B66">
        <f t="shared" si="29"/>
        <v>0.98571522300000003</v>
      </c>
      <c r="C66">
        <f t="shared" si="30"/>
        <v>0.27219569569276325</v>
      </c>
      <c r="D66">
        <f t="shared" si="31"/>
        <v>0.32164970198877252</v>
      </c>
      <c r="E66">
        <f t="shared" si="13"/>
        <v>0.3964884202152798</v>
      </c>
      <c r="F66">
        <f t="shared" si="32"/>
        <v>4.1494257142676898E-2</v>
      </c>
      <c r="G66" s="2">
        <f t="shared" si="33"/>
        <v>0.99791676758405734</v>
      </c>
      <c r="H66" s="2">
        <f t="shared" si="34"/>
        <v>1.9637592756661529E-3</v>
      </c>
      <c r="I66" s="1">
        <f t="shared" si="35"/>
        <v>0.99988052685972351</v>
      </c>
      <c r="J66" s="50">
        <v>57</v>
      </c>
      <c r="K66" s="11">
        <v>1</v>
      </c>
      <c r="L66" s="11">
        <v>1</v>
      </c>
      <c r="M66" s="11">
        <v>1</v>
      </c>
      <c r="N66" s="12">
        <f t="shared" si="36"/>
        <v>1</v>
      </c>
      <c r="O66" s="1">
        <f t="shared" si="19"/>
        <v>0.2683071861634847</v>
      </c>
      <c r="P66" s="1">
        <f t="shared" si="22"/>
        <v>0.31705500813290904</v>
      </c>
      <c r="Q66" s="72">
        <f t="shared" si="8"/>
        <v>0.3993091512544853</v>
      </c>
      <c r="R66" s="29">
        <f t="shared" si="21"/>
        <v>0.94933709450133086</v>
      </c>
      <c r="S66" s="61">
        <f t="shared" si="23"/>
        <v>4.5409166566507188E-5</v>
      </c>
      <c r="T66" s="37">
        <f t="shared" si="24"/>
        <v>5.365940391279743E-5</v>
      </c>
      <c r="U66" s="58">
        <f t="shared" si="37"/>
        <v>0.9979348998798182</v>
      </c>
      <c r="V66">
        <f t="shared" si="38"/>
        <v>2.0147001382694015E-3</v>
      </c>
    </row>
    <row r="67" spans="1:24" x14ac:dyDescent="0.2">
      <c r="A67">
        <f t="shared" si="28"/>
        <v>0.98571428571428577</v>
      </c>
      <c r="B67">
        <f t="shared" si="29"/>
        <v>0.98571456690000003</v>
      </c>
      <c r="C67">
        <f t="shared" si="30"/>
        <v>0.2683071861634847</v>
      </c>
      <c r="D67">
        <f t="shared" si="31"/>
        <v>0.31705500813290904</v>
      </c>
      <c r="E67">
        <f t="shared" si="13"/>
        <v>0.3993091512544853</v>
      </c>
      <c r="F67">
        <f t="shared" si="32"/>
        <v>0.94933709450133086</v>
      </c>
      <c r="G67" s="2">
        <f t="shared" si="33"/>
        <v>0.9979348998798182</v>
      </c>
      <c r="H67" s="2">
        <f t="shared" si="34"/>
        <v>2.0147001382694015E-3</v>
      </c>
      <c r="I67" s="1">
        <f t="shared" si="35"/>
        <v>0.99994960001808764</v>
      </c>
      <c r="J67" s="50">
        <v>58</v>
      </c>
      <c r="K67" s="11">
        <v>1</v>
      </c>
      <c r="L67" s="11">
        <v>1</v>
      </c>
      <c r="M67" s="11">
        <v>1</v>
      </c>
      <c r="N67" s="12">
        <f t="shared" si="36"/>
        <v>1</v>
      </c>
      <c r="O67" s="1">
        <f t="shared" si="19"/>
        <v>0.26447422656506109</v>
      </c>
      <c r="P67" s="1">
        <f t="shared" si="22"/>
        <v>0.31252574022911428</v>
      </c>
      <c r="Q67" s="72">
        <f t="shared" si="8"/>
        <v>0.39591627715045591</v>
      </c>
      <c r="R67" s="29">
        <f t="shared" si="21"/>
        <v>4.057082922481562E-2</v>
      </c>
      <c r="S67" s="61">
        <f t="shared" si="23"/>
        <v>3.1597566369924717E-5</v>
      </c>
      <c r="T67" s="37">
        <f t="shared" si="24"/>
        <v>3.7338431602408002E-5</v>
      </c>
      <c r="U67" s="58">
        <f t="shared" si="37"/>
        <v>0.99794740987066244</v>
      </c>
      <c r="V67">
        <f t="shared" si="38"/>
        <v>2.0162149894014654E-3</v>
      </c>
    </row>
    <row r="68" spans="1:24" x14ac:dyDescent="0.2">
      <c r="A68">
        <f t="shared" si="28"/>
        <v>0.98571428571428577</v>
      </c>
      <c r="B68">
        <f t="shared" si="29"/>
        <v>0.98571437006999996</v>
      </c>
      <c r="C68">
        <f t="shared" si="30"/>
        <v>0.26447422656506109</v>
      </c>
      <c r="D68">
        <f t="shared" si="31"/>
        <v>0.31252574022911428</v>
      </c>
      <c r="E68">
        <f t="shared" si="13"/>
        <v>0.39591627715045591</v>
      </c>
      <c r="F68">
        <f t="shared" si="32"/>
        <v>4.057082922481562E-2</v>
      </c>
      <c r="G68" s="2">
        <f t="shared" si="33"/>
        <v>0.99794740987066244</v>
      </c>
      <c r="H68" s="2">
        <f t="shared" si="34"/>
        <v>2.0162149894014654E-3</v>
      </c>
      <c r="I68" s="1">
        <f t="shared" si="35"/>
        <v>0.99996362486006385</v>
      </c>
      <c r="J68" s="50">
        <v>59</v>
      </c>
      <c r="K68" s="11">
        <v>1</v>
      </c>
      <c r="L68" s="11">
        <v>1</v>
      </c>
      <c r="M68" s="11">
        <v>1</v>
      </c>
      <c r="N68" s="12">
        <f t="shared" si="36"/>
        <v>1</v>
      </c>
      <c r="O68" s="1">
        <f t="shared" si="19"/>
        <v>0.26069602336470532</v>
      </c>
      <c r="P68" s="1">
        <f t="shared" si="22"/>
        <v>0.30806111319688956</v>
      </c>
      <c r="Q68" s="72">
        <f t="shared" si="8"/>
        <v>0.39997863199041339</v>
      </c>
      <c r="R68" s="29">
        <f t="shared" si="21"/>
        <v>0.95105386735493846</v>
      </c>
      <c r="S68" s="61">
        <f t="shared" si="23"/>
        <v>1.3139074862206241E-5</v>
      </c>
      <c r="T68" s="37">
        <f t="shared" si="24"/>
        <v>1.5526274533025799E-5</v>
      </c>
      <c r="U68" s="58">
        <f t="shared" si="37"/>
        <v>0.99795266521985149</v>
      </c>
      <c r="V68">
        <f t="shared" si="38"/>
        <v>2.0309813128417142E-3</v>
      </c>
    </row>
    <row r="69" spans="1:24" x14ac:dyDescent="0.2">
      <c r="A69">
        <f t="shared" si="28"/>
        <v>0.98571428571428577</v>
      </c>
      <c r="B69">
        <f t="shared" si="29"/>
        <v>0.98571431102099993</v>
      </c>
      <c r="C69">
        <f t="shared" si="30"/>
        <v>0.26069602336470532</v>
      </c>
      <c r="D69">
        <f t="shared" si="31"/>
        <v>0.30806111319688956</v>
      </c>
      <c r="E69">
        <f t="shared" si="13"/>
        <v>0.39997863199041339</v>
      </c>
      <c r="F69">
        <f t="shared" si="32"/>
        <v>0.95105386735493846</v>
      </c>
      <c r="G69" s="2">
        <f t="shared" si="33"/>
        <v>0.99795266521985149</v>
      </c>
      <c r="H69" s="2">
        <f t="shared" si="34"/>
        <v>2.0309813128417142E-3</v>
      </c>
      <c r="I69" s="1">
        <f t="shared" si="35"/>
        <v>0.99998364653269323</v>
      </c>
      <c r="J69" s="50">
        <v>60</v>
      </c>
      <c r="K69" s="11">
        <v>1</v>
      </c>
      <c r="L69" s="11">
        <v>1</v>
      </c>
      <c r="M69" s="11">
        <v>1</v>
      </c>
      <c r="N69" s="12">
        <f t="shared" si="36"/>
        <v>1</v>
      </c>
      <c r="O69" s="1">
        <f t="shared" si="19"/>
        <v>0.25697179447839741</v>
      </c>
      <c r="P69" s="1">
        <f t="shared" si="22"/>
        <v>0.30366024796613639</v>
      </c>
      <c r="Q69" s="72">
        <f t="shared" si="8"/>
        <v>0.39512003351309627</v>
      </c>
      <c r="R69" s="29">
        <f t="shared" si="21"/>
        <v>4.0401222709495373E-2</v>
      </c>
      <c r="S69" s="61">
        <f t="shared" si="23"/>
        <v>9.3473849837955807E-6</v>
      </c>
      <c r="T69" s="37">
        <f t="shared" si="24"/>
        <v>1.1045684012814571E-5</v>
      </c>
      <c r="U69" s="58">
        <f t="shared" si="37"/>
        <v>0.99795635855891951</v>
      </c>
      <c r="V69">
        <f t="shared" si="38"/>
        <v>2.0314275719814944E-3</v>
      </c>
    </row>
    <row r="70" spans="1:24" x14ac:dyDescent="0.2">
      <c r="A70" s="22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2"/>
      <c r="S70" s="22"/>
      <c r="T70" s="22"/>
    </row>
    <row r="71" spans="1:24" x14ac:dyDescent="0.2">
      <c r="A71" s="22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2"/>
      <c r="S71" s="22"/>
      <c r="T71" s="22"/>
    </row>
    <row r="72" spans="1:24" x14ac:dyDescent="0.2">
      <c r="A72" s="22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2"/>
      <c r="S72" s="22"/>
      <c r="T72" s="22"/>
    </row>
    <row r="73" spans="1:24" x14ac:dyDescent="0.2">
      <c r="A73" s="22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2"/>
      <c r="S73" s="22"/>
      <c r="T73" s="22"/>
    </row>
    <row r="74" spans="1:24" x14ac:dyDescent="0.2">
      <c r="A74" s="22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2"/>
      <c r="S74" s="22"/>
      <c r="T74" s="22"/>
    </row>
    <row r="75" spans="1:24" x14ac:dyDescent="0.2">
      <c r="A75" s="22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2"/>
      <c r="S75" s="22"/>
      <c r="T75" s="22"/>
    </row>
    <row r="76" spans="1:24" x14ac:dyDescent="0.2">
      <c r="A76" s="22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2"/>
      <c r="S76" s="22"/>
      <c r="T76" s="22"/>
    </row>
    <row r="77" spans="1:24" x14ac:dyDescent="0.2">
      <c r="A77" s="22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2"/>
      <c r="S77" s="22"/>
      <c r="T77" s="22"/>
    </row>
    <row r="78" spans="1:24" x14ac:dyDescent="0.2">
      <c r="A78" s="22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2"/>
      <c r="S78" s="22"/>
      <c r="T78" s="22"/>
    </row>
    <row r="79" spans="1:24" x14ac:dyDescent="0.2">
      <c r="A79" s="22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2"/>
      <c r="S79" s="22"/>
      <c r="T79" s="22"/>
      <c r="U79" s="22"/>
      <c r="V79" s="22"/>
      <c r="W79" s="22"/>
      <c r="X79" s="22"/>
    </row>
    <row r="80" spans="1:24" x14ac:dyDescent="0.2">
      <c r="A80" s="22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2"/>
      <c r="S80" s="22"/>
      <c r="T80" s="22"/>
      <c r="U80" s="22"/>
      <c r="V80" s="22"/>
      <c r="W80" s="22"/>
      <c r="X80" s="22"/>
    </row>
    <row r="81" spans="1:24" x14ac:dyDescent="0.2">
      <c r="A81" s="22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2"/>
      <c r="S81" s="22"/>
      <c r="T81" s="22"/>
      <c r="U81" s="22"/>
      <c r="V81" s="22"/>
      <c r="W81" s="22"/>
      <c r="X81" s="22"/>
    </row>
    <row r="82" spans="1:24" x14ac:dyDescent="0.2">
      <c r="A82" s="22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2"/>
      <c r="S82" s="22"/>
      <c r="T82" s="22"/>
      <c r="U82" s="22"/>
      <c r="V82" s="22"/>
      <c r="W82" s="22"/>
      <c r="X82" s="22"/>
    </row>
    <row r="83" spans="1:24" x14ac:dyDescent="0.2">
      <c r="A83" s="22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2"/>
      <c r="S83" s="22"/>
      <c r="T83" s="22"/>
      <c r="U83" s="22"/>
      <c r="V83" s="22"/>
      <c r="W83" s="22"/>
      <c r="X83" s="22"/>
    </row>
    <row r="84" spans="1:24" x14ac:dyDescent="0.2">
      <c r="A84" s="22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2"/>
      <c r="S84" s="22"/>
      <c r="T84" s="22"/>
      <c r="U84" s="22"/>
      <c r="V84" s="22"/>
      <c r="W84" s="22"/>
      <c r="X84" s="22"/>
    </row>
    <row r="85" spans="1:24" x14ac:dyDescent="0.2">
      <c r="A85" s="22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2"/>
      <c r="S85" s="22"/>
      <c r="T85" s="22"/>
      <c r="U85" s="22"/>
      <c r="V85" s="22"/>
      <c r="W85" s="22"/>
      <c r="X85" s="22"/>
    </row>
    <row r="86" spans="1:24" x14ac:dyDescent="0.2">
      <c r="A86" s="22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2"/>
      <c r="S86" s="22"/>
      <c r="T86" s="22"/>
      <c r="U86" s="22"/>
      <c r="V86" s="22"/>
      <c r="W86" s="22"/>
      <c r="X86" s="22"/>
    </row>
    <row r="87" spans="1:24" x14ac:dyDescent="0.2">
      <c r="A87" s="22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2"/>
      <c r="S87" s="22"/>
      <c r="T87" s="22"/>
      <c r="U87" s="22"/>
      <c r="V87" s="22"/>
      <c r="W87" s="22"/>
      <c r="X87" s="22"/>
    </row>
    <row r="88" spans="1:24" x14ac:dyDescent="0.2">
      <c r="A88" s="22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2"/>
      <c r="S88" s="22"/>
      <c r="T88" s="22"/>
      <c r="U88" s="22"/>
      <c r="V88" s="22"/>
      <c r="W88" s="22"/>
      <c r="X88" s="22"/>
    </row>
    <row r="89" spans="1:24" x14ac:dyDescent="0.2">
      <c r="A89" s="22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2"/>
      <c r="S89" s="22"/>
      <c r="T89" s="22"/>
      <c r="U89" s="22"/>
      <c r="V89" s="22"/>
      <c r="W89" s="22"/>
      <c r="X89" s="22"/>
    </row>
    <row r="90" spans="1:24" x14ac:dyDescent="0.2">
      <c r="A90" s="22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2"/>
      <c r="S90" s="22"/>
      <c r="T90" s="22"/>
      <c r="U90" s="22"/>
      <c r="V90" s="22"/>
      <c r="W90" s="22"/>
      <c r="X90" s="22"/>
    </row>
    <row r="91" spans="1:24" x14ac:dyDescent="0.2">
      <c r="A91" s="22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2"/>
      <c r="S91" s="22"/>
      <c r="T91" s="22"/>
      <c r="U91" s="22"/>
      <c r="V91" s="22"/>
      <c r="W91" s="22"/>
      <c r="X91" s="22"/>
    </row>
    <row r="92" spans="1:24" x14ac:dyDescent="0.2">
      <c r="A92" s="22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2"/>
      <c r="S92" s="22"/>
      <c r="T92" s="22"/>
      <c r="U92" s="22"/>
      <c r="V92" s="22"/>
      <c r="W92" s="22"/>
      <c r="X92" s="22"/>
    </row>
    <row r="93" spans="1:24" x14ac:dyDescent="0.2">
      <c r="A93" s="22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2"/>
      <c r="S93" s="22"/>
      <c r="T93" s="22"/>
      <c r="U93" s="22"/>
      <c r="V93" s="22"/>
      <c r="W93" s="22"/>
      <c r="X93" s="22"/>
    </row>
    <row r="94" spans="1:24" x14ac:dyDescent="0.2">
      <c r="A94" s="22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2"/>
      <c r="S94" s="22"/>
      <c r="T94" s="22"/>
      <c r="U94" s="22"/>
      <c r="V94" s="22"/>
      <c r="W94" s="22"/>
      <c r="X94" s="22"/>
    </row>
    <row r="95" spans="1:24" x14ac:dyDescent="0.2">
      <c r="A95" s="22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2"/>
      <c r="S95" s="22"/>
      <c r="T95" s="22"/>
      <c r="U95" s="22"/>
      <c r="V95" s="22"/>
      <c r="W95" s="22"/>
      <c r="X95" s="22"/>
    </row>
    <row r="96" spans="1:24" x14ac:dyDescent="0.2">
      <c r="A96" s="22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2"/>
      <c r="S96" s="22"/>
      <c r="T96" s="22"/>
      <c r="U96" s="22"/>
      <c r="V96" s="22"/>
      <c r="W96" s="22"/>
      <c r="X96" s="22"/>
    </row>
    <row r="97" spans="1:24" x14ac:dyDescent="0.2">
      <c r="A97" s="22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2"/>
      <c r="T97" s="22"/>
      <c r="U97" s="22"/>
      <c r="V97" s="22"/>
      <c r="W97" s="22"/>
      <c r="X97" s="22"/>
    </row>
    <row r="98" spans="1:24" x14ac:dyDescent="0.2">
      <c r="A98" s="22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2"/>
      <c r="T98" s="22"/>
      <c r="U98" s="22"/>
      <c r="V98" s="22"/>
      <c r="W98" s="22"/>
      <c r="X98" s="22"/>
    </row>
    <row r="99" spans="1:24" x14ac:dyDescent="0.2">
      <c r="A99" s="22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2"/>
      <c r="T99" s="22"/>
      <c r="U99" s="22"/>
      <c r="V99" s="22"/>
      <c r="W99" s="22"/>
      <c r="X99" s="22"/>
    </row>
    <row r="100" spans="1:24" x14ac:dyDescent="0.2">
      <c r="A100" s="22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2"/>
      <c r="T100" s="22"/>
      <c r="U100" s="22"/>
      <c r="V100" s="22"/>
      <c r="W100" s="22"/>
      <c r="X100" s="22"/>
    </row>
    <row r="101" spans="1:24" x14ac:dyDescent="0.2">
      <c r="A101" s="22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2"/>
      <c r="T101" s="22"/>
      <c r="U101" s="22"/>
      <c r="V101" s="22"/>
      <c r="W101" s="22"/>
      <c r="X101" s="22"/>
    </row>
    <row r="102" spans="1:24" x14ac:dyDescent="0.2">
      <c r="A102" s="22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2"/>
      <c r="T102" s="22"/>
      <c r="U102" s="22"/>
      <c r="V102" s="22"/>
      <c r="W102" s="22"/>
      <c r="X102" s="22"/>
    </row>
    <row r="103" spans="1:24" x14ac:dyDescent="0.2">
      <c r="A103" s="22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2"/>
      <c r="T103" s="22"/>
      <c r="U103" s="22"/>
      <c r="V103" s="22"/>
      <c r="W103" s="22"/>
      <c r="X103" s="22"/>
    </row>
    <row r="104" spans="1:24" x14ac:dyDescent="0.2">
      <c r="A104" s="22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2"/>
      <c r="T104" s="22"/>
      <c r="U104" s="22"/>
      <c r="V104" s="22"/>
      <c r="W104" s="22"/>
      <c r="X104" s="22"/>
    </row>
    <row r="105" spans="1:24" x14ac:dyDescent="0.2">
      <c r="A105" s="22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2"/>
      <c r="T105" s="22"/>
      <c r="U105" s="22"/>
      <c r="V105" s="22"/>
      <c r="W105" s="22"/>
      <c r="X105" s="22"/>
    </row>
    <row r="106" spans="1:24" x14ac:dyDescent="0.2">
      <c r="A106" s="22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2"/>
      <c r="T106" s="22"/>
      <c r="U106" s="22"/>
      <c r="V106" s="22"/>
      <c r="W106" s="22"/>
      <c r="X106" s="22"/>
    </row>
    <row r="107" spans="1:24" x14ac:dyDescent="0.2">
      <c r="A107" s="22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2"/>
      <c r="T107" s="22"/>
      <c r="U107" s="22"/>
      <c r="V107" s="22"/>
      <c r="W107" s="22"/>
      <c r="X107" s="22"/>
    </row>
    <row r="108" spans="1:24" x14ac:dyDescent="0.2">
      <c r="A108" s="22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2"/>
      <c r="T108" s="22"/>
      <c r="U108" s="22"/>
      <c r="V108" s="22"/>
      <c r="W108" s="22"/>
      <c r="X108" s="22"/>
    </row>
    <row r="109" spans="1:24" x14ac:dyDescent="0.2">
      <c r="A109" s="22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2"/>
      <c r="T109" s="22"/>
      <c r="U109" s="22"/>
      <c r="V109" s="22"/>
      <c r="W109" s="22"/>
      <c r="X109" s="22"/>
    </row>
    <row r="110" spans="1:24" x14ac:dyDescent="0.2">
      <c r="A110" s="22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2"/>
      <c r="T110" s="22"/>
      <c r="U110" s="22"/>
      <c r="V110" s="22"/>
      <c r="W110" s="22"/>
      <c r="X110" s="22"/>
    </row>
    <row r="111" spans="1:24" x14ac:dyDescent="0.2">
      <c r="A111" s="22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2"/>
      <c r="T111" s="22"/>
      <c r="U111" s="22"/>
      <c r="V111" s="22"/>
      <c r="W111" s="22"/>
      <c r="X111" s="22"/>
    </row>
    <row r="112" spans="1:24" x14ac:dyDescent="0.2">
      <c r="A112" s="22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2"/>
      <c r="T112" s="22"/>
      <c r="U112" s="22"/>
      <c r="V112" s="22"/>
      <c r="W112" s="22"/>
      <c r="X112" s="22"/>
    </row>
    <row r="113" spans="1:24" x14ac:dyDescent="0.2">
      <c r="A113" s="22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2"/>
      <c r="T113" s="22"/>
      <c r="U113" s="22"/>
      <c r="V113" s="22"/>
      <c r="W113" s="22"/>
      <c r="X113" s="22"/>
    </row>
    <row r="114" spans="1:24" x14ac:dyDescent="0.2">
      <c r="A114" s="22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2"/>
      <c r="T114" s="22"/>
      <c r="U114" s="22"/>
      <c r="V114" s="22"/>
      <c r="W114" s="22"/>
      <c r="X114" s="22"/>
    </row>
    <row r="115" spans="1:24" x14ac:dyDescent="0.2">
      <c r="A115" s="22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2"/>
      <c r="T115" s="22"/>
      <c r="U115" s="22"/>
      <c r="V115" s="22"/>
      <c r="W115" s="22"/>
      <c r="X115" s="22"/>
    </row>
  </sheetData>
  <mergeCells count="7">
    <mergeCell ref="A1:F1"/>
    <mergeCell ref="A5:M5"/>
    <mergeCell ref="N5:V5"/>
    <mergeCell ref="A6:F6"/>
    <mergeCell ref="G6:I6"/>
    <mergeCell ref="J6:N6"/>
    <mergeCell ref="O6:T6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7A5EE-37B6-C841-8F29-A9D7C0B9F651}">
  <dimension ref="A1:M51"/>
  <sheetViews>
    <sheetView topLeftCell="A14" zoomScale="112" zoomScaleNormal="207" workbookViewId="0">
      <selection activeCell="N25" sqref="N25"/>
    </sheetView>
  </sheetViews>
  <sheetFormatPr baseColWidth="10" defaultRowHeight="15" x14ac:dyDescent="0.2"/>
  <sheetData>
    <row r="1" spans="1:13" x14ac:dyDescent="0.2">
      <c r="A1" t="s">
        <v>49</v>
      </c>
      <c r="B1" t="s">
        <v>50</v>
      </c>
      <c r="C1" t="s">
        <v>51</v>
      </c>
      <c r="D1" t="s">
        <v>52</v>
      </c>
      <c r="F1" t="s">
        <v>57</v>
      </c>
      <c r="G1" t="s">
        <v>58</v>
      </c>
      <c r="H1" t="s">
        <v>59</v>
      </c>
      <c r="I1" t="s">
        <v>60</v>
      </c>
      <c r="J1" t="s">
        <v>53</v>
      </c>
      <c r="K1" t="s">
        <v>54</v>
      </c>
      <c r="L1" t="s">
        <v>55</v>
      </c>
      <c r="M1" t="s">
        <v>56</v>
      </c>
    </row>
    <row r="2" spans="1:13" x14ac:dyDescent="0.2">
      <c r="A2">
        <f>Blocking!H10</f>
        <v>0</v>
      </c>
      <c r="B2">
        <f>'Blk-Ctrl'!H10</f>
        <v>0</v>
      </c>
      <c r="C2">
        <f>Blocking!G10</f>
        <v>0</v>
      </c>
      <c r="D2">
        <f>'Blk-Ctrl'!G10</f>
        <v>0</v>
      </c>
      <c r="F2">
        <f>Blocking!D10</f>
        <v>0.35</v>
      </c>
      <c r="G2">
        <f>'Blk-Ctrl'!D10</f>
        <v>0.35</v>
      </c>
      <c r="H2">
        <f>Blocking!F10</f>
        <v>0.1</v>
      </c>
      <c r="I2">
        <f>'Blk-Ctrl'!F10</f>
        <v>0.1</v>
      </c>
      <c r="J2">
        <f>Blocking!C10</f>
        <v>0.35</v>
      </c>
      <c r="K2">
        <f>'Blk-Ctrl'!C10</f>
        <v>0.35</v>
      </c>
      <c r="L2">
        <f>Blocking!E10</f>
        <v>0.1</v>
      </c>
      <c r="M2">
        <f>'Blk-Ctrl'!E10</f>
        <v>0.1</v>
      </c>
    </row>
    <row r="3" spans="1:13" x14ac:dyDescent="0.2">
      <c r="A3">
        <f>Blocking!H11</f>
        <v>0</v>
      </c>
      <c r="B3">
        <f>'Blk-Ctrl'!H11</f>
        <v>0</v>
      </c>
      <c r="C3">
        <f>Blocking!G11</f>
        <v>1.3555912500000008E-2</v>
      </c>
      <c r="D3">
        <f>'Blk-Ctrl'!G11</f>
        <v>1.3555912500000008E-2</v>
      </c>
      <c r="F3">
        <f>Blocking!D11</f>
        <v>0.35</v>
      </c>
      <c r="G3">
        <f>'Blk-Ctrl'!D11</f>
        <v>0.35</v>
      </c>
      <c r="H3">
        <f>Blocking!F11</f>
        <v>0.1</v>
      </c>
      <c r="I3">
        <f>'Blk-Ctrl'!F11</f>
        <v>0.1</v>
      </c>
      <c r="J3">
        <f>Blocking!C11</f>
        <v>0.35649999999999998</v>
      </c>
      <c r="K3">
        <f>'Blk-Ctrl'!C11</f>
        <v>0.35649999999999998</v>
      </c>
      <c r="L3">
        <f>Blocking!E11</f>
        <v>3.8025000000000024E-2</v>
      </c>
      <c r="M3">
        <f>'Blk-Ctrl'!E11</f>
        <v>3.8025000000000024E-2</v>
      </c>
    </row>
    <row r="4" spans="1:13" x14ac:dyDescent="0.2">
      <c r="A4">
        <f>Blocking!H12</f>
        <v>0</v>
      </c>
      <c r="B4">
        <f>'Blk-Ctrl'!H12</f>
        <v>0</v>
      </c>
      <c r="C4">
        <f>Blocking!G12</f>
        <v>2.7491969722831303E-2</v>
      </c>
      <c r="D4">
        <f>'Blk-Ctrl'!G12</f>
        <v>2.7491969722831303E-2</v>
      </c>
      <c r="F4">
        <f>Blocking!D12</f>
        <v>0.35</v>
      </c>
      <c r="G4">
        <f>'Blk-Ctrl'!D12</f>
        <v>0.35</v>
      </c>
      <c r="H4">
        <f>Blocking!F12</f>
        <v>0.1</v>
      </c>
      <c r="I4">
        <f>'Blk-Ctrl'!F12</f>
        <v>0.1</v>
      </c>
      <c r="J4">
        <f>Blocking!C12</f>
        <v>0.36486550000000001</v>
      </c>
      <c r="K4">
        <f>'Blk-Ctrl'!C12</f>
        <v>0.36486550000000001</v>
      </c>
      <c r="L4">
        <f>Blocking!E12</f>
        <v>3.8195053308222607E-2</v>
      </c>
      <c r="M4">
        <f>'Blk-Ctrl'!E12</f>
        <v>3.8195053308222607E-2</v>
      </c>
    </row>
    <row r="5" spans="1:13" x14ac:dyDescent="0.2">
      <c r="A5">
        <f>Blocking!H13</f>
        <v>0</v>
      </c>
      <c r="B5">
        <f>'Blk-Ctrl'!H13</f>
        <v>0</v>
      </c>
      <c r="C5">
        <f>Blocking!G13</f>
        <v>4.1752491019786543E-2</v>
      </c>
      <c r="D5">
        <f>'Blk-Ctrl'!G13</f>
        <v>4.1752491019786543E-2</v>
      </c>
      <c r="F5">
        <f>Blocking!D13</f>
        <v>0.35</v>
      </c>
      <c r="G5">
        <f>'Blk-Ctrl'!D13</f>
        <v>0.35</v>
      </c>
      <c r="H5">
        <f>Blocking!F13</f>
        <v>0.1</v>
      </c>
      <c r="I5">
        <f>'Blk-Ctrl'!F13</f>
        <v>0.1</v>
      </c>
      <c r="J5">
        <f>Blocking!C13</f>
        <v>0.37331956948491551</v>
      </c>
      <c r="K5">
        <f>'Blk-Ctrl'!C13</f>
        <v>0.37331956948491551</v>
      </c>
      <c r="L5">
        <f>Blocking!E13</f>
        <v>3.8724174735267881E-2</v>
      </c>
      <c r="M5">
        <f>'Blk-Ctrl'!E13</f>
        <v>3.8724174735267881E-2</v>
      </c>
    </row>
    <row r="6" spans="1:13" x14ac:dyDescent="0.2">
      <c r="A6">
        <f>Blocking!H14</f>
        <v>0</v>
      </c>
      <c r="B6">
        <f>'Blk-Ctrl'!H14</f>
        <v>0</v>
      </c>
      <c r="C6">
        <f>Blocking!G14</f>
        <v>5.6455216221481599E-2</v>
      </c>
      <c r="D6">
        <f>'Blk-Ctrl'!G14</f>
        <v>5.6455216221481599E-2</v>
      </c>
      <c r="F6">
        <f>Blocking!D14</f>
        <v>0.35</v>
      </c>
      <c r="G6">
        <f>'Blk-Ctrl'!D14</f>
        <v>0.35</v>
      </c>
      <c r="H6">
        <f>Blocking!F14</f>
        <v>0.1</v>
      </c>
      <c r="I6">
        <f>'Blk-Ctrl'!F14</f>
        <v>0.1</v>
      </c>
      <c r="J6">
        <f>Blocking!C14</f>
        <v>0.38143121856838647</v>
      </c>
      <c r="K6">
        <f>'Blk-Ctrl'!C14</f>
        <v>0.38143121856838647</v>
      </c>
      <c r="L6">
        <f>Blocking!E14</f>
        <v>3.9635871224658975E-2</v>
      </c>
      <c r="M6">
        <f>'Blk-Ctrl'!E14</f>
        <v>3.9635871224658975E-2</v>
      </c>
    </row>
    <row r="7" spans="1:13" x14ac:dyDescent="0.2">
      <c r="A7">
        <f>Blocking!H15</f>
        <v>0</v>
      </c>
      <c r="B7">
        <f>'Blk-Ctrl'!H15</f>
        <v>0</v>
      </c>
      <c r="C7">
        <f>Blocking!G15</f>
        <v>7.1728278980025179E-2</v>
      </c>
      <c r="D7">
        <f>'Blk-Ctrl'!G15</f>
        <v>7.1728278980025179E-2</v>
      </c>
      <c r="F7">
        <f>Blocking!D15</f>
        <v>0.35</v>
      </c>
      <c r="G7">
        <f>'Blk-Ctrl'!D15</f>
        <v>0.35</v>
      </c>
      <c r="H7">
        <f>Blocking!F15</f>
        <v>0.1</v>
      </c>
      <c r="I7">
        <f>'Blk-Ctrl'!F15</f>
        <v>0.1</v>
      </c>
      <c r="J7">
        <f>Blocking!C15</f>
        <v>0.38908125612150851</v>
      </c>
      <c r="K7">
        <f>'Blk-Ctrl'!C15</f>
        <v>0.38908125612150851</v>
      </c>
      <c r="L7">
        <f>Blocking!E15</f>
        <v>4.0964544304797283E-2</v>
      </c>
      <c r="M7">
        <f>'Blk-Ctrl'!E15</f>
        <v>4.0964544304797283E-2</v>
      </c>
    </row>
    <row r="8" spans="1:13" x14ac:dyDescent="0.2">
      <c r="A8">
        <f>Blocking!H16</f>
        <v>0</v>
      </c>
      <c r="B8">
        <f>'Blk-Ctrl'!H16</f>
        <v>0</v>
      </c>
      <c r="C8">
        <f>Blocking!G16</f>
        <v>8.7713706041819328E-2</v>
      </c>
      <c r="D8">
        <f>'Blk-Ctrl'!G16</f>
        <v>8.7713706041819328E-2</v>
      </c>
      <c r="F8">
        <f>Blocking!D16</f>
        <v>0.35</v>
      </c>
      <c r="G8">
        <f>'Blk-Ctrl'!D16</f>
        <v>0.35</v>
      </c>
      <c r="H8">
        <f>Blocking!F16</f>
        <v>0.1</v>
      </c>
      <c r="I8">
        <f>'Blk-Ctrl'!F16</f>
        <v>0.1</v>
      </c>
      <c r="J8">
        <f>Blocking!C16</f>
        <v>0.39623597228368773</v>
      </c>
      <c r="K8">
        <f>'Blk-Ctrl'!C16</f>
        <v>0.39623597228368773</v>
      </c>
      <c r="L8">
        <f>Blocking!E16</f>
        <v>4.2757058970721989E-2</v>
      </c>
      <c r="M8">
        <f>'Blk-Ctrl'!E16</f>
        <v>4.2757058970721989E-2</v>
      </c>
    </row>
    <row r="9" spans="1:13" x14ac:dyDescent="0.2">
      <c r="A9">
        <f>Blocking!H17</f>
        <v>0</v>
      </c>
      <c r="B9">
        <f>'Blk-Ctrl'!H17</f>
        <v>0</v>
      </c>
      <c r="C9">
        <f>Blocking!G17</f>
        <v>0.10457105049599627</v>
      </c>
      <c r="D9">
        <f>'Blk-Ctrl'!G17</f>
        <v>0.10457105049599627</v>
      </c>
      <c r="F9">
        <f>Blocking!D17</f>
        <v>0.35</v>
      </c>
      <c r="G9">
        <f>'Blk-Ctrl'!D17</f>
        <v>0.35</v>
      </c>
      <c r="H9">
        <f>Blocking!F17</f>
        <v>0.1</v>
      </c>
      <c r="I9">
        <f>'Blk-Ctrl'!F17</f>
        <v>0.1</v>
      </c>
      <c r="J9">
        <f>Blocking!C17</f>
        <v>0.40288383830252156</v>
      </c>
      <c r="K9">
        <f>'Blk-Ctrl'!C17</f>
        <v>0.40288383830252156</v>
      </c>
      <c r="L9">
        <f>Blocking!E17</f>
        <v>4.5074840102914876E-2</v>
      </c>
      <c r="M9">
        <f>'Blk-Ctrl'!E17</f>
        <v>4.5074840102914876E-2</v>
      </c>
    </row>
    <row r="10" spans="1:13" x14ac:dyDescent="0.2">
      <c r="A10">
        <f>Blocking!H18</f>
        <v>0</v>
      </c>
      <c r="B10">
        <f>'Blk-Ctrl'!H18</f>
        <v>0</v>
      </c>
      <c r="C10">
        <f>Blocking!G18</f>
        <v>0.12248052366325912</v>
      </c>
      <c r="D10">
        <f>'Blk-Ctrl'!G18</f>
        <v>0.12248052366325912</v>
      </c>
      <c r="F10">
        <f>Blocking!D18</f>
        <v>0.35</v>
      </c>
      <c r="G10">
        <f>'Blk-Ctrl'!D18</f>
        <v>0.35</v>
      </c>
      <c r="H10">
        <f>Blocking!F18</f>
        <v>0.1</v>
      </c>
      <c r="I10">
        <f>'Blk-Ctrl'!F18</f>
        <v>0.1</v>
      </c>
      <c r="J10">
        <f>Blocking!C18</f>
        <v>0.40901747076051143</v>
      </c>
      <c r="K10">
        <f>'Blk-Ctrl'!C18</f>
        <v>0.40901747076051143</v>
      </c>
      <c r="L10">
        <f>Blocking!E18</f>
        <v>4.7996525721621927E-2</v>
      </c>
      <c r="M10">
        <f>'Blk-Ctrl'!E18</f>
        <v>4.7996525721621927E-2</v>
      </c>
    </row>
    <row r="11" spans="1:13" x14ac:dyDescent="0.2">
      <c r="A11">
        <f>Blocking!H19</f>
        <v>0</v>
      </c>
      <c r="B11">
        <f>'Blk-Ctrl'!H19</f>
        <v>0</v>
      </c>
      <c r="C11">
        <f>Blocking!G19</f>
        <v>0.14164586799144646</v>
      </c>
      <c r="D11">
        <f>'Blk-Ctrl'!G19</f>
        <v>0.14164586799144646</v>
      </c>
      <c r="F11">
        <f>Blocking!D19</f>
        <v>0.35</v>
      </c>
      <c r="G11">
        <f>'Blk-Ctrl'!D19</f>
        <v>0.35</v>
      </c>
      <c r="H11">
        <f>Blocking!F19</f>
        <v>0.1</v>
      </c>
      <c r="I11">
        <f>'Blk-Ctrl'!F19</f>
        <v>0.1</v>
      </c>
      <c r="J11">
        <f>Blocking!C19</f>
        <v>0.41462843935834742</v>
      </c>
      <c r="K11">
        <f>'Blk-Ctrl'!C19</f>
        <v>0.41462843935834742</v>
      </c>
      <c r="L11">
        <f>Blocking!E19</f>
        <v>5.1620999366075337E-2</v>
      </c>
      <c r="M11">
        <f>'Blk-Ctrl'!E19</f>
        <v>5.1620999366075337E-2</v>
      </c>
    </row>
    <row r="12" spans="1:13" x14ac:dyDescent="0.2">
      <c r="A12">
        <f>Blocking!H20</f>
        <v>0</v>
      </c>
      <c r="B12">
        <f>'Blk-Ctrl'!H20</f>
        <v>0</v>
      </c>
      <c r="C12">
        <f>Blocking!G20</f>
        <v>0.16229667236890588</v>
      </c>
      <c r="D12">
        <f>'Blk-Ctrl'!G20</f>
        <v>0.16229667236890588</v>
      </c>
      <c r="F12">
        <f>Blocking!D20</f>
        <v>0.35</v>
      </c>
      <c r="G12">
        <f>'Blk-Ctrl'!D20</f>
        <v>0.35</v>
      </c>
      <c r="H12">
        <f>Blocking!F20</f>
        <v>0.1</v>
      </c>
      <c r="I12">
        <f>'Blk-Ctrl'!F20</f>
        <v>0.1</v>
      </c>
      <c r="J12">
        <f>Blocking!C20</f>
        <v>0.41970572354862873</v>
      </c>
      <c r="K12">
        <f>'Blk-Ctrl'!C20</f>
        <v>0.41970572354862873</v>
      </c>
      <c r="L12">
        <f>Blocking!E20</f>
        <v>5.6070614617323489E-2</v>
      </c>
      <c r="M12">
        <f>'Blk-Ctrl'!E20</f>
        <v>5.6070614617323489E-2</v>
      </c>
    </row>
    <row r="13" spans="1:13" x14ac:dyDescent="0.2">
      <c r="A13">
        <f>Blocking!H21</f>
        <v>0</v>
      </c>
      <c r="B13">
        <f>'Blk-Ctrl'!H21</f>
        <v>0</v>
      </c>
      <c r="C13">
        <f>Blocking!G21</f>
        <v>0.18468941940612713</v>
      </c>
      <c r="D13">
        <f>'Blk-Ctrl'!G21</f>
        <v>0.18468941940612713</v>
      </c>
      <c r="F13">
        <f>Blocking!D21</f>
        <v>0.35</v>
      </c>
      <c r="G13">
        <f>'Blk-Ctrl'!D21</f>
        <v>0.35</v>
      </c>
      <c r="H13">
        <f>Blocking!F21</f>
        <v>0.1</v>
      </c>
      <c r="I13">
        <f>'Blk-Ctrl'!F21</f>
        <v>0.1</v>
      </c>
      <c r="J13">
        <f>Blocking!C21</f>
        <v>0.42423523113026385</v>
      </c>
      <c r="K13">
        <f>'Blk-Ctrl'!C21</f>
        <v>0.42423523113026385</v>
      </c>
      <c r="L13">
        <f>Blocking!E21</f>
        <v>6.1494197699695302E-2</v>
      </c>
      <c r="M13">
        <f>'Blk-Ctrl'!E21</f>
        <v>6.1494197699695302E-2</v>
      </c>
    </row>
    <row r="14" spans="1:13" x14ac:dyDescent="0.2">
      <c r="A14">
        <f>Blocking!H22</f>
        <v>0</v>
      </c>
      <c r="B14">
        <f>'Blk-Ctrl'!H22</f>
        <v>0</v>
      </c>
      <c r="C14">
        <f>Blocking!G22</f>
        <v>0.20910606727132816</v>
      </c>
      <c r="D14">
        <f>'Blk-Ctrl'!G22</f>
        <v>0.20910606727132816</v>
      </c>
      <c r="F14">
        <f>Blocking!D22</f>
        <v>0.35</v>
      </c>
      <c r="G14">
        <f>'Blk-Ctrl'!D22</f>
        <v>0.35</v>
      </c>
      <c r="H14">
        <f>Blocking!F22</f>
        <v>0.1</v>
      </c>
      <c r="I14">
        <f>'Blk-Ctrl'!F22</f>
        <v>0.1</v>
      </c>
      <c r="J14">
        <f>Blocking!C22</f>
        <v>0.42819968093759075</v>
      </c>
      <c r="K14">
        <f>'Blk-Ctrl'!C22</f>
        <v>0.42819968093759075</v>
      </c>
      <c r="L14">
        <f>Blocking!E22</f>
        <v>6.8069014025620406E-2</v>
      </c>
      <c r="M14">
        <f>'Blk-Ctrl'!E22</f>
        <v>6.8069014025620406E-2</v>
      </c>
    </row>
    <row r="15" spans="1:13" x14ac:dyDescent="0.2">
      <c r="A15">
        <f>Blocking!H23</f>
        <v>0</v>
      </c>
      <c r="B15">
        <f>'Blk-Ctrl'!H23</f>
        <v>0</v>
      </c>
      <c r="C15">
        <f>Blocking!G23</f>
        <v>0.23584833122935911</v>
      </c>
      <c r="D15">
        <f>'Blk-Ctrl'!G23</f>
        <v>0.23584833122935911</v>
      </c>
      <c r="F15">
        <f>Blocking!D23</f>
        <v>0.35</v>
      </c>
      <c r="G15">
        <f>'Blk-Ctrl'!D23</f>
        <v>0.35</v>
      </c>
      <c r="H15">
        <f>Blocking!F23</f>
        <v>0.1</v>
      </c>
      <c r="I15">
        <f>'Blk-Ctrl'!F23</f>
        <v>0.1</v>
      </c>
      <c r="J15">
        <f>Blocking!C23</f>
        <v>0.43157870414016136</v>
      </c>
      <c r="K15">
        <f>'Blk-Ctrl'!C23</f>
        <v>0.43157870414016136</v>
      </c>
      <c r="L15">
        <f>Blocking!E23</f>
        <v>7.600026141948088E-2</v>
      </c>
      <c r="M15">
        <f>'Blk-Ctrl'!E23</f>
        <v>7.600026141948088E-2</v>
      </c>
    </row>
    <row r="16" spans="1:13" x14ac:dyDescent="0.2">
      <c r="A16">
        <f>Blocking!H24</f>
        <v>0</v>
      </c>
      <c r="B16">
        <f>'Blk-Ctrl'!H24</f>
        <v>0</v>
      </c>
      <c r="C16">
        <f>Blocking!G24</f>
        <v>0.26522506675875468</v>
      </c>
      <c r="D16">
        <f>'Blk-Ctrl'!G24</f>
        <v>0.26522506675875468</v>
      </c>
      <c r="F16">
        <f>Blocking!D24</f>
        <v>0.35</v>
      </c>
      <c r="G16">
        <f>'Blk-Ctrl'!D24</f>
        <v>0.35</v>
      </c>
      <c r="H16">
        <f>Blocking!F24</f>
        <v>0.1</v>
      </c>
      <c r="I16">
        <f>'Blk-Ctrl'!F24</f>
        <v>0.1</v>
      </c>
      <c r="J16">
        <f>Blocking!C24</f>
        <v>0.43434919698889046</v>
      </c>
      <c r="K16">
        <f>'Blk-Ctrl'!C24</f>
        <v>0.43434919698889046</v>
      </c>
      <c r="L16">
        <f>Blocking!E24</f>
        <v>8.5515781037641236E-2</v>
      </c>
      <c r="M16">
        <f>'Blk-Ctrl'!E24</f>
        <v>8.5515781037641236E-2</v>
      </c>
    </row>
    <row r="17" spans="1:13" x14ac:dyDescent="0.2">
      <c r="A17">
        <f>Blocking!H25</f>
        <v>0</v>
      </c>
      <c r="B17">
        <f>'Blk-Ctrl'!H25</f>
        <v>0</v>
      </c>
      <c r="C17">
        <f>Blocking!G25</f>
        <v>0.29752945089504562</v>
      </c>
      <c r="D17">
        <f>'Blk-Ctrl'!G25</f>
        <v>0.29752945089504562</v>
      </c>
      <c r="F17">
        <f>Blocking!D25</f>
        <v>0.35</v>
      </c>
      <c r="G17">
        <f>'Blk-Ctrl'!D25</f>
        <v>0.35</v>
      </c>
      <c r="H17">
        <f>Blocking!F25</f>
        <v>0.1</v>
      </c>
      <c r="I17">
        <f>'Blk-Ctrl'!F25</f>
        <v>0.1</v>
      </c>
      <c r="J17">
        <f>Blocking!C25</f>
        <v>0.43648603375674444</v>
      </c>
      <c r="K17">
        <f>'Blk-Ctrl'!C25</f>
        <v>0.43648603375674444</v>
      </c>
      <c r="L17">
        <f>Blocking!E25</f>
        <v>9.6852658889863025E-2</v>
      </c>
      <c r="M17">
        <f>'Blk-Ctrl'!E25</f>
        <v>9.6852658889863025E-2</v>
      </c>
    </row>
    <row r="18" spans="1:13" x14ac:dyDescent="0.2">
      <c r="A18">
        <f>Blocking!H26</f>
        <v>0</v>
      </c>
      <c r="B18">
        <f>'Blk-Ctrl'!H26</f>
        <v>0</v>
      </c>
      <c r="C18">
        <f>Blocking!G26</f>
        <v>0.33300248315972542</v>
      </c>
      <c r="D18">
        <f>'Blk-Ctrl'!G26</f>
        <v>0.33300248315972542</v>
      </c>
      <c r="F18">
        <f>Blocking!D26</f>
        <v>0.35</v>
      </c>
      <c r="G18">
        <f>'Blk-Ctrl'!D26</f>
        <v>0.35</v>
      </c>
      <c r="H18">
        <f>Blocking!F26</f>
        <v>0.1</v>
      </c>
      <c r="I18">
        <f>'Blk-Ctrl'!F26</f>
        <v>0.1</v>
      </c>
      <c r="J18">
        <f>Blocking!C26</f>
        <v>0.43796329330414147</v>
      </c>
      <c r="K18">
        <f>'Blk-Ctrl'!C26</f>
        <v>0.43796329330414147</v>
      </c>
      <c r="L18">
        <f>Blocking!E26</f>
        <v>0.11023164008082922</v>
      </c>
      <c r="M18">
        <f>'Blk-Ctrl'!E26</f>
        <v>0.11023164008082922</v>
      </c>
    </row>
    <row r="19" spans="1:13" x14ac:dyDescent="0.2">
      <c r="A19">
        <f>Blocking!H27</f>
        <v>0</v>
      </c>
      <c r="B19">
        <f>'Blk-Ctrl'!H27</f>
        <v>0</v>
      </c>
      <c r="C19">
        <f>Blocking!G27</f>
        <v>0.37178057567730954</v>
      </c>
      <c r="D19">
        <f>'Blk-Ctrl'!G27</f>
        <v>0.37178057567730954</v>
      </c>
      <c r="F19">
        <f>Blocking!D27</f>
        <v>0.35</v>
      </c>
      <c r="G19">
        <f>'Blk-Ctrl'!D27</f>
        <v>0.35</v>
      </c>
      <c r="H19">
        <f>Blocking!F27</f>
        <v>0.1</v>
      </c>
      <c r="I19">
        <f>'Blk-Ctrl'!F27</f>
        <v>0.1</v>
      </c>
      <c r="J19">
        <f>Blocking!C27</f>
        <v>0.43875617300391284</v>
      </c>
      <c r="K19">
        <f>'Blk-Ctrl'!C27</f>
        <v>0.43875617300391284</v>
      </c>
      <c r="L19">
        <f>Blocking!E27</f>
        <v>0.1258157704559503</v>
      </c>
      <c r="M19">
        <f>'Blk-Ctrl'!E27</f>
        <v>0.1258157704559503</v>
      </c>
    </row>
    <row r="20" spans="1:13" x14ac:dyDescent="0.2">
      <c r="A20">
        <f>Blocking!H28</f>
        <v>0</v>
      </c>
      <c r="B20">
        <f>'Blk-Ctrl'!H28</f>
        <v>0</v>
      </c>
      <c r="C20">
        <f>Blocking!G28</f>
        <v>0.41382893166085827</v>
      </c>
      <c r="D20">
        <f>'Blk-Ctrl'!G28</f>
        <v>0.41382893166085827</v>
      </c>
      <c r="F20">
        <f>Blocking!D28</f>
        <v>0.35</v>
      </c>
      <c r="G20">
        <f>'Blk-Ctrl'!D28</f>
        <v>0.35</v>
      </c>
      <c r="H20">
        <f>Blocking!F28</f>
        <v>0.1</v>
      </c>
      <c r="I20">
        <f>'Blk-Ctrl'!F28</f>
        <v>0.1</v>
      </c>
      <c r="J20">
        <f>Blocking!C28</f>
        <v>0.43884373749626721</v>
      </c>
      <c r="K20">
        <f>'Blk-Ctrl'!C28</f>
        <v>0.43884373749626721</v>
      </c>
      <c r="L20">
        <f>Blocking!E28</f>
        <v>0.14365306549238455</v>
      </c>
      <c r="M20">
        <f>'Blk-Ctrl'!E28</f>
        <v>0.14365306549238455</v>
      </c>
    </row>
    <row r="21" spans="1:13" x14ac:dyDescent="0.2">
      <c r="A21">
        <f>Blocking!H29</f>
        <v>0</v>
      </c>
      <c r="B21">
        <f>'Blk-Ctrl'!H29</f>
        <v>0</v>
      </c>
      <c r="C21">
        <f>Blocking!G29</f>
        <v>0.45886999462844452</v>
      </c>
      <c r="D21">
        <f>'Blk-Ctrl'!G29</f>
        <v>0.45886999462844452</v>
      </c>
      <c r="F21">
        <f>Blocking!D29</f>
        <v>0.35</v>
      </c>
      <c r="G21">
        <f>'Blk-Ctrl'!D29</f>
        <v>0.35</v>
      </c>
      <c r="H21">
        <f>Blocking!F29</f>
        <v>0.1</v>
      </c>
      <c r="I21">
        <f>'Blk-Ctrl'!F29</f>
        <v>0.1</v>
      </c>
      <c r="J21">
        <f>Blocking!C29</f>
        <v>0.43821253617634154</v>
      </c>
      <c r="K21">
        <f>'Blk-Ctrl'!C29</f>
        <v>0.43821253617634154</v>
      </c>
      <c r="L21">
        <f>Blocking!E29</f>
        <v>0.16361099028858495</v>
      </c>
      <c r="M21">
        <f>'Blk-Ctrl'!E29</f>
        <v>0.16361099028858495</v>
      </c>
    </row>
    <row r="22" spans="1:13" x14ac:dyDescent="0.2">
      <c r="A22">
        <f>Blocking!H30</f>
        <v>0</v>
      </c>
      <c r="B22">
        <f>'Blk-Ctrl'!H30</f>
        <v>0</v>
      </c>
      <c r="C22">
        <f>Blocking!G30</f>
        <v>0.50632654271042821</v>
      </c>
      <c r="D22">
        <f>'Blk-Ctrl'!G30</f>
        <v>0.50632654271042821</v>
      </c>
      <c r="F22">
        <f>Blocking!D30</f>
        <v>0.35</v>
      </c>
      <c r="G22">
        <f>'Blk-Ctrl'!D30</f>
        <v>0.35</v>
      </c>
      <c r="H22">
        <f>Blocking!F30</f>
        <v>0.1</v>
      </c>
      <c r="I22">
        <f>'Blk-Ctrl'!F30</f>
        <v>0.1</v>
      </c>
      <c r="J22">
        <f>Blocking!C30</f>
        <v>0.43686087882183877</v>
      </c>
      <c r="K22">
        <f>'Blk-Ctrl'!C30</f>
        <v>0.43686087882183877</v>
      </c>
      <c r="L22">
        <f>Blocking!E30</f>
        <v>0.18532269657228964</v>
      </c>
      <c r="M22">
        <f>'Blk-Ctrl'!E30</f>
        <v>0.18532269657228964</v>
      </c>
    </row>
    <row r="23" spans="1:13" x14ac:dyDescent="0.2">
      <c r="A23">
        <f>Blocking!H31</f>
        <v>0</v>
      </c>
      <c r="B23">
        <f>'Blk-Ctrl'!H31</f>
        <v>0</v>
      </c>
      <c r="C23">
        <f>Blocking!G31</f>
        <v>0.55530706873163582</v>
      </c>
      <c r="D23">
        <f>'Blk-Ctrl'!G31</f>
        <v>0.55530706873163582</v>
      </c>
      <c r="F23">
        <f>Blocking!D31</f>
        <v>0.35</v>
      </c>
      <c r="G23">
        <f>'Blk-Ctrl'!D31</f>
        <v>0.35</v>
      </c>
      <c r="H23">
        <f>Blocking!F31</f>
        <v>0.1</v>
      </c>
      <c r="I23">
        <f>'Blk-Ctrl'!F31</f>
        <v>0.1</v>
      </c>
      <c r="J23">
        <f>Blocking!C31</f>
        <v>0.43480317602031143</v>
      </c>
      <c r="K23">
        <f>'Blk-Ctrl'!C31</f>
        <v>0.43480317602031143</v>
      </c>
      <c r="L23">
        <f>Blocking!E31</f>
        <v>0.20817526258976762</v>
      </c>
      <c r="M23">
        <f>'Blk-Ctrl'!E31</f>
        <v>0.20817526258976762</v>
      </c>
    </row>
    <row r="24" spans="1:13" x14ac:dyDescent="0.2">
      <c r="A24">
        <f>Blocking!H32</f>
        <v>0</v>
      </c>
      <c r="B24">
        <f>'Blk-Ctrl'!H32</f>
        <v>0</v>
      </c>
      <c r="C24">
        <f>Blocking!G32</f>
        <v>0.60465821551083321</v>
      </c>
      <c r="D24">
        <f>'Blk-Ctrl'!G32</f>
        <v>0.60465821551083321</v>
      </c>
      <c r="F24">
        <f>Blocking!D32</f>
        <v>0.35</v>
      </c>
      <c r="G24">
        <f>'Blk-Ctrl'!D32</f>
        <v>0.35</v>
      </c>
      <c r="H24">
        <f>Blocking!F32</f>
        <v>0.1</v>
      </c>
      <c r="I24">
        <f>'Blk-Ctrl'!F32</f>
        <v>0.1</v>
      </c>
      <c r="J24">
        <f>Blocking!C32</f>
        <v>0.4320733232547761</v>
      </c>
      <c r="K24">
        <f>'Blk-Ctrl'!C32</f>
        <v>0.4320733232547761</v>
      </c>
      <c r="L24">
        <f>Blocking!E32</f>
        <v>0.23136625552499079</v>
      </c>
      <c r="M24">
        <f>'Blk-Ctrl'!E32</f>
        <v>0.23136625552499079</v>
      </c>
    </row>
    <row r="25" spans="1:13" x14ac:dyDescent="0.2">
      <c r="A25">
        <f>Blocking!H33</f>
        <v>0</v>
      </c>
      <c r="B25">
        <f>'Blk-Ctrl'!H33</f>
        <v>0</v>
      </c>
      <c r="C25">
        <f>Blocking!G33</f>
        <v>0.6530889082233966</v>
      </c>
      <c r="D25">
        <f>'Blk-Ctrl'!G33</f>
        <v>0.6530889082233966</v>
      </c>
      <c r="F25">
        <f>Blocking!D33</f>
        <v>0.35</v>
      </c>
      <c r="G25">
        <f>'Blk-Ctrl'!D33</f>
        <v>0.35</v>
      </c>
      <c r="H25">
        <f>Blocking!F33</f>
        <v>0.1</v>
      </c>
      <c r="I25">
        <f>'Blk-Ctrl'!F33</f>
        <v>0.1</v>
      </c>
      <c r="J25">
        <f>Blocking!C33</f>
        <v>0.42872587296714032</v>
      </c>
      <c r="K25">
        <f>'Blk-Ctrl'!C33</f>
        <v>0.42872587296714032</v>
      </c>
      <c r="L25">
        <f>Blocking!E33</f>
        <v>0.25402751599408224</v>
      </c>
      <c r="M25">
        <f>'Blk-Ctrl'!E33</f>
        <v>0.25402751599408224</v>
      </c>
    </row>
    <row r="26" spans="1:13" x14ac:dyDescent="0.2">
      <c r="A26">
        <f>Blocking!H34</f>
        <v>0</v>
      </c>
      <c r="B26">
        <f>'Blk-Ctrl'!H34</f>
        <v>0</v>
      </c>
      <c r="C26">
        <f>Blocking!G34</f>
        <v>0.69933950695646563</v>
      </c>
      <c r="D26">
        <f>'Blk-Ctrl'!G34</f>
        <v>0.69933950695646563</v>
      </c>
      <c r="F26">
        <f>Blocking!D34</f>
        <v>0.35</v>
      </c>
      <c r="G26">
        <f>'Blk-Ctrl'!D34</f>
        <v>0.35</v>
      </c>
      <c r="H26">
        <f>Blocking!F34</f>
        <v>0.1</v>
      </c>
      <c r="I26">
        <f>'Blk-Ctrl'!F34</f>
        <v>0.1</v>
      </c>
      <c r="J26">
        <f>Blocking!C34</f>
        <v>0.42483400516136915</v>
      </c>
      <c r="K26">
        <f>'Blk-Ctrl'!C34</f>
        <v>0.42483400516136915</v>
      </c>
      <c r="L26">
        <f>Blocking!E34</f>
        <v>0.27537554463861263</v>
      </c>
      <c r="M26">
        <f>'Blk-Ctrl'!E34</f>
        <v>0.27537554463861263</v>
      </c>
    </row>
    <row r="27" spans="1:13" x14ac:dyDescent="0.2">
      <c r="A27">
        <f>Blocking!H35</f>
        <v>0</v>
      </c>
      <c r="B27">
        <f>'Blk-Ctrl'!H35</f>
        <v>0</v>
      </c>
      <c r="C27">
        <f>Blocking!G35</f>
        <v>0.74234642653565319</v>
      </c>
      <c r="D27">
        <f>'Blk-Ctrl'!G35</f>
        <v>0.74234642653565319</v>
      </c>
      <c r="F27">
        <f>Blocking!D35</f>
        <v>0.35</v>
      </c>
      <c r="G27">
        <f>'Blk-Ctrl'!D35</f>
        <v>0.35</v>
      </c>
      <c r="H27">
        <f>Blocking!F35</f>
        <v>0.1</v>
      </c>
      <c r="I27">
        <f>'Blk-Ctrl'!F35</f>
        <v>0.1</v>
      </c>
      <c r="J27">
        <f>Blocking!C35</f>
        <v>0.42048419516760188</v>
      </c>
      <c r="K27">
        <f>'Blk-Ctrl'!C35</f>
        <v>0.42048419516760188</v>
      </c>
      <c r="L27">
        <f>Blocking!E35</f>
        <v>0.2948291867895429</v>
      </c>
      <c r="M27">
        <f>'Blk-Ctrl'!E35</f>
        <v>0.2948291867895429</v>
      </c>
    </row>
    <row r="28" spans="1:13" x14ac:dyDescent="0.2">
      <c r="A28">
        <f>Blocking!H36</f>
        <v>0</v>
      </c>
      <c r="B28">
        <f>'Blk-Ctrl'!H36</f>
        <v>0</v>
      </c>
      <c r="C28">
        <f>Blocking!G36</f>
        <v>0.781355226474864</v>
      </c>
      <c r="D28">
        <f>'Blk-Ctrl'!G36</f>
        <v>0.781355226474864</v>
      </c>
      <c r="F28">
        <f>Blocking!D36</f>
        <v>0.35</v>
      </c>
      <c r="G28">
        <f>'Blk-Ctrl'!D36</f>
        <v>0.35</v>
      </c>
      <c r="H28">
        <f>Blocking!F36</f>
        <v>0.1</v>
      </c>
      <c r="I28">
        <f>'Blk-Ctrl'!F36</f>
        <v>0.1</v>
      </c>
      <c r="J28">
        <f>Blocking!C36</f>
        <v>0.41576865998059598</v>
      </c>
      <c r="K28">
        <f>'Blk-Ctrl'!C36</f>
        <v>0.41576865998059598</v>
      </c>
      <c r="L28">
        <f>Blocking!E36</f>
        <v>0.31205739220810885</v>
      </c>
      <c r="M28">
        <f>'Blk-Ctrl'!E36</f>
        <v>0.31205739220810885</v>
      </c>
    </row>
    <row r="29" spans="1:13" x14ac:dyDescent="0.2">
      <c r="A29">
        <f>Blocking!H37</f>
        <v>0</v>
      </c>
      <c r="B29">
        <f>'Blk-Ctrl'!H37</f>
        <v>0</v>
      </c>
      <c r="C29">
        <f>Blocking!G37</f>
        <v>0.81596020350524112</v>
      </c>
      <c r="D29">
        <f>'Blk-Ctrl'!G37</f>
        <v>0.81596020350524112</v>
      </c>
      <c r="F29">
        <f>Blocking!D37</f>
        <v>0.35</v>
      </c>
      <c r="G29">
        <f>'Blk-Ctrl'!D37</f>
        <v>0.35</v>
      </c>
      <c r="H29">
        <f>Blocking!F37</f>
        <v>0.1</v>
      </c>
      <c r="I29">
        <f>'Blk-Ctrl'!F37</f>
        <v>0.1</v>
      </c>
      <c r="J29">
        <f>Blocking!C37</f>
        <v>0.41077747003685816</v>
      </c>
      <c r="K29">
        <f>'Blk-Ctrl'!C37</f>
        <v>0.41077747003685816</v>
      </c>
      <c r="L29">
        <f>Blocking!E37</f>
        <v>0.32696086928053114</v>
      </c>
      <c r="M29">
        <f>'Blk-Ctrl'!E37</f>
        <v>0.32696086928053114</v>
      </c>
    </row>
    <row r="30" spans="1:13" x14ac:dyDescent="0.2">
      <c r="A30">
        <f>Blocking!H38</f>
        <v>0</v>
      </c>
      <c r="B30">
        <f>'Blk-Ctrl'!H38</f>
        <v>0</v>
      </c>
      <c r="C30">
        <f>Blocking!G38</f>
        <v>0.8460775687389871</v>
      </c>
      <c r="D30">
        <f>'Blk-Ctrl'!G38</f>
        <v>0.8460775687389871</v>
      </c>
      <c r="F30">
        <f>Blocking!D38</f>
        <v>0.35</v>
      </c>
      <c r="G30">
        <f>'Blk-Ctrl'!D38</f>
        <v>0.35</v>
      </c>
      <c r="H30">
        <f>Blocking!F38</f>
        <v>0.1</v>
      </c>
      <c r="I30">
        <f>'Blk-Ctrl'!F38</f>
        <v>0.1</v>
      </c>
      <c r="J30">
        <f>Blocking!C38</f>
        <v>0.40559215670761534</v>
      </c>
      <c r="K30">
        <f>'Blk-Ctrl'!C38</f>
        <v>0.40559215670761534</v>
      </c>
      <c r="L30">
        <f>Blocking!E38</f>
        <v>0.33961614436315668</v>
      </c>
      <c r="M30">
        <f>'Blk-Ctrl'!E38</f>
        <v>0.33961614436315668</v>
      </c>
    </row>
    <row r="31" spans="1:13" x14ac:dyDescent="0.2">
      <c r="A31">
        <f>Blocking!H39</f>
        <v>0</v>
      </c>
      <c r="B31">
        <f>'Blk-Ctrl'!H39</f>
        <v>0</v>
      </c>
      <c r="C31">
        <f>Blocking!G39</f>
        <v>0.87187683040173403</v>
      </c>
      <c r="D31">
        <f>'Blk-Ctrl'!G39</f>
        <v>0.87187683040173403</v>
      </c>
      <c r="F31">
        <f>Blocking!D39</f>
        <v>0.35</v>
      </c>
      <c r="G31">
        <f>'Blk-Ctrl'!D39</f>
        <v>0.35</v>
      </c>
      <c r="H31">
        <f>Blocking!F39</f>
        <v>0.1</v>
      </c>
      <c r="I31">
        <f>'Blk-Ctrl'!F39</f>
        <v>0.1</v>
      </c>
      <c r="J31">
        <f>Blocking!C39</f>
        <v>0.40028184942170419</v>
      </c>
      <c r="K31">
        <f>'Blk-Ctrl'!C39</f>
        <v>0.40028184942170419</v>
      </c>
      <c r="L31">
        <f>Blocking!E39</f>
        <v>0.35021088083249796</v>
      </c>
      <c r="M31">
        <f>'Blk-Ctrl'!E39</f>
        <v>0.35021088083249796</v>
      </c>
    </row>
    <row r="32" spans="1:13" x14ac:dyDescent="0.2">
      <c r="A32">
        <f>Blocking!H40</f>
        <v>0</v>
      </c>
      <c r="B32">
        <f>'Blk-Ctrl'!H40</f>
        <v>0</v>
      </c>
      <c r="C32">
        <f>Blocking!G40</f>
        <v>0.89369766357580671</v>
      </c>
      <c r="D32">
        <f>'Blk-Ctrl'!G40</f>
        <v>0.89369766357580671</v>
      </c>
      <c r="F32">
        <f>Blocking!D40</f>
        <v>0.35</v>
      </c>
      <c r="G32">
        <f>'Blk-Ctrl'!D40</f>
        <v>0.35</v>
      </c>
      <c r="H32">
        <f>Blocking!F40</f>
        <v>0.1</v>
      </c>
      <c r="I32">
        <f>'Blk-Ctrl'!F40</f>
        <v>0.1</v>
      </c>
      <c r="J32">
        <f>Blocking!C40</f>
        <v>0.39490199607061277</v>
      </c>
      <c r="K32">
        <f>'Blk-Ctrl'!C40</f>
        <v>0.39490199607061277</v>
      </c>
      <c r="L32">
        <f>Blocking!E40</f>
        <v>0.35898812727824958</v>
      </c>
      <c r="M32">
        <f>'Blk-Ctrl'!E40</f>
        <v>0.35898812727824958</v>
      </c>
    </row>
    <row r="33" spans="1:13" x14ac:dyDescent="0.2">
      <c r="A33">
        <f>Blocking!H41</f>
        <v>0</v>
      </c>
      <c r="B33">
        <f>'Blk-Ctrl'!H41</f>
        <v>0</v>
      </c>
      <c r="C33">
        <f>Blocking!G41</f>
        <v>0.91197256450212305</v>
      </c>
      <c r="D33">
        <f>'Blk-Ctrl'!G41</f>
        <v>0.91197256450212305</v>
      </c>
      <c r="F33">
        <f>Blocking!D41</f>
        <v>0.35</v>
      </c>
      <c r="G33">
        <f>'Blk-Ctrl'!D41</f>
        <v>0.35</v>
      </c>
      <c r="H33">
        <f>Blocking!F41</f>
        <v>0.1</v>
      </c>
      <c r="I33">
        <f>'Blk-Ctrl'!F41</f>
        <v>0.1</v>
      </c>
      <c r="J33">
        <f>Blocking!C41</f>
        <v>0.38949504679228841</v>
      </c>
      <c r="K33">
        <f>'Blk-Ctrl'!C41</f>
        <v>0.38949504679228841</v>
      </c>
      <c r="L33">
        <f>Blocking!E41</f>
        <v>0.3662059683595319</v>
      </c>
      <c r="M33">
        <f>'Blk-Ctrl'!E41</f>
        <v>0.3662059683595319</v>
      </c>
    </row>
    <row r="34" spans="1:13" x14ac:dyDescent="0.2">
      <c r="A34">
        <f>Blocking!H42</f>
        <v>0</v>
      </c>
      <c r="B34">
        <f>'Blk-Ctrl'!H42</f>
        <v>0</v>
      </c>
      <c r="C34">
        <f>Blocking!G42</f>
        <v>0.9271658702768043</v>
      </c>
      <c r="D34">
        <f>'Blk-Ctrl'!G42</f>
        <v>0.9271658702768043</v>
      </c>
      <c r="F34">
        <f>Blocking!D42</f>
        <v>0.35</v>
      </c>
      <c r="G34">
        <f>'Blk-Ctrl'!D42</f>
        <v>0.35</v>
      </c>
      <c r="H34">
        <f>Blocking!F42</f>
        <v>0.1</v>
      </c>
      <c r="I34">
        <f>'Blk-Ctrl'!F42</f>
        <v>0.1</v>
      </c>
      <c r="J34">
        <f>Blocking!C42</f>
        <v>0.38409226307710204</v>
      </c>
      <c r="K34">
        <f>'Blk-Ctrl'!C42</f>
        <v>0.38409226307710204</v>
      </c>
      <c r="L34">
        <f>Blocking!E42</f>
        <v>0.37211220027956388</v>
      </c>
      <c r="M34">
        <f>'Blk-Ctrl'!E42</f>
        <v>0.37211220027956388</v>
      </c>
    </row>
    <row r="35" spans="1:13" x14ac:dyDescent="0.2">
      <c r="A35">
        <f>Blocking!H43</f>
        <v>0</v>
      </c>
      <c r="B35">
        <f>'Blk-Ctrl'!H43</f>
        <v>0</v>
      </c>
      <c r="C35">
        <f>Blocking!G43</f>
        <v>0.93973175907209794</v>
      </c>
      <c r="D35">
        <f>'Blk-Ctrl'!G43</f>
        <v>0.93973175907209794</v>
      </c>
      <c r="F35">
        <f>Blocking!D43</f>
        <v>0.35</v>
      </c>
      <c r="G35">
        <f>'Blk-Ctrl'!D43</f>
        <v>0.35</v>
      </c>
      <c r="H35">
        <f>Blocking!F43</f>
        <v>0.1</v>
      </c>
      <c r="I35">
        <f>'Blk-Ctrl'!F43</f>
        <v>0.1</v>
      </c>
      <c r="J35">
        <f>Blocking!C43</f>
        <v>0.37871592831029111</v>
      </c>
      <c r="K35">
        <f>'Blk-Ctrl'!C43</f>
        <v>0.37871592831029111</v>
      </c>
      <c r="L35">
        <f>Blocking!E43</f>
        <v>0.37693076931843728</v>
      </c>
      <c r="M35">
        <f>'Blk-Ctrl'!E43</f>
        <v>0.37693076931843728</v>
      </c>
    </row>
    <row r="36" spans="1:13" x14ac:dyDescent="0.2">
      <c r="A36">
        <f>Blocking!H44</f>
        <v>0</v>
      </c>
      <c r="B36">
        <f>'Blk-Ctrl'!H44</f>
        <v>0</v>
      </c>
      <c r="C36">
        <f>Blocking!G44</f>
        <v>0.95008911293207665</v>
      </c>
      <c r="D36">
        <f>'Blk-Ctrl'!G44</f>
        <v>0.95008911293207665</v>
      </c>
      <c r="F36">
        <f>Blocking!D44</f>
        <v>0.35</v>
      </c>
      <c r="G36">
        <f>'Blk-Ctrl'!D44</f>
        <v>0.35</v>
      </c>
      <c r="H36">
        <f>Blocking!F44</f>
        <v>0.1</v>
      </c>
      <c r="I36">
        <f>'Blk-Ctrl'!F44</f>
        <v>0.1</v>
      </c>
      <c r="J36">
        <f>Blocking!C44</f>
        <v>0.373381483769466</v>
      </c>
      <c r="K36">
        <f>'Blk-Ctrl'!C44</f>
        <v>0.373381483769466</v>
      </c>
      <c r="L36">
        <f>Blocking!E44</f>
        <v>0.38085626294750335</v>
      </c>
      <c r="M36">
        <f>'Blk-Ctrl'!E44</f>
        <v>0.38085626294750335</v>
      </c>
    </row>
    <row r="37" spans="1:13" x14ac:dyDescent="0.2">
      <c r="A37">
        <f>Blocking!H45</f>
        <v>0</v>
      </c>
      <c r="B37">
        <f>'Blk-Ctrl'!H45</f>
        <v>0</v>
      </c>
      <c r="C37">
        <f>Blocking!G45</f>
        <v>0.95860922091403533</v>
      </c>
      <c r="D37">
        <f>'Blk-Ctrl'!G45</f>
        <v>0.95860922091403533</v>
      </c>
      <c r="F37">
        <f>Blocking!D45</f>
        <v>0.35</v>
      </c>
      <c r="G37">
        <f>'Blk-Ctrl'!D45</f>
        <v>0.35</v>
      </c>
      <c r="H37">
        <f>Blocking!F45</f>
        <v>0.1</v>
      </c>
      <c r="I37">
        <f>'Blk-Ctrl'!F45</f>
        <v>0.1</v>
      </c>
      <c r="J37">
        <f>Blocking!C45</f>
        <v>0.36809935201368144</v>
      </c>
      <c r="K37">
        <f>'Blk-Ctrl'!C45</f>
        <v>0.36809935201368144</v>
      </c>
      <c r="L37">
        <f>Blocking!E45</f>
        <v>0.38405332575291151</v>
      </c>
      <c r="M37">
        <f>'Blk-Ctrl'!E45</f>
        <v>0.38405332575291151</v>
      </c>
    </row>
    <row r="38" spans="1:13" x14ac:dyDescent="0.2">
      <c r="A38">
        <f>Blocking!H46</f>
        <v>0</v>
      </c>
      <c r="B38">
        <f>'Blk-Ctrl'!H46</f>
        <v>0</v>
      </c>
      <c r="C38">
        <f>Blocking!G46</f>
        <v>0.96561218394556603</v>
      </c>
      <c r="D38">
        <f>'Blk-Ctrl'!G46</f>
        <v>0.96561218394556603</v>
      </c>
      <c r="F38">
        <f>Blocking!D46</f>
        <v>0.35</v>
      </c>
      <c r="G38">
        <f>'Blk-Ctrl'!D46</f>
        <v>0.35</v>
      </c>
      <c r="H38">
        <f>Blocking!F46</f>
        <v>0.1</v>
      </c>
      <c r="I38">
        <f>'Blk-Ctrl'!F46</f>
        <v>0.1</v>
      </c>
      <c r="J38">
        <f>Blocking!C46</f>
        <v>0.36287637693702751</v>
      </c>
      <c r="K38">
        <f>'Blk-Ctrl'!C46</f>
        <v>0.36287637693702751</v>
      </c>
      <c r="L38">
        <f>Blocking!E46</f>
        <v>0.38665875504906361</v>
      </c>
      <c r="M38">
        <f>'Blk-Ctrl'!E46</f>
        <v>0.38665875504906361</v>
      </c>
    </row>
    <row r="39" spans="1:13" x14ac:dyDescent="0.2">
      <c r="A39">
        <f>Blocking!H47</f>
        <v>0</v>
      </c>
      <c r="B39">
        <f>'Blk-Ctrl'!H47</f>
        <v>0</v>
      </c>
      <c r="C39">
        <f>Blocking!G47</f>
        <v>0.97136860219429144</v>
      </c>
      <c r="D39">
        <f>'Blk-Ctrl'!G47</f>
        <v>0.97136860219429144</v>
      </c>
      <c r="F39">
        <f>Blocking!D47</f>
        <v>0.35</v>
      </c>
      <c r="G39">
        <f>'Blk-Ctrl'!D47</f>
        <v>0.35</v>
      </c>
      <c r="H39">
        <f>Blocking!F47</f>
        <v>0.1</v>
      </c>
      <c r="I39">
        <f>'Blk-Ctrl'!F47</f>
        <v>0.1</v>
      </c>
      <c r="J39">
        <f>Blocking!C47</f>
        <v>0.35771690293211778</v>
      </c>
      <c r="K39">
        <f>'Blk-Ctrl'!C47</f>
        <v>0.35771690293211778</v>
      </c>
      <c r="L39">
        <f>Blocking!E47</f>
        <v>0.38878480077407307</v>
      </c>
      <c r="M39">
        <f>'Blk-Ctrl'!E47</f>
        <v>0.38878480077407307</v>
      </c>
    </row>
    <row r="40" spans="1:13" x14ac:dyDescent="0.2">
      <c r="A40">
        <f>Blocking!H48</f>
        <v>0</v>
      </c>
      <c r="B40">
        <f>'Blk-Ctrl'!H48</f>
        <v>0</v>
      </c>
      <c r="C40">
        <f>Blocking!G48</f>
        <v>0.97610406370712588</v>
      </c>
      <c r="D40">
        <f>'Blk-Ctrl'!G48</f>
        <v>0.97610406370712588</v>
      </c>
      <c r="F40">
        <f>Blocking!D48</f>
        <v>0.35</v>
      </c>
      <c r="G40">
        <f>'Blk-Ctrl'!D48</f>
        <v>0.35</v>
      </c>
      <c r="H40">
        <f>Blocking!F48</f>
        <v>0.1</v>
      </c>
      <c r="I40">
        <f>'Blk-Ctrl'!F48</f>
        <v>0.1</v>
      </c>
      <c r="J40">
        <f>Blocking!C48</f>
        <v>0.35262355463155887</v>
      </c>
      <c r="K40">
        <f>'Blk-Ctrl'!C48</f>
        <v>0.35262355463155887</v>
      </c>
      <c r="L40">
        <f>Blocking!E48</f>
        <v>0.39052280249029742</v>
      </c>
      <c r="M40">
        <f>'Blk-Ctrl'!E48</f>
        <v>0.39052280249029742</v>
      </c>
    </row>
    <row r="41" spans="1:13" x14ac:dyDescent="0.2">
      <c r="A41">
        <f>Blocking!H49</f>
        <v>0</v>
      </c>
      <c r="B41">
        <f>'Blk-Ctrl'!H49</f>
        <v>0</v>
      </c>
      <c r="C41">
        <f>Blocking!G49</f>
        <v>0.98000479955658615</v>
      </c>
      <c r="D41">
        <f>'Blk-Ctrl'!G49</f>
        <v>0.98000479955658615</v>
      </c>
      <c r="F41">
        <f>Blocking!D49</f>
        <v>0.35</v>
      </c>
      <c r="G41">
        <f>'Blk-Ctrl'!D49</f>
        <v>0.35</v>
      </c>
      <c r="H41">
        <f>Blocking!F49</f>
        <v>0.1</v>
      </c>
      <c r="I41">
        <f>'Blk-Ctrl'!F49</f>
        <v>0.1</v>
      </c>
      <c r="J41">
        <f>Blocking!C49</f>
        <v>0.34759778609311248</v>
      </c>
      <c r="K41">
        <f>'Blk-Ctrl'!C49</f>
        <v>0.34759778609311248</v>
      </c>
      <c r="L41">
        <f>Blocking!E49</f>
        <v>0.39194667891858437</v>
      </c>
      <c r="M41">
        <f>'Blk-Ctrl'!E49</f>
        <v>0.39194667891858437</v>
      </c>
    </row>
    <row r="42" spans="1:13" x14ac:dyDescent="0.2">
      <c r="A42">
        <f>Blocking!H50</f>
        <v>0</v>
      </c>
      <c r="B42">
        <f>'Blk-Ctrl'!H50</f>
        <v>0</v>
      </c>
      <c r="C42">
        <f>Blocking!G50</f>
        <v>0.98322351976825584</v>
      </c>
      <c r="D42">
        <f>'Blk-Ctrl'!G50</f>
        <v>0.98322351976825584</v>
      </c>
      <c r="F42">
        <f>Blocking!D50</f>
        <v>0.35</v>
      </c>
      <c r="G42">
        <f>'Blk-Ctrl'!D50</f>
        <v>0.35</v>
      </c>
      <c r="H42">
        <f>Blocking!F50</f>
        <v>0.1</v>
      </c>
      <c r="I42">
        <f>'Blk-Ctrl'!F50</f>
        <v>0.1</v>
      </c>
      <c r="J42">
        <f>Blocking!C50</f>
        <v>0.34264026080280108</v>
      </c>
      <c r="K42">
        <f>'Blk-Ctrl'!C50</f>
        <v>0.34264026080280108</v>
      </c>
      <c r="L42">
        <f>Blocking!E50</f>
        <v>0.39311605725965254</v>
      </c>
      <c r="M42">
        <f>'Blk-Ctrl'!E50</f>
        <v>0.39311605725965254</v>
      </c>
    </row>
    <row r="43" spans="1:13" x14ac:dyDescent="0.2">
      <c r="A43">
        <f>Blocking!H51</f>
        <v>5.6715316875925329E-3</v>
      </c>
      <c r="B43">
        <f>'Blk-Ctrl'!H51</f>
        <v>0</v>
      </c>
      <c r="C43">
        <f>Blocking!G51</f>
        <v>0.98588489302935611</v>
      </c>
      <c r="D43">
        <f>'Blk-Ctrl'!G51</f>
        <v>0.98588489302935611</v>
      </c>
      <c r="F43">
        <f>Blocking!D51</f>
        <v>0.34545519750453002</v>
      </c>
      <c r="G43">
        <f>'Blk-Ctrl'!D51</f>
        <v>0.35</v>
      </c>
      <c r="H43">
        <f>Blocking!F51</f>
        <v>0.821075076758637</v>
      </c>
      <c r="I43">
        <f>'Blk-Ctrl'!F51</f>
        <v>0.1</v>
      </c>
      <c r="J43">
        <f>Blocking!C51</f>
        <v>0.33775111147762926</v>
      </c>
      <c r="K43">
        <f>'Blk-Ctrl'!C51</f>
        <v>0.33775111147762926</v>
      </c>
      <c r="L43">
        <f>Blocking!E51</f>
        <v>0.39407895259559178</v>
      </c>
      <c r="M43">
        <f>'Blk-Ctrl'!E51</f>
        <v>0.39407895259559178</v>
      </c>
    </row>
    <row r="44" spans="1:13" x14ac:dyDescent="0.2">
      <c r="A44">
        <f>Blocking!H52</f>
        <v>6.0646386548109396E-3</v>
      </c>
      <c r="B44">
        <f>'Blk-Ctrl'!H52</f>
        <v>0</v>
      </c>
      <c r="C44">
        <f>Blocking!G52</f>
        <v>0.98806755450117734</v>
      </c>
      <c r="D44">
        <f>'Blk-Ctrl'!G52</f>
        <v>0.98809042057437757</v>
      </c>
      <c r="F44">
        <f>Blocking!D52</f>
        <v>0.34065728241823368</v>
      </c>
      <c r="G44">
        <f>'Blk-Ctrl'!D52</f>
        <v>0.35</v>
      </c>
      <c r="H44">
        <f>Blocking!F52</f>
        <v>6.8784758070878832E-2</v>
      </c>
      <c r="I44">
        <f>'Blk-Ctrl'!F52</f>
        <v>0.1</v>
      </c>
      <c r="J44">
        <f>Blocking!C52</f>
        <v>0.33293011631779124</v>
      </c>
      <c r="K44">
        <f>'Blk-Ctrl'!C52</f>
        <v>0.33293011631779124</v>
      </c>
      <c r="L44">
        <f>Blocking!E52</f>
        <v>0.39078010965850185</v>
      </c>
      <c r="M44">
        <f>'Blk-Ctrl'!E52</f>
        <v>0.39487401368713032</v>
      </c>
    </row>
    <row r="45" spans="1:13" x14ac:dyDescent="0.2">
      <c r="A45">
        <f>Blocking!H53</f>
        <v>8.5436897770578991E-3</v>
      </c>
      <c r="B45">
        <f>'Blk-Ctrl'!H53</f>
        <v>0</v>
      </c>
      <c r="C45">
        <f>Blocking!G53</f>
        <v>0.98916467830526511</v>
      </c>
      <c r="D45">
        <f>'Blk-Ctrl'!G53</f>
        <v>0.9899226256931446</v>
      </c>
      <c r="F45">
        <f>Blocking!D53</f>
        <v>0.33583117896183096</v>
      </c>
      <c r="G45">
        <f>'Blk-Ctrl'!D53</f>
        <v>0.35</v>
      </c>
      <c r="H45">
        <f>Blocking!F53</f>
        <v>0.87425492747046762</v>
      </c>
      <c r="I45">
        <f>'Blk-Ctrl'!F53</f>
        <v>0.1</v>
      </c>
      <c r="J45">
        <f>Blocking!C53</f>
        <v>0.32817499028415942</v>
      </c>
      <c r="K45">
        <f>'Blk-Ctrl'!C53</f>
        <v>0.32817681803103416</v>
      </c>
      <c r="L45">
        <f>Blocking!E53</f>
        <v>0.39593489300046075</v>
      </c>
      <c r="M45">
        <f>'Blk-Ctrl'!E53</f>
        <v>0.39553235814858179</v>
      </c>
    </row>
    <row r="46" spans="1:13" x14ac:dyDescent="0.2">
      <c r="A46">
        <f>Blocking!H54</f>
        <v>8.6470895719744159E-3</v>
      </c>
      <c r="B46">
        <f>'Blk-Ctrl'!H54</f>
        <v>0</v>
      </c>
      <c r="C46">
        <f>Blocking!G54</f>
        <v>0.98990289979299395</v>
      </c>
      <c r="D46">
        <f>'Blk-Ctrl'!G54</f>
        <v>0.99144857459348679</v>
      </c>
      <c r="F46">
        <f>Blocking!D54</f>
        <v>0.33104573950886657</v>
      </c>
      <c r="G46">
        <f>'Blk-Ctrl'!D54</f>
        <v>0.35</v>
      </c>
      <c r="H46">
        <f>Blocking!F54</f>
        <v>5.3229926324888786E-2</v>
      </c>
      <c r="I46">
        <f>'Blk-Ctrl'!F54</f>
        <v>0.1</v>
      </c>
      <c r="J46">
        <f>Blocking!C54</f>
        <v>0.32348726801091654</v>
      </c>
      <c r="K46">
        <f>'Blk-Ctrl'!C54</f>
        <v>0.32349060403176361</v>
      </c>
      <c r="L46">
        <f>Blocking!E54</f>
        <v>0.38891409290102352</v>
      </c>
      <c r="M46">
        <f>'Blk-Ctrl'!E54</f>
        <v>0.39607907094385125</v>
      </c>
    </row>
    <row r="47" spans="1:13" x14ac:dyDescent="0.2">
      <c r="A47">
        <f>Blocking!H55</f>
        <v>9.3209444444135106E-3</v>
      </c>
      <c r="B47">
        <f>'Blk-Ctrl'!H55</f>
        <v>0</v>
      </c>
      <c r="C47">
        <f>Blocking!G55</f>
        <v>0.99019342316128056</v>
      </c>
      <c r="D47">
        <f>'Blk-Ctrl'!G55</f>
        <v>0.99272279030497346</v>
      </c>
      <c r="F47">
        <f>Blocking!D55</f>
        <v>0.32632003723149061</v>
      </c>
      <c r="G47">
        <f>'Blk-Ctrl'!D55</f>
        <v>0.35</v>
      </c>
      <c r="H47">
        <f>Blocking!F55</f>
        <v>0.90110991575815302</v>
      </c>
      <c r="I47">
        <f>'Blk-Ctrl'!F55</f>
        <v>0.1</v>
      </c>
      <c r="J47">
        <f>Blocking!C55</f>
        <v>0.31886609634757268</v>
      </c>
      <c r="K47">
        <f>'Blk-Ctrl'!C55</f>
        <v>0.31887076045235158</v>
      </c>
      <c r="L47">
        <f>Blocking!E55</f>
        <v>0.39758305198291854</v>
      </c>
      <c r="M47">
        <f>'Blk-Ctrl'!E55</f>
        <v>0.39653439931799939</v>
      </c>
    </row>
    <row r="48" spans="1:13" x14ac:dyDescent="0.2">
      <c r="A48">
        <f>Blocking!H56</f>
        <v>9.3430679830107215E-3</v>
      </c>
      <c r="B48">
        <f>'Blk-Ctrl'!H56</f>
        <v>0</v>
      </c>
      <c r="C48">
        <f>Blocking!G56</f>
        <v>0.99036988248840951</v>
      </c>
      <c r="D48">
        <f>'Blk-Ctrl'!G56</f>
        <v>0.9937896392019262</v>
      </c>
      <c r="F48">
        <f>Blocking!D56</f>
        <v>0.32165937196051447</v>
      </c>
      <c r="G48">
        <f>'Blk-Ctrl'!D56</f>
        <v>0.35</v>
      </c>
      <c r="H48">
        <f>Blocking!F56</f>
        <v>4.7433721039926845E-2</v>
      </c>
      <c r="I48">
        <f>'Blk-Ctrl'!F56</f>
        <v>0.1</v>
      </c>
      <c r="J48">
        <f>Blocking!C56</f>
        <v>0.31431089643590515</v>
      </c>
      <c r="K48">
        <f>'Blk-Ctrl'!C56</f>
        <v>0.31431650854412491</v>
      </c>
      <c r="L48">
        <f>Blocking!E56</f>
        <v>0.3871809615292488</v>
      </c>
      <c r="M48">
        <f>'Blk-Ctrl'!E56</f>
        <v>0.39691472332873629</v>
      </c>
    </row>
    <row r="49" spans="1:13" x14ac:dyDescent="0.2">
      <c r="A49">
        <f>Blocking!H57</f>
        <v>9.4833874044095313E-3</v>
      </c>
      <c r="B49">
        <f>'Blk-Ctrl'!H57</f>
        <v>0</v>
      </c>
      <c r="C49">
        <f>Blocking!G57</f>
        <v>0.99042998434170837</v>
      </c>
      <c r="D49">
        <f>'Blk-Ctrl'!G57</f>
        <v>0.99468527172767263</v>
      </c>
      <c r="F49">
        <f>Blocking!D57</f>
        <v>0.31706454293100345</v>
      </c>
      <c r="G49">
        <f>'Blk-Ctrl'!D57</f>
        <v>0.35</v>
      </c>
      <c r="H49">
        <f>Blocking!F57</f>
        <v>0.91130228339985209</v>
      </c>
      <c r="I49">
        <f>'Blk-Ctrl'!F57</f>
        <v>0.1</v>
      </c>
      <c r="J49">
        <f>Blocking!C57</f>
        <v>0.30982074414166111</v>
      </c>
      <c r="K49">
        <f>'Blk-Ctrl'!C57</f>
        <v>0.3098270292475081</v>
      </c>
      <c r="L49">
        <f>Blocking!E57</f>
        <v>0.39945671166255853</v>
      </c>
      <c r="M49">
        <f>'Blk-Ctrl'!E57</f>
        <v>0.39723331514601035</v>
      </c>
    </row>
    <row r="50" spans="1:13" x14ac:dyDescent="0.2">
      <c r="A50">
        <f>Blocking!H58</f>
        <v>9.4874779024401775E-3</v>
      </c>
      <c r="B50">
        <f>'Blk-Ctrl'!H58</f>
        <v>0</v>
      </c>
      <c r="C50">
        <f>Blocking!G58</f>
        <v>0.99046374044258167</v>
      </c>
      <c r="D50">
        <f>'Blk-Ctrl'!G58</f>
        <v>0.99543919327242369</v>
      </c>
      <c r="F50">
        <f>Blocking!D58</f>
        <v>0.31253513979166353</v>
      </c>
      <c r="G50">
        <f>'Blk-Ctrl'!D58</f>
        <v>0.35</v>
      </c>
      <c r="H50">
        <f>Blocking!F58</f>
        <v>4.5595343906022878E-2</v>
      </c>
      <c r="I50">
        <f>'Blk-Ctrl'!F58</f>
        <v>0.1</v>
      </c>
      <c r="J50">
        <f>Blocking!C58</f>
        <v>0.30539473468817213</v>
      </c>
      <c r="K50">
        <f>'Blk-Ctrl'!C58</f>
        <v>0.30540147980941856</v>
      </c>
      <c r="L50">
        <f>Blocking!E58</f>
        <v>0.3850648644994013</v>
      </c>
      <c r="M50">
        <f>'Blk-Ctrl'!E58</f>
        <v>0.39750096329827095</v>
      </c>
    </row>
    <row r="51" spans="1:13" x14ac:dyDescent="0.2">
      <c r="A51">
        <f>Blocking!H59</f>
        <v>9.5118860042302557E-3</v>
      </c>
      <c r="B51">
        <f>'Blk-Ctrl'!H59</f>
        <v>0</v>
      </c>
      <c r="C51">
        <f>Blocking!G59</f>
        <v>0.99047422165068855</v>
      </c>
      <c r="D51">
        <f>'Blk-Ctrl'!G59</f>
        <v>0.99607553192890841</v>
      </c>
      <c r="F51">
        <f>Blocking!D59</f>
        <v>0.30807037855168484</v>
      </c>
      <c r="G51">
        <f>'Blk-Ctrl'!D59</f>
        <v>0.35</v>
      </c>
      <c r="H51">
        <f>Blocking!F59</f>
        <v>0.91458590263284301</v>
      </c>
      <c r="I51">
        <f>'Blk-Ctrl'!F59</f>
        <v>0.1</v>
      </c>
      <c r="J51">
        <f>Blocking!C59</f>
        <v>0.30103195287126189</v>
      </c>
      <c r="K51">
        <f>'Blk-Ctrl'!C59</f>
        <v>0.30103900504552128</v>
      </c>
      <c r="L51">
        <f>Blocking!E59</f>
        <v>0.40191960179963176</v>
      </c>
      <c r="M51">
        <f>'Blk-Ctrl'!E59</f>
        <v>0.39772644797395129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FB153-460C-1B4C-ACD4-09CCC4A6738F}">
  <dimension ref="A1:AF115"/>
  <sheetViews>
    <sheetView topLeftCell="A2" workbookViewId="0">
      <selection activeCell="A11" sqref="A11"/>
    </sheetView>
  </sheetViews>
  <sheetFormatPr baseColWidth="10" defaultRowHeight="15" x14ac:dyDescent="0.2"/>
  <cols>
    <col min="17" max="17" width="14.1640625" customWidth="1"/>
    <col min="18" max="18" width="12.33203125" bestFit="1" customWidth="1"/>
    <col min="26" max="26" width="7" customWidth="1"/>
    <col min="27" max="27" width="15.6640625" customWidth="1"/>
  </cols>
  <sheetData>
    <row r="1" spans="1:32" x14ac:dyDescent="0.2">
      <c r="A1" s="86" t="s">
        <v>5</v>
      </c>
      <c r="B1" s="86"/>
      <c r="C1" s="86"/>
      <c r="D1" s="86"/>
      <c r="E1" s="86"/>
      <c r="F1" s="86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2"/>
      <c r="S1" s="22"/>
      <c r="T1" s="22"/>
      <c r="U1" s="22"/>
      <c r="V1" s="22"/>
      <c r="W1" s="22"/>
      <c r="X1" s="22"/>
    </row>
    <row r="2" spans="1:32" ht="17" x14ac:dyDescent="0.2">
      <c r="A2" s="23" t="s">
        <v>13</v>
      </c>
      <c r="B2" s="23" t="s">
        <v>14</v>
      </c>
      <c r="C2" s="23"/>
      <c r="D2" s="23"/>
      <c r="E2" s="24" t="e" vm="1">
        <v>#VALUE!</v>
      </c>
      <c r="F2" s="24" t="e" vm="2">
        <v>#VALUE!</v>
      </c>
      <c r="G2" s="24"/>
      <c r="H2" s="24"/>
      <c r="I2" s="25" t="s">
        <v>4</v>
      </c>
      <c r="J2" s="26"/>
      <c r="K2" s="20"/>
      <c r="L2" s="20"/>
      <c r="M2" s="22"/>
      <c r="N2" s="22"/>
      <c r="O2" s="22"/>
      <c r="P2" s="22"/>
      <c r="Q2" s="20"/>
      <c r="R2" s="20"/>
      <c r="S2" s="20"/>
      <c r="T2" s="20"/>
      <c r="U2" s="22"/>
      <c r="V2" s="22"/>
      <c r="W2" s="22"/>
      <c r="X2" s="22"/>
      <c r="Y2" s="22"/>
      <c r="Z2" s="22"/>
    </row>
    <row r="3" spans="1:32" x14ac:dyDescent="0.2">
      <c r="A3" s="21">
        <v>0.5</v>
      </c>
      <c r="B3" s="21">
        <v>0.25</v>
      </c>
      <c r="C3" s="21">
        <v>0.99</v>
      </c>
      <c r="D3" s="21">
        <v>0.99</v>
      </c>
      <c r="E3" s="21">
        <v>0.3</v>
      </c>
      <c r="F3" s="21">
        <v>0.3</v>
      </c>
      <c r="G3" s="21">
        <v>0.1</v>
      </c>
      <c r="H3" s="21">
        <v>0.01</v>
      </c>
      <c r="I3" s="21">
        <v>1</v>
      </c>
      <c r="J3" s="21">
        <v>1</v>
      </c>
      <c r="K3" s="20"/>
      <c r="L3" s="20"/>
      <c r="M3" s="22"/>
      <c r="N3" s="22"/>
      <c r="O3" s="22"/>
      <c r="P3" s="22"/>
      <c r="Q3" s="20"/>
      <c r="R3" s="20"/>
      <c r="S3" s="20"/>
      <c r="T3" s="20"/>
      <c r="U3" s="22"/>
      <c r="V3" s="22"/>
      <c r="W3" s="22"/>
      <c r="X3" s="22"/>
      <c r="Y3" s="22"/>
      <c r="Z3" s="22"/>
    </row>
    <row r="4" spans="1:32" ht="30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2"/>
      <c r="R4" s="22"/>
      <c r="S4" s="22"/>
      <c r="T4" s="22"/>
      <c r="U4" s="22"/>
      <c r="V4" s="22"/>
      <c r="W4" s="22"/>
      <c r="X4" s="22"/>
    </row>
    <row r="5" spans="1:32" ht="34" customHeight="1" x14ac:dyDescent="0.3">
      <c r="A5" s="87" t="s">
        <v>7</v>
      </c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 t="s">
        <v>6</v>
      </c>
      <c r="O5" s="87"/>
      <c r="P5" s="87"/>
      <c r="Q5" s="87"/>
      <c r="R5" s="87"/>
      <c r="S5" s="87"/>
      <c r="T5" s="87"/>
      <c r="U5" s="87"/>
      <c r="V5" s="87"/>
      <c r="W5" s="27"/>
      <c r="X5" s="27"/>
    </row>
    <row r="6" spans="1:32" ht="19" x14ac:dyDescent="0.25">
      <c r="A6" s="90" t="s">
        <v>21</v>
      </c>
      <c r="B6" s="90"/>
      <c r="C6" s="90"/>
      <c r="D6" s="90"/>
      <c r="E6" s="90"/>
      <c r="F6" s="91"/>
      <c r="G6" s="88" t="s">
        <v>9</v>
      </c>
      <c r="H6" s="89"/>
      <c r="I6" s="89"/>
      <c r="J6" s="93" t="s">
        <v>20</v>
      </c>
      <c r="K6" s="94"/>
      <c r="L6" s="94"/>
      <c r="M6" s="94"/>
      <c r="N6" s="95"/>
      <c r="O6" s="92" t="s">
        <v>8</v>
      </c>
      <c r="P6" s="92"/>
      <c r="Q6" s="92"/>
      <c r="R6" s="92"/>
      <c r="S6" s="92"/>
      <c r="T6" s="92"/>
      <c r="U6" s="18" t="s">
        <v>10</v>
      </c>
      <c r="V6" s="19"/>
      <c r="W6" s="22"/>
      <c r="X6" s="22"/>
      <c r="Y6" s="22"/>
      <c r="Z6" s="22"/>
      <c r="AA6" s="22"/>
    </row>
    <row r="7" spans="1:32" x14ac:dyDescent="0.2">
      <c r="A7" s="41"/>
      <c r="B7" s="41"/>
      <c r="C7" s="41"/>
      <c r="D7" s="41"/>
      <c r="E7" s="41"/>
      <c r="F7" s="41"/>
      <c r="G7" s="6"/>
      <c r="H7" s="7"/>
      <c r="I7" s="13">
        <f>G7+H7</f>
        <v>0</v>
      </c>
      <c r="J7" s="49"/>
      <c r="K7" s="1"/>
      <c r="L7" s="1"/>
      <c r="M7" s="1"/>
      <c r="N7" s="12"/>
      <c r="O7" s="1"/>
      <c r="P7" s="1"/>
      <c r="Q7" s="1"/>
      <c r="R7" s="1"/>
      <c r="S7" s="1"/>
      <c r="T7" s="1"/>
      <c r="U7" s="58"/>
      <c r="W7" s="22"/>
      <c r="X7" s="22"/>
      <c r="Y7" s="22"/>
      <c r="Z7" s="22"/>
      <c r="AA7" s="22"/>
    </row>
    <row r="8" spans="1:32" ht="34" customHeight="1" x14ac:dyDescent="0.25">
      <c r="A8" s="42"/>
      <c r="B8" s="43"/>
      <c r="C8" s="42"/>
      <c r="D8" s="42"/>
      <c r="E8" s="42"/>
      <c r="F8" s="42"/>
      <c r="G8" s="3"/>
      <c r="H8" s="5"/>
      <c r="I8" s="4"/>
      <c r="J8" s="52" t="s">
        <v>0</v>
      </c>
      <c r="K8" s="9" t="s">
        <v>2</v>
      </c>
      <c r="L8" s="9" t="s">
        <v>3</v>
      </c>
      <c r="M8" s="9" t="s">
        <v>1</v>
      </c>
      <c r="N8" s="46"/>
      <c r="O8" s="39"/>
      <c r="P8" s="39"/>
      <c r="Q8" s="63"/>
      <c r="R8" s="35"/>
      <c r="S8" s="61"/>
      <c r="T8" s="37"/>
      <c r="U8" s="59"/>
      <c r="V8" s="16"/>
      <c r="W8" s="28"/>
      <c r="X8" s="28"/>
      <c r="Y8" s="28"/>
      <c r="Z8" s="28"/>
      <c r="AA8" s="32"/>
    </row>
    <row r="9" spans="1:32" ht="16" thickBot="1" x14ac:dyDescent="0.25">
      <c r="A9" s="53"/>
      <c r="B9" s="53"/>
      <c r="C9" s="54"/>
      <c r="D9" s="54"/>
      <c r="E9" s="54"/>
      <c r="F9" s="54"/>
      <c r="G9" s="55">
        <v>0</v>
      </c>
      <c r="H9" s="56">
        <v>0</v>
      </c>
      <c r="I9" s="57">
        <f>SUM(G9:H9)</f>
        <v>0</v>
      </c>
      <c r="J9" s="51"/>
      <c r="K9" s="15"/>
      <c r="L9" s="15"/>
      <c r="M9" s="15"/>
      <c r="N9" s="47"/>
      <c r="O9" s="40"/>
      <c r="P9" s="40"/>
      <c r="Q9" s="64"/>
      <c r="R9" s="36"/>
      <c r="S9" s="62"/>
      <c r="T9" s="38"/>
      <c r="U9" s="60">
        <v>0</v>
      </c>
      <c r="V9" s="17">
        <v>0</v>
      </c>
      <c r="W9" s="28"/>
      <c r="X9" s="28"/>
      <c r="Y9" s="28"/>
      <c r="Z9" s="28"/>
      <c r="AA9" s="28"/>
    </row>
    <row r="10" spans="1:32" ht="16" thickTop="1" x14ac:dyDescent="0.2">
      <c r="A10" s="80">
        <f t="shared" ref="A10:F10" si="0">C3</f>
        <v>0.99</v>
      </c>
      <c r="B10" s="80">
        <f t="shared" si="0"/>
        <v>0.99</v>
      </c>
      <c r="C10" s="33">
        <f t="shared" si="0"/>
        <v>0.3</v>
      </c>
      <c r="D10" s="33">
        <f t="shared" si="0"/>
        <v>0.3</v>
      </c>
      <c r="E10" s="33">
        <f t="shared" si="0"/>
        <v>0.1</v>
      </c>
      <c r="F10" s="33">
        <f t="shared" si="0"/>
        <v>0.01</v>
      </c>
      <c r="G10" s="2">
        <f>U9</f>
        <v>0</v>
      </c>
      <c r="H10" s="2">
        <f>V9</f>
        <v>0</v>
      </c>
      <c r="I10" s="1">
        <f>SUM(G10:H10)</f>
        <v>0</v>
      </c>
      <c r="J10" s="50">
        <v>1</v>
      </c>
      <c r="K10" s="11">
        <v>1</v>
      </c>
      <c r="L10" s="11">
        <v>0</v>
      </c>
      <c r="M10" s="11">
        <v>1</v>
      </c>
      <c r="N10" s="12">
        <f>$J$3*M10</f>
        <v>1</v>
      </c>
      <c r="O10" s="1">
        <f>IF(AND(K10&gt;0),(1-A10)*POWER(($N10-$I9),2)+C10*A10,C10)</f>
        <v>0.307</v>
      </c>
      <c r="P10" s="1">
        <f>IF(AND(L10&gt;0),(1-B10)*POWER(($N10-$I9),2)+D10*B10,D10)</f>
        <v>0.3</v>
      </c>
      <c r="Q10" s="72">
        <f>IF(AND(K10&gt;0),POWER((1-E10)*(G10-H10*L10),2)+POWER(1-(E$3+(1-A$3)*(1-E$3)),2),E10)</f>
        <v>0.12250000000000007</v>
      </c>
      <c r="R10" s="29">
        <f>IF(AND(L10&gt;0),POWER((1-F10)*(H10-G10*K10),2)+POWER(1-(F$3+(1-B$3)*(1-F$3)),2),F10)</f>
        <v>0.01</v>
      </c>
      <c r="S10" s="61">
        <f>IF(K10&gt;0,O10*($N10-$I9),0)</f>
        <v>0.307</v>
      </c>
      <c r="T10" s="37">
        <f>IF(L10&gt;0,P10*($N10-$I9),0)</f>
        <v>0</v>
      </c>
      <c r="U10" s="58">
        <f>U9+S10*Q10</f>
        <v>3.7607500000000023E-2</v>
      </c>
      <c r="V10">
        <f>V9+T10*R10</f>
        <v>0</v>
      </c>
      <c r="W10" s="22"/>
      <c r="X10" s="22"/>
      <c r="Y10" s="22"/>
      <c r="Z10" s="22"/>
      <c r="AA10" s="22"/>
      <c r="AC10" s="30"/>
      <c r="AD10" s="30"/>
      <c r="AE10" s="31"/>
      <c r="AF10" s="30"/>
    </row>
    <row r="11" spans="1:32" x14ac:dyDescent="0.2">
      <c r="A11">
        <f t="shared" ref="A11:B11" si="1">IF(K11&gt;0,$C$3-($A$3*(1-A10)),A10)</f>
        <v>0.98499999999999999</v>
      </c>
      <c r="B11">
        <f t="shared" si="1"/>
        <v>0.99</v>
      </c>
      <c r="C11">
        <f>O10</f>
        <v>0.307</v>
      </c>
      <c r="D11">
        <f>P10</f>
        <v>0.3</v>
      </c>
      <c r="E11">
        <f>Q10</f>
        <v>0.12250000000000007</v>
      </c>
      <c r="F11">
        <f>R10</f>
        <v>0.01</v>
      </c>
      <c r="G11" s="2">
        <f t="shared" ref="G11:H57" si="2">U10</f>
        <v>3.7607500000000023E-2</v>
      </c>
      <c r="H11" s="2">
        <f t="shared" si="2"/>
        <v>0</v>
      </c>
      <c r="I11" s="1">
        <f>G11+H11</f>
        <v>3.7607500000000023E-2</v>
      </c>
      <c r="J11" s="50">
        <v>2</v>
      </c>
      <c r="K11" s="11">
        <v>1</v>
      </c>
      <c r="L11" s="11">
        <v>0</v>
      </c>
      <c r="M11" s="11">
        <v>1</v>
      </c>
      <c r="N11" s="12">
        <f t="shared" ref="N11:N73" si="3">$J$3*M11</f>
        <v>1</v>
      </c>
      <c r="O11" s="1">
        <f t="shared" ref="O11:P26" si="4">IF(AND(K11&gt;0),(1-A11)*POWER(($N11-$I10),2)+C11*A11,C11)</f>
        <v>0.31739499999999998</v>
      </c>
      <c r="P11" s="1">
        <f t="shared" si="4"/>
        <v>0.3</v>
      </c>
      <c r="Q11" s="72">
        <f t="shared" ref="Q11:Q59" si="5">IF(AND(K11&gt;0),POWER((1-E11)*(G11-H11*L11),2)+POWER(1-(E$3+(1-A$3)*(1-E$3)),2),E11)</f>
        <v>0.12358903836283792</v>
      </c>
      <c r="R11" s="29">
        <f t="shared" ref="R11:R59" si="6">IF(AND(L11&gt;0),POWER((1-F11)*(H11-G11*K11),2)+POWER(1-(F$3+(1-B$3)*(1-F$3)),2),F11)</f>
        <v>0.01</v>
      </c>
      <c r="S11" s="61">
        <f t="shared" ref="S11:T26" si="7">IF(K11&gt;0,O11*($N11-$I10),0)</f>
        <v>0.31739499999999998</v>
      </c>
      <c r="T11" s="37">
        <f t="shared" si="7"/>
        <v>0</v>
      </c>
      <c r="U11" s="58">
        <f t="shared" ref="U11:V57" si="8">U10+S11*Q11</f>
        <v>7.6834042831172955E-2</v>
      </c>
      <c r="V11">
        <f t="shared" si="8"/>
        <v>0</v>
      </c>
      <c r="W11" s="22"/>
      <c r="X11" s="22"/>
      <c r="Y11" s="22"/>
      <c r="Z11" s="22"/>
      <c r="AA11" s="22"/>
      <c r="AC11" s="30"/>
      <c r="AD11" s="30"/>
      <c r="AE11" s="31"/>
      <c r="AF11" s="30"/>
    </row>
    <row r="12" spans="1:32" x14ac:dyDescent="0.2">
      <c r="A12">
        <f t="shared" ref="A12:A74" si="9">IF(K12&gt;0,$C$3-($A$3*(1-A11)),A11)</f>
        <v>0.98249999999999993</v>
      </c>
      <c r="B12">
        <f t="shared" ref="B12:B74" si="10">IF(L12&gt;0,$C$3-($A$3*(1-B11)),B11)</f>
        <v>0.99</v>
      </c>
      <c r="C12">
        <f t="shared" ref="C12:F27" si="11">O11</f>
        <v>0.31739499999999998</v>
      </c>
      <c r="D12">
        <f t="shared" si="11"/>
        <v>0.3</v>
      </c>
      <c r="E12">
        <f t="shared" si="11"/>
        <v>0.12358903836283792</v>
      </c>
      <c r="F12">
        <f t="shared" si="11"/>
        <v>0.01</v>
      </c>
      <c r="G12" s="2">
        <f t="shared" si="2"/>
        <v>7.6834042831172955E-2</v>
      </c>
      <c r="H12" s="2">
        <f t="shared" si="2"/>
        <v>0</v>
      </c>
      <c r="I12" s="1">
        <f t="shared" ref="I12:I59" si="12">G12+H12</f>
        <v>7.6834042831172955E-2</v>
      </c>
      <c r="J12" s="50">
        <v>3</v>
      </c>
      <c r="K12" s="11">
        <v>1</v>
      </c>
      <c r="L12" s="11">
        <v>0</v>
      </c>
      <c r="M12" s="11">
        <v>1</v>
      </c>
      <c r="N12" s="12">
        <f t="shared" si="3"/>
        <v>1</v>
      </c>
      <c r="O12" s="1">
        <f t="shared" si="4"/>
        <v>0.32804907567098435</v>
      </c>
      <c r="P12" s="1">
        <f t="shared" si="4"/>
        <v>0.3</v>
      </c>
      <c r="Q12" s="72">
        <f t="shared" si="5"/>
        <v>0.12703443282425184</v>
      </c>
      <c r="R12" s="29">
        <f t="shared" si="6"/>
        <v>0.01</v>
      </c>
      <c r="S12" s="61">
        <f t="shared" si="7"/>
        <v>0.31571197005768781</v>
      </c>
      <c r="T12" s="37">
        <f t="shared" si="7"/>
        <v>0</v>
      </c>
      <c r="U12" s="58">
        <f t="shared" si="8"/>
        <v>0.11694033388327851</v>
      </c>
      <c r="V12">
        <f t="shared" si="8"/>
        <v>0</v>
      </c>
      <c r="W12" s="22"/>
      <c r="X12" s="22"/>
      <c r="Y12" s="22"/>
      <c r="Z12" s="22"/>
      <c r="AA12" s="22"/>
      <c r="AC12" s="30"/>
      <c r="AD12" s="30"/>
      <c r="AE12" s="31"/>
      <c r="AF12" s="30"/>
    </row>
    <row r="13" spans="1:32" x14ac:dyDescent="0.2">
      <c r="A13">
        <f t="shared" si="9"/>
        <v>0.98124999999999996</v>
      </c>
      <c r="B13">
        <f t="shared" si="10"/>
        <v>0.99</v>
      </c>
      <c r="C13">
        <f t="shared" si="11"/>
        <v>0.32804907567098435</v>
      </c>
      <c r="D13">
        <f t="shared" si="11"/>
        <v>0.3</v>
      </c>
      <c r="E13">
        <f t="shared" si="11"/>
        <v>0.12703443282425184</v>
      </c>
      <c r="F13">
        <f t="shared" si="11"/>
        <v>0.01</v>
      </c>
      <c r="G13" s="2">
        <f t="shared" si="2"/>
        <v>0.11694033388327851</v>
      </c>
      <c r="H13" s="2">
        <f t="shared" si="2"/>
        <v>0</v>
      </c>
      <c r="I13" s="1">
        <f t="shared" si="12"/>
        <v>0.11694033388327851</v>
      </c>
      <c r="J13" s="50">
        <v>4</v>
      </c>
      <c r="K13" s="11">
        <v>1</v>
      </c>
      <c r="L13" s="11">
        <v>0</v>
      </c>
      <c r="M13" s="11">
        <v>1</v>
      </c>
      <c r="N13" s="12">
        <f t="shared" si="3"/>
        <v>1</v>
      </c>
      <c r="O13" s="1">
        <f t="shared" si="4"/>
        <v>0.33787756896106785</v>
      </c>
      <c r="P13" s="1">
        <f t="shared" si="4"/>
        <v>0.3</v>
      </c>
      <c r="Q13" s="72">
        <f t="shared" si="5"/>
        <v>0.13292132372384938</v>
      </c>
      <c r="R13" s="29">
        <f t="shared" si="6"/>
        <v>0.01</v>
      </c>
      <c r="S13" s="61">
        <f t="shared" si="7"/>
        <v>0.31191706935582059</v>
      </c>
      <c r="T13" s="37">
        <f t="shared" si="7"/>
        <v>0</v>
      </c>
      <c r="U13" s="58">
        <f t="shared" si="8"/>
        <v>0.15840076363411792</v>
      </c>
      <c r="V13">
        <f t="shared" si="8"/>
        <v>0</v>
      </c>
      <c r="W13" s="22"/>
      <c r="X13" s="22"/>
      <c r="Y13" s="22"/>
      <c r="Z13" s="22"/>
      <c r="AA13" s="22"/>
      <c r="AC13" s="30"/>
      <c r="AD13" s="30"/>
      <c r="AE13" s="31"/>
      <c r="AF13" s="30"/>
    </row>
    <row r="14" spans="1:32" x14ac:dyDescent="0.2">
      <c r="A14">
        <f t="shared" si="9"/>
        <v>0.98062499999999997</v>
      </c>
      <c r="B14">
        <f t="shared" si="10"/>
        <v>0.99</v>
      </c>
      <c r="C14">
        <f t="shared" si="11"/>
        <v>0.33787756896106785</v>
      </c>
      <c r="D14">
        <f t="shared" si="11"/>
        <v>0.3</v>
      </c>
      <c r="E14">
        <f t="shared" si="11"/>
        <v>0.13292132372384938</v>
      </c>
      <c r="F14">
        <f t="shared" si="11"/>
        <v>0.01</v>
      </c>
      <c r="G14" s="2">
        <f t="shared" si="2"/>
        <v>0.15840076363411792</v>
      </c>
      <c r="H14" s="2">
        <f t="shared" si="2"/>
        <v>0</v>
      </c>
      <c r="I14" s="1">
        <f t="shared" si="12"/>
        <v>0.15840076363411792</v>
      </c>
      <c r="J14" s="50">
        <v>5</v>
      </c>
      <c r="K14" s="11">
        <v>1</v>
      </c>
      <c r="L14" s="11">
        <v>0</v>
      </c>
      <c r="M14" s="11">
        <v>1</v>
      </c>
      <c r="N14" s="12">
        <f t="shared" si="3"/>
        <v>1</v>
      </c>
      <c r="O14" s="1">
        <f t="shared" si="4"/>
        <v>0.34643970705718929</v>
      </c>
      <c r="P14" s="1">
        <f t="shared" si="4"/>
        <v>0.3</v>
      </c>
      <c r="Q14" s="72">
        <f t="shared" si="5"/>
        <v>0.1413639029638499</v>
      </c>
      <c r="R14" s="29">
        <f t="shared" si="6"/>
        <v>0.01</v>
      </c>
      <c r="S14" s="61">
        <f t="shared" si="7"/>
        <v>0.30592693204349636</v>
      </c>
      <c r="T14" s="37">
        <f t="shared" si="7"/>
        <v>0</v>
      </c>
      <c r="U14" s="58">
        <f t="shared" si="8"/>
        <v>0.20164778876954303</v>
      </c>
      <c r="V14">
        <f t="shared" si="8"/>
        <v>0</v>
      </c>
      <c r="W14" s="22"/>
      <c r="X14" s="22"/>
      <c r="Y14" s="22"/>
      <c r="Z14" s="22"/>
      <c r="AA14" s="22"/>
      <c r="AC14" s="30"/>
      <c r="AD14" s="30"/>
      <c r="AE14" s="31"/>
      <c r="AF14" s="30"/>
    </row>
    <row r="15" spans="1:32" x14ac:dyDescent="0.2">
      <c r="A15">
        <f t="shared" si="9"/>
        <v>0.98031249999999992</v>
      </c>
      <c r="B15">
        <f t="shared" si="10"/>
        <v>0.99</v>
      </c>
      <c r="C15">
        <f t="shared" si="11"/>
        <v>0.34643970705718929</v>
      </c>
      <c r="D15">
        <f t="shared" si="11"/>
        <v>0.3</v>
      </c>
      <c r="E15">
        <f t="shared" si="11"/>
        <v>0.1413639029638499</v>
      </c>
      <c r="F15">
        <f t="shared" si="11"/>
        <v>0.01</v>
      </c>
      <c r="G15" s="2">
        <f t="shared" si="2"/>
        <v>0.20164778876954303</v>
      </c>
      <c r="H15" s="2">
        <f t="shared" si="2"/>
        <v>0</v>
      </c>
      <c r="I15" s="1">
        <f t="shared" si="12"/>
        <v>0.20164778876954303</v>
      </c>
      <c r="J15" s="50">
        <v>6</v>
      </c>
      <c r="K15" s="11">
        <v>1</v>
      </c>
      <c r="L15" s="11">
        <v>0</v>
      </c>
      <c r="M15" s="11">
        <v>1</v>
      </c>
      <c r="N15" s="12">
        <f t="shared" si="3"/>
        <v>1</v>
      </c>
      <c r="O15" s="1">
        <f t="shared" si="4"/>
        <v>0.35356362041920503</v>
      </c>
      <c r="P15" s="1">
        <f t="shared" si="4"/>
        <v>0.3</v>
      </c>
      <c r="Q15" s="72">
        <f t="shared" si="5"/>
        <v>0.15247817651644477</v>
      </c>
      <c r="R15" s="29">
        <f t="shared" si="6"/>
        <v>0.01</v>
      </c>
      <c r="S15" s="61">
        <f t="shared" si="7"/>
        <v>0.29755887295155953</v>
      </c>
      <c r="T15" s="37">
        <f t="shared" si="7"/>
        <v>0</v>
      </c>
      <c r="U15" s="58">
        <f t="shared" si="8"/>
        <v>0.24701902312348528</v>
      </c>
      <c r="V15">
        <f t="shared" si="8"/>
        <v>0</v>
      </c>
      <c r="W15" s="22"/>
      <c r="X15" s="22"/>
      <c r="Y15" s="22"/>
      <c r="Z15" s="22"/>
      <c r="AA15" s="22"/>
      <c r="AC15" s="30"/>
      <c r="AD15" s="30"/>
      <c r="AE15" s="31"/>
      <c r="AF15" s="30"/>
    </row>
    <row r="16" spans="1:32" x14ac:dyDescent="0.2">
      <c r="A16">
        <f t="shared" si="9"/>
        <v>0.98015624999999995</v>
      </c>
      <c r="B16">
        <f t="shared" si="10"/>
        <v>0.99</v>
      </c>
      <c r="C16">
        <f t="shared" si="11"/>
        <v>0.35356362041920503</v>
      </c>
      <c r="D16">
        <f t="shared" si="11"/>
        <v>0.3</v>
      </c>
      <c r="E16">
        <f t="shared" si="11"/>
        <v>0.15247817651644477</v>
      </c>
      <c r="F16">
        <f t="shared" si="11"/>
        <v>0.01</v>
      </c>
      <c r="G16" s="2">
        <f t="shared" si="2"/>
        <v>0.24701902312348528</v>
      </c>
      <c r="H16" s="2">
        <f t="shared" si="2"/>
        <v>0</v>
      </c>
      <c r="I16" s="1">
        <f t="shared" si="12"/>
        <v>0.24701902312348528</v>
      </c>
      <c r="J16" s="50">
        <v>7</v>
      </c>
      <c r="K16" s="11">
        <v>1</v>
      </c>
      <c r="L16" s="11">
        <v>0</v>
      </c>
      <c r="M16" s="11">
        <v>1</v>
      </c>
      <c r="N16" s="12">
        <f t="shared" si="3"/>
        <v>1</v>
      </c>
      <c r="O16" s="1">
        <f t="shared" si="4"/>
        <v>0.35919532891298378</v>
      </c>
      <c r="P16" s="1">
        <f t="shared" si="4"/>
        <v>0.3</v>
      </c>
      <c r="Q16" s="72">
        <f t="shared" si="5"/>
        <v>0.1663291027226689</v>
      </c>
      <c r="R16" s="29">
        <f t="shared" si="6"/>
        <v>0.01</v>
      </c>
      <c r="S16" s="61">
        <f t="shared" si="7"/>
        <v>0.2867643851013319</v>
      </c>
      <c r="T16" s="37">
        <f t="shared" si="7"/>
        <v>0</v>
      </c>
      <c r="U16" s="58">
        <f t="shared" si="8"/>
        <v>0.29471628599020772</v>
      </c>
      <c r="V16">
        <f t="shared" si="8"/>
        <v>0</v>
      </c>
      <c r="W16" s="22"/>
      <c r="X16" s="22"/>
      <c r="Y16" s="22"/>
      <c r="Z16" s="22"/>
      <c r="AA16" s="22"/>
    </row>
    <row r="17" spans="1:27" x14ac:dyDescent="0.2">
      <c r="A17">
        <f t="shared" si="9"/>
        <v>0.98007812499999991</v>
      </c>
      <c r="B17">
        <f t="shared" si="10"/>
        <v>0.99</v>
      </c>
      <c r="C17">
        <f t="shared" si="11"/>
        <v>0.35919532891298378</v>
      </c>
      <c r="D17">
        <f t="shared" si="11"/>
        <v>0.3</v>
      </c>
      <c r="E17">
        <f t="shared" si="11"/>
        <v>0.1663291027226689</v>
      </c>
      <c r="F17">
        <f t="shared" si="11"/>
        <v>0.01</v>
      </c>
      <c r="G17" s="2">
        <f t="shared" si="2"/>
        <v>0.29471628599020772</v>
      </c>
      <c r="H17" s="2">
        <f t="shared" si="2"/>
        <v>0</v>
      </c>
      <c r="I17" s="1">
        <f t="shared" si="12"/>
        <v>0.29471628599020772</v>
      </c>
      <c r="J17" s="50">
        <v>8</v>
      </c>
      <c r="K17" s="11">
        <v>1</v>
      </c>
      <c r="L17" s="11">
        <v>0</v>
      </c>
      <c r="M17" s="11">
        <v>1</v>
      </c>
      <c r="N17" s="12">
        <f t="shared" si="3"/>
        <v>1</v>
      </c>
      <c r="O17" s="1">
        <f t="shared" si="4"/>
        <v>0.36333479616058972</v>
      </c>
      <c r="P17" s="1">
        <f t="shared" si="4"/>
        <v>0.3</v>
      </c>
      <c r="Q17" s="72">
        <f t="shared" si="5"/>
        <v>0.18286671634585763</v>
      </c>
      <c r="R17" s="29">
        <f t="shared" si="6"/>
        <v>0.01</v>
      </c>
      <c r="S17" s="61">
        <f t="shared" si="7"/>
        <v>0.27358418974623022</v>
      </c>
      <c r="T17" s="37">
        <f t="shared" si="7"/>
        <v>0</v>
      </c>
      <c r="U17" s="58">
        <f t="shared" si="8"/>
        <v>0.34474572841324291</v>
      </c>
      <c r="V17">
        <f t="shared" si="8"/>
        <v>0</v>
      </c>
      <c r="W17" s="22"/>
      <c r="X17" s="22"/>
      <c r="Y17" s="22"/>
      <c r="Z17" s="22"/>
      <c r="AA17" s="22"/>
    </row>
    <row r="18" spans="1:27" x14ac:dyDescent="0.2">
      <c r="A18">
        <f t="shared" si="9"/>
        <v>0.98003906249999995</v>
      </c>
      <c r="B18">
        <f t="shared" si="10"/>
        <v>0.99</v>
      </c>
      <c r="C18">
        <f t="shared" si="11"/>
        <v>0.36333479616058972</v>
      </c>
      <c r="D18">
        <f t="shared" si="11"/>
        <v>0.3</v>
      </c>
      <c r="E18">
        <f t="shared" si="11"/>
        <v>0.18286671634585763</v>
      </c>
      <c r="F18">
        <f t="shared" si="11"/>
        <v>0.01</v>
      </c>
      <c r="G18" s="2">
        <f t="shared" si="2"/>
        <v>0.34474572841324291</v>
      </c>
      <c r="H18" s="2">
        <f t="shared" si="2"/>
        <v>0</v>
      </c>
      <c r="I18" s="1">
        <f t="shared" si="12"/>
        <v>0.34474572841324291</v>
      </c>
      <c r="J18" s="50">
        <v>9</v>
      </c>
      <c r="K18" s="11">
        <v>1</v>
      </c>
      <c r="L18" s="11">
        <v>0</v>
      </c>
      <c r="M18" s="11">
        <v>1</v>
      </c>
      <c r="N18" s="12">
        <f t="shared" si="3"/>
        <v>1</v>
      </c>
      <c r="O18" s="1">
        <f t="shared" si="4"/>
        <v>0.3660113646791594</v>
      </c>
      <c r="P18" s="1">
        <f t="shared" si="4"/>
        <v>0.3</v>
      </c>
      <c r="Q18" s="72">
        <f t="shared" si="5"/>
        <v>0.2018566980082534</v>
      </c>
      <c r="R18" s="29">
        <f t="shared" si="6"/>
        <v>0.01</v>
      </c>
      <c r="S18" s="61">
        <f t="shared" si="7"/>
        <v>0.25814185465071005</v>
      </c>
      <c r="T18" s="37">
        <f t="shared" si="7"/>
        <v>0</v>
      </c>
      <c r="U18" s="58">
        <f t="shared" si="8"/>
        <v>0.39685339081076176</v>
      </c>
      <c r="V18">
        <f t="shared" si="8"/>
        <v>0</v>
      </c>
      <c r="W18" s="22"/>
      <c r="X18" s="22"/>
      <c r="Y18" s="22"/>
      <c r="Z18" s="22"/>
      <c r="AA18" s="22"/>
    </row>
    <row r="19" spans="1:27" x14ac:dyDescent="0.2">
      <c r="A19">
        <f t="shared" si="9"/>
        <v>0.98001953124999996</v>
      </c>
      <c r="B19">
        <f t="shared" si="10"/>
        <v>0.99</v>
      </c>
      <c r="C19">
        <f t="shared" si="11"/>
        <v>0.3660113646791594</v>
      </c>
      <c r="D19">
        <f t="shared" si="11"/>
        <v>0.3</v>
      </c>
      <c r="E19">
        <f t="shared" si="11"/>
        <v>0.2018566980082534</v>
      </c>
      <c r="F19">
        <f t="shared" si="11"/>
        <v>0.01</v>
      </c>
      <c r="G19" s="2">
        <f t="shared" si="2"/>
        <v>0.39685339081076176</v>
      </c>
      <c r="H19" s="2">
        <f t="shared" si="2"/>
        <v>0</v>
      </c>
      <c r="I19" s="1">
        <f t="shared" si="12"/>
        <v>0.39685339081076176</v>
      </c>
      <c r="J19" s="50">
        <v>10</v>
      </c>
      <c r="K19" s="11">
        <v>1</v>
      </c>
      <c r="L19" s="11">
        <v>0</v>
      </c>
      <c r="M19" s="11">
        <v>1</v>
      </c>
      <c r="N19" s="12">
        <f t="shared" si="3"/>
        <v>1</v>
      </c>
      <c r="O19" s="1">
        <f t="shared" si="4"/>
        <v>0.36727706335212551</v>
      </c>
      <c r="P19" s="1">
        <f t="shared" si="4"/>
        <v>0.3</v>
      </c>
      <c r="Q19" s="72">
        <f t="shared" si="5"/>
        <v>0.22282794980357176</v>
      </c>
      <c r="R19" s="29">
        <f t="shared" si="6"/>
        <v>0.01</v>
      </c>
      <c r="S19" s="61">
        <f t="shared" si="7"/>
        <v>0.24065986461732022</v>
      </c>
      <c r="T19" s="37">
        <f t="shared" si="7"/>
        <v>0</v>
      </c>
      <c r="U19" s="58">
        <f t="shared" si="8"/>
        <v>0.45047913504344439</v>
      </c>
      <c r="V19">
        <f t="shared" si="8"/>
        <v>0</v>
      </c>
      <c r="W19" s="22"/>
      <c r="X19" s="22"/>
      <c r="Y19" s="22"/>
      <c r="Z19" s="22"/>
      <c r="AA19" s="22"/>
    </row>
    <row r="20" spans="1:27" x14ac:dyDescent="0.2">
      <c r="A20">
        <f t="shared" si="9"/>
        <v>0.98000976562499997</v>
      </c>
      <c r="B20">
        <f t="shared" si="10"/>
        <v>0.99</v>
      </c>
      <c r="C20">
        <f t="shared" si="11"/>
        <v>0.36727706335212551</v>
      </c>
      <c r="D20">
        <f t="shared" si="11"/>
        <v>0.3</v>
      </c>
      <c r="E20">
        <f t="shared" si="11"/>
        <v>0.22282794980357176</v>
      </c>
      <c r="F20">
        <f t="shared" si="11"/>
        <v>0.01</v>
      </c>
      <c r="G20" s="2">
        <f t="shared" si="2"/>
        <v>0.45047913504344439</v>
      </c>
      <c r="H20" s="2">
        <f t="shared" si="2"/>
        <v>0</v>
      </c>
      <c r="I20" s="1">
        <f t="shared" si="12"/>
        <v>0.45047913504344439</v>
      </c>
      <c r="J20" s="50">
        <v>11</v>
      </c>
      <c r="K20" s="11">
        <v>1</v>
      </c>
      <c r="L20" s="11">
        <v>0</v>
      </c>
      <c r="M20" s="11">
        <v>1</v>
      </c>
      <c r="N20" s="12">
        <f t="shared" si="3"/>
        <v>1</v>
      </c>
      <c r="O20" s="1">
        <f t="shared" si="4"/>
        <v>0.36720727282266696</v>
      </c>
      <c r="P20" s="1">
        <f t="shared" si="4"/>
        <v>0.3</v>
      </c>
      <c r="Q20" s="72">
        <f t="shared" si="5"/>
        <v>0.24506986502533257</v>
      </c>
      <c r="R20" s="29">
        <f t="shared" si="6"/>
        <v>0.01</v>
      </c>
      <c r="S20" s="61">
        <f t="shared" si="7"/>
        <v>0.2214798214726191</v>
      </c>
      <c r="T20" s="37">
        <f t="shared" si="7"/>
        <v>0</v>
      </c>
      <c r="U20" s="58">
        <f t="shared" si="8"/>
        <v>0.50475716499757395</v>
      </c>
      <c r="V20">
        <f t="shared" si="8"/>
        <v>0</v>
      </c>
      <c r="W20" s="22"/>
      <c r="X20" s="22"/>
      <c r="Y20" s="22"/>
      <c r="Z20" s="22"/>
      <c r="AA20" s="22"/>
    </row>
    <row r="21" spans="1:27" x14ac:dyDescent="0.2">
      <c r="A21">
        <f t="shared" si="9"/>
        <v>0.98000488281249998</v>
      </c>
      <c r="B21">
        <f t="shared" si="10"/>
        <v>0.99</v>
      </c>
      <c r="C21">
        <f t="shared" si="11"/>
        <v>0.36720727282266696</v>
      </c>
      <c r="D21">
        <f t="shared" si="11"/>
        <v>0.3</v>
      </c>
      <c r="E21">
        <f t="shared" si="11"/>
        <v>0.24506986502533257</v>
      </c>
      <c r="F21">
        <f t="shared" si="11"/>
        <v>0.01</v>
      </c>
      <c r="G21" s="2">
        <f t="shared" si="2"/>
        <v>0.50475716499757395</v>
      </c>
      <c r="H21" s="2">
        <f t="shared" si="2"/>
        <v>0</v>
      </c>
      <c r="I21" s="1">
        <f t="shared" si="12"/>
        <v>0.50475716499757395</v>
      </c>
      <c r="J21" s="50">
        <v>12</v>
      </c>
      <c r="K21" s="11">
        <v>1</v>
      </c>
      <c r="L21" s="11">
        <v>0</v>
      </c>
      <c r="M21" s="11">
        <v>1</v>
      </c>
      <c r="N21" s="12">
        <f t="shared" si="3"/>
        <v>1</v>
      </c>
      <c r="O21" s="1">
        <f t="shared" si="4"/>
        <v>0.36590290951250454</v>
      </c>
      <c r="P21" s="1">
        <f t="shared" si="4"/>
        <v>0.3</v>
      </c>
      <c r="Q21" s="72">
        <f t="shared" si="5"/>
        <v>0.26770397594256168</v>
      </c>
      <c r="R21" s="29">
        <f t="shared" si="6"/>
        <v>0.01</v>
      </c>
      <c r="S21" s="61">
        <f t="shared" si="7"/>
        <v>0.20107128332543178</v>
      </c>
      <c r="T21" s="37">
        <f t="shared" si="7"/>
        <v>0</v>
      </c>
      <c r="U21" s="58">
        <f t="shared" si="8"/>
        <v>0.55858474699166538</v>
      </c>
      <c r="V21">
        <f t="shared" si="8"/>
        <v>0</v>
      </c>
      <c r="W21" s="22"/>
      <c r="X21" s="22"/>
      <c r="Y21" s="22"/>
      <c r="Z21" s="22"/>
      <c r="AA21" s="22"/>
    </row>
    <row r="22" spans="1:27" x14ac:dyDescent="0.2">
      <c r="A22">
        <f t="shared" si="9"/>
        <v>0.98000244140625004</v>
      </c>
      <c r="B22">
        <f t="shared" si="10"/>
        <v>0.99</v>
      </c>
      <c r="C22">
        <f t="shared" si="11"/>
        <v>0.36590290951250454</v>
      </c>
      <c r="D22">
        <f t="shared" si="11"/>
        <v>0.3</v>
      </c>
      <c r="E22">
        <f t="shared" si="11"/>
        <v>0.26770397594256168</v>
      </c>
      <c r="F22">
        <f t="shared" si="11"/>
        <v>0.01</v>
      </c>
      <c r="G22" s="2">
        <f t="shared" si="2"/>
        <v>0.55858474699166538</v>
      </c>
      <c r="H22" s="2">
        <f t="shared" si="2"/>
        <v>0</v>
      </c>
      <c r="I22" s="1">
        <f t="shared" si="12"/>
        <v>0.55858474699166538</v>
      </c>
      <c r="J22" s="50">
        <v>13</v>
      </c>
      <c r="K22" s="11">
        <v>1</v>
      </c>
      <c r="L22" s="11">
        <v>0</v>
      </c>
      <c r="M22" s="11">
        <v>1</v>
      </c>
      <c r="N22" s="12">
        <f t="shared" si="3"/>
        <v>1</v>
      </c>
      <c r="O22" s="1">
        <f t="shared" si="4"/>
        <v>0.36349045515968875</v>
      </c>
      <c r="P22" s="1">
        <f t="shared" si="4"/>
        <v>0.3</v>
      </c>
      <c r="Q22" s="72">
        <f t="shared" si="5"/>
        <v>0.28982140290398672</v>
      </c>
      <c r="R22" s="29">
        <f t="shared" si="6"/>
        <v>0.01</v>
      </c>
      <c r="S22" s="61">
        <f t="shared" si="7"/>
        <v>0.18001604350960648</v>
      </c>
      <c r="T22" s="37">
        <f t="shared" si="7"/>
        <v>0</v>
      </c>
      <c r="U22" s="58">
        <f t="shared" si="8"/>
        <v>0.6107572492668446</v>
      </c>
      <c r="V22">
        <f t="shared" si="8"/>
        <v>0</v>
      </c>
      <c r="W22" s="20"/>
      <c r="X22" s="22"/>
      <c r="Y22" s="22"/>
      <c r="Z22" s="22"/>
      <c r="AA22" s="22"/>
    </row>
    <row r="23" spans="1:27" x14ac:dyDescent="0.2">
      <c r="A23">
        <f t="shared" si="9"/>
        <v>0.98000122070312501</v>
      </c>
      <c r="B23">
        <f t="shared" si="10"/>
        <v>0.99</v>
      </c>
      <c r="C23">
        <f t="shared" si="11"/>
        <v>0.36349045515968875</v>
      </c>
      <c r="D23">
        <f t="shared" si="11"/>
        <v>0.3</v>
      </c>
      <c r="E23">
        <f t="shared" si="11"/>
        <v>0.28982140290398672</v>
      </c>
      <c r="F23">
        <f t="shared" si="11"/>
        <v>0.01</v>
      </c>
      <c r="G23" s="2">
        <f t="shared" si="2"/>
        <v>0.6107572492668446</v>
      </c>
      <c r="H23" s="2">
        <f t="shared" si="2"/>
        <v>0</v>
      </c>
      <c r="I23" s="1">
        <f t="shared" si="12"/>
        <v>0.6107572492668446</v>
      </c>
      <c r="J23" s="50">
        <v>14</v>
      </c>
      <c r="K23" s="11">
        <v>1</v>
      </c>
      <c r="L23" s="11">
        <v>0</v>
      </c>
      <c r="M23" s="11">
        <v>1</v>
      </c>
      <c r="N23" s="12">
        <f t="shared" si="3"/>
        <v>1</v>
      </c>
      <c r="O23" s="1">
        <f t="shared" si="4"/>
        <v>0.3601178004313364</v>
      </c>
      <c r="P23" s="1">
        <f t="shared" si="4"/>
        <v>0.3</v>
      </c>
      <c r="Q23" s="72">
        <f t="shared" si="5"/>
        <v>0.31063622270656638</v>
      </c>
      <c r="R23" s="29">
        <f t="shared" si="6"/>
        <v>0.01</v>
      </c>
      <c r="S23" s="61">
        <f t="shared" si="7"/>
        <v>0.15896148999020332</v>
      </c>
      <c r="T23" s="37">
        <f t="shared" si="7"/>
        <v>0</v>
      </c>
      <c r="U23" s="58">
        <f t="shared" si="8"/>
        <v>0.66013644607320898</v>
      </c>
      <c r="V23">
        <f t="shared" si="8"/>
        <v>0</v>
      </c>
      <c r="W23" s="22"/>
      <c r="X23" s="22"/>
      <c r="Y23" s="22"/>
      <c r="Z23" s="22"/>
      <c r="AA23" s="22"/>
    </row>
    <row r="24" spans="1:27" x14ac:dyDescent="0.2">
      <c r="A24">
        <f t="shared" si="9"/>
        <v>0.9800006103515625</v>
      </c>
      <c r="B24">
        <f t="shared" si="10"/>
        <v>0.99</v>
      </c>
      <c r="C24">
        <f t="shared" si="11"/>
        <v>0.3601178004313364</v>
      </c>
      <c r="D24">
        <f t="shared" si="11"/>
        <v>0.3</v>
      </c>
      <c r="E24">
        <f t="shared" si="11"/>
        <v>0.31063622270656638</v>
      </c>
      <c r="F24">
        <f t="shared" si="11"/>
        <v>0.01</v>
      </c>
      <c r="G24" s="2">
        <f t="shared" si="2"/>
        <v>0.66013644607320898</v>
      </c>
      <c r="H24" s="2">
        <f t="shared" si="2"/>
        <v>0</v>
      </c>
      <c r="I24" s="1">
        <f t="shared" si="12"/>
        <v>0.66013644607320898</v>
      </c>
      <c r="J24" s="50">
        <v>15</v>
      </c>
      <c r="K24" s="11">
        <v>1</v>
      </c>
      <c r="L24" s="11">
        <v>0</v>
      </c>
      <c r="M24" s="11">
        <v>1</v>
      </c>
      <c r="N24" s="12">
        <f t="shared" si="3"/>
        <v>1</v>
      </c>
      <c r="O24" s="1">
        <f t="shared" si="4"/>
        <v>0.35594577012682227</v>
      </c>
      <c r="P24" s="1">
        <f t="shared" si="4"/>
        <v>0.3</v>
      </c>
      <c r="Q24" s="72">
        <f t="shared" si="5"/>
        <v>0.32959248563343713</v>
      </c>
      <c r="R24" s="29">
        <f t="shared" si="6"/>
        <v>0.01</v>
      </c>
      <c r="S24" s="61">
        <f t="shared" si="7"/>
        <v>0.13854931067599571</v>
      </c>
      <c r="T24" s="37">
        <f t="shared" si="7"/>
        <v>0</v>
      </c>
      <c r="U24" s="58">
        <f t="shared" si="8"/>
        <v>0.70580125776170977</v>
      </c>
      <c r="V24">
        <f t="shared" si="8"/>
        <v>0</v>
      </c>
      <c r="W24" s="22"/>
      <c r="X24" s="22"/>
      <c r="Y24" s="22"/>
      <c r="Z24" s="22"/>
      <c r="AA24" s="22"/>
    </row>
    <row r="25" spans="1:27" x14ac:dyDescent="0.2">
      <c r="A25">
        <f t="shared" si="9"/>
        <v>0.98000030517578129</v>
      </c>
      <c r="B25">
        <f t="shared" si="10"/>
        <v>0.99</v>
      </c>
      <c r="C25">
        <f t="shared" si="11"/>
        <v>0.35594577012682227</v>
      </c>
      <c r="D25">
        <f t="shared" si="11"/>
        <v>0.3</v>
      </c>
      <c r="E25">
        <f t="shared" si="11"/>
        <v>0.32959248563343713</v>
      </c>
      <c r="F25">
        <f t="shared" si="11"/>
        <v>0.01</v>
      </c>
      <c r="G25" s="2">
        <f t="shared" si="2"/>
        <v>0.70580125776170977</v>
      </c>
      <c r="H25" s="2">
        <f t="shared" si="2"/>
        <v>0</v>
      </c>
      <c r="I25" s="1">
        <f t="shared" si="12"/>
        <v>0.70580125776170977</v>
      </c>
      <c r="J25" s="50">
        <v>16</v>
      </c>
      <c r="K25" s="11">
        <v>1</v>
      </c>
      <c r="L25" s="11">
        <v>0</v>
      </c>
      <c r="M25" s="11">
        <v>1</v>
      </c>
      <c r="N25" s="12">
        <f t="shared" si="3"/>
        <v>1</v>
      </c>
      <c r="O25" s="1">
        <f t="shared" si="4"/>
        <v>0.35113707280605855</v>
      </c>
      <c r="P25" s="1">
        <f t="shared" si="4"/>
        <v>0.3</v>
      </c>
      <c r="Q25" s="72">
        <f t="shared" si="5"/>
        <v>0.34639407608145206</v>
      </c>
      <c r="R25" s="29">
        <f t="shared" si="6"/>
        <v>0.01</v>
      </c>
      <c r="S25" s="61">
        <f t="shared" si="7"/>
        <v>0.11933869347931743</v>
      </c>
      <c r="T25" s="37">
        <f t="shared" si="7"/>
        <v>0</v>
      </c>
      <c r="U25" s="58">
        <f t="shared" si="8"/>
        <v>0.74713947423024551</v>
      </c>
      <c r="V25">
        <f t="shared" si="8"/>
        <v>0</v>
      </c>
      <c r="W25" s="22"/>
      <c r="X25" s="22"/>
      <c r="Y25" s="22"/>
      <c r="Z25" s="22"/>
      <c r="AA25" s="22"/>
    </row>
    <row r="26" spans="1:27" x14ac:dyDescent="0.2">
      <c r="A26">
        <f t="shared" si="9"/>
        <v>0.98000015258789064</v>
      </c>
      <c r="B26">
        <f t="shared" si="10"/>
        <v>0.99</v>
      </c>
      <c r="C26">
        <f t="shared" si="11"/>
        <v>0.35113707280605855</v>
      </c>
      <c r="D26">
        <f t="shared" si="11"/>
        <v>0.3</v>
      </c>
      <c r="E26">
        <f t="shared" si="11"/>
        <v>0.34639407608145206</v>
      </c>
      <c r="F26">
        <f t="shared" si="11"/>
        <v>0.01</v>
      </c>
      <c r="G26" s="2">
        <f t="shared" si="2"/>
        <v>0.74713947423024551</v>
      </c>
      <c r="H26" s="2">
        <f t="shared" si="2"/>
        <v>0</v>
      </c>
      <c r="I26" s="1">
        <f t="shared" si="12"/>
        <v>0.74713947423024551</v>
      </c>
      <c r="J26" s="50">
        <v>17</v>
      </c>
      <c r="K26" s="11">
        <v>1</v>
      </c>
      <c r="L26" s="11">
        <v>0</v>
      </c>
      <c r="M26" s="11">
        <v>1</v>
      </c>
      <c r="N26" s="12">
        <f t="shared" si="3"/>
        <v>1</v>
      </c>
      <c r="O26" s="1">
        <f t="shared" si="4"/>
        <v>0.34584542972097004</v>
      </c>
      <c r="P26" s="1">
        <f t="shared" si="4"/>
        <v>0.3</v>
      </c>
      <c r="Q26" s="72">
        <f t="shared" si="5"/>
        <v>0.36097086355977143</v>
      </c>
      <c r="R26" s="29">
        <f t="shared" si="6"/>
        <v>0.01</v>
      </c>
      <c r="S26" s="61">
        <f t="shared" si="7"/>
        <v>0.10174729043277039</v>
      </c>
      <c r="T26" s="37">
        <f t="shared" si="7"/>
        <v>0</v>
      </c>
      <c r="U26" s="58">
        <f t="shared" si="8"/>
        <v>0.78386728152262952</v>
      </c>
      <c r="V26">
        <f t="shared" si="8"/>
        <v>0</v>
      </c>
      <c r="W26" s="22"/>
      <c r="X26" s="22"/>
      <c r="Y26" s="22"/>
      <c r="Z26" s="22"/>
      <c r="AA26" s="22"/>
    </row>
    <row r="27" spans="1:27" x14ac:dyDescent="0.2">
      <c r="A27">
        <f t="shared" si="9"/>
        <v>0.98000007629394537</v>
      </c>
      <c r="B27">
        <f t="shared" si="10"/>
        <v>0.99</v>
      </c>
      <c r="C27">
        <f t="shared" si="11"/>
        <v>0.34584542972097004</v>
      </c>
      <c r="D27">
        <f t="shared" si="11"/>
        <v>0.3</v>
      </c>
      <c r="E27">
        <f t="shared" si="11"/>
        <v>0.36097086355977143</v>
      </c>
      <c r="F27">
        <f t="shared" si="11"/>
        <v>0.01</v>
      </c>
      <c r="G27" s="2">
        <f t="shared" si="2"/>
        <v>0.78386728152262952</v>
      </c>
      <c r="H27" s="2">
        <f t="shared" si="2"/>
        <v>0</v>
      </c>
      <c r="I27" s="1">
        <f t="shared" si="12"/>
        <v>0.78386728152262952</v>
      </c>
      <c r="J27" s="50">
        <v>18</v>
      </c>
      <c r="K27" s="11">
        <v>1</v>
      </c>
      <c r="L27" s="11">
        <v>0</v>
      </c>
      <c r="M27" s="11">
        <v>1</v>
      </c>
      <c r="N27" s="12">
        <f t="shared" si="3"/>
        <v>1</v>
      </c>
      <c r="O27" s="1">
        <f t="shared" ref="O27:P42" si="13">IF(AND(K27&gt;0),(1-A27)*POWER(($N27-$I26),2)+C27*A27,C27)</f>
        <v>0.34020731154419787</v>
      </c>
      <c r="P27" s="1">
        <f t="shared" si="13"/>
        <v>0.3</v>
      </c>
      <c r="Q27" s="72">
        <f t="shared" si="5"/>
        <v>0.37341486744964358</v>
      </c>
      <c r="R27" s="29">
        <f t="shared" si="6"/>
        <v>0.01</v>
      </c>
      <c r="S27" s="61">
        <f t="shared" ref="S27:T42" si="14">IF(K27&gt;0,O27*($N27-$I26),0)</f>
        <v>8.602499966778053E-2</v>
      </c>
      <c r="T27" s="37">
        <f t="shared" si="14"/>
        <v>0</v>
      </c>
      <c r="U27" s="58">
        <f t="shared" si="8"/>
        <v>0.81599029537092937</v>
      </c>
      <c r="V27">
        <f t="shared" si="8"/>
        <v>0</v>
      </c>
      <c r="W27" s="22"/>
      <c r="X27" s="22"/>
      <c r="Y27" s="22"/>
      <c r="Z27" s="22"/>
      <c r="AA27" s="22"/>
    </row>
    <row r="28" spans="1:27" x14ac:dyDescent="0.2">
      <c r="A28">
        <f t="shared" si="9"/>
        <v>0.98000003814697267</v>
      </c>
      <c r="B28">
        <f t="shared" si="10"/>
        <v>0.99</v>
      </c>
      <c r="C28">
        <f t="shared" ref="C28:F46" si="15">O27</f>
        <v>0.34020731154419787</v>
      </c>
      <c r="D28">
        <f t="shared" si="15"/>
        <v>0.3</v>
      </c>
      <c r="E28">
        <f t="shared" si="15"/>
        <v>0.37341486744964358</v>
      </c>
      <c r="F28">
        <f t="shared" si="15"/>
        <v>0.01</v>
      </c>
      <c r="G28" s="2">
        <f t="shared" si="2"/>
        <v>0.81599029537092937</v>
      </c>
      <c r="H28" s="2">
        <f t="shared" si="2"/>
        <v>0</v>
      </c>
      <c r="I28" s="1">
        <f t="shared" si="12"/>
        <v>0.81599029537092937</v>
      </c>
      <c r="J28" s="50">
        <v>19</v>
      </c>
      <c r="K28" s="11">
        <v>1</v>
      </c>
      <c r="L28" s="11">
        <v>0</v>
      </c>
      <c r="M28" s="11">
        <v>1</v>
      </c>
      <c r="N28" s="12">
        <f t="shared" si="3"/>
        <v>1</v>
      </c>
      <c r="O28" s="1">
        <f t="shared" si="13"/>
        <v>0.33433744354914835</v>
      </c>
      <c r="P28" s="1">
        <f t="shared" si="13"/>
        <v>0.3</v>
      </c>
      <c r="Q28" s="72">
        <f t="shared" si="5"/>
        <v>0.38391479249877286</v>
      </c>
      <c r="R28" s="29">
        <f t="shared" si="6"/>
        <v>0.01</v>
      </c>
      <c r="S28" s="61">
        <f t="shared" si="14"/>
        <v>7.2261260563051821E-2</v>
      </c>
      <c r="T28" s="37">
        <f t="shared" si="14"/>
        <v>0</v>
      </c>
      <c r="U28" s="58">
        <f t="shared" si="8"/>
        <v>0.8437324622256932</v>
      </c>
      <c r="V28">
        <f t="shared" si="8"/>
        <v>0</v>
      </c>
      <c r="W28" s="22"/>
      <c r="X28" s="22"/>
      <c r="Y28" s="22"/>
      <c r="Z28" s="22"/>
      <c r="AA28" s="22"/>
    </row>
    <row r="29" spans="1:27" x14ac:dyDescent="0.2">
      <c r="A29">
        <f t="shared" si="9"/>
        <v>0.98000001907348633</v>
      </c>
      <c r="B29">
        <f t="shared" si="10"/>
        <v>0.99</v>
      </c>
      <c r="C29">
        <f t="shared" si="15"/>
        <v>0.33433744354914835</v>
      </c>
      <c r="D29">
        <f t="shared" si="15"/>
        <v>0.3</v>
      </c>
      <c r="E29">
        <f t="shared" si="15"/>
        <v>0.38391479249877286</v>
      </c>
      <c r="F29">
        <f t="shared" si="15"/>
        <v>0.01</v>
      </c>
      <c r="G29" s="2">
        <f t="shared" si="2"/>
        <v>0.8437324622256932</v>
      </c>
      <c r="H29" s="2">
        <f t="shared" si="2"/>
        <v>0</v>
      </c>
      <c r="I29" s="1">
        <f t="shared" si="12"/>
        <v>0.8437324622256932</v>
      </c>
      <c r="J29" s="50">
        <v>20</v>
      </c>
      <c r="K29" s="11">
        <v>1</v>
      </c>
      <c r="L29" s="11">
        <v>0</v>
      </c>
      <c r="M29" s="11">
        <v>1</v>
      </c>
      <c r="N29" s="12">
        <f t="shared" si="3"/>
        <v>1</v>
      </c>
      <c r="O29" s="1">
        <f t="shared" si="13"/>
        <v>0.32832789183727951</v>
      </c>
      <c r="P29" s="1">
        <f t="shared" si="13"/>
        <v>0.3</v>
      </c>
      <c r="Q29" s="72">
        <f t="shared" si="5"/>
        <v>0.39270356831581199</v>
      </c>
      <c r="R29" s="29">
        <f t="shared" si="6"/>
        <v>0.01</v>
      </c>
      <c r="S29" s="61">
        <f t="shared" si="14"/>
        <v>6.041551839846325E-2</v>
      </c>
      <c r="T29" s="37">
        <f t="shared" si="14"/>
        <v>0</v>
      </c>
      <c r="U29" s="58">
        <f t="shared" si="8"/>
        <v>0.86745785188241931</v>
      </c>
      <c r="V29">
        <f t="shared" si="8"/>
        <v>0</v>
      </c>
      <c r="W29" s="22"/>
      <c r="X29" s="22"/>
      <c r="Y29" s="22"/>
      <c r="Z29" s="22"/>
      <c r="AA29" s="22"/>
    </row>
    <row r="30" spans="1:27" x14ac:dyDescent="0.2">
      <c r="A30">
        <f t="shared" si="9"/>
        <v>0.98000000953674316</v>
      </c>
      <c r="B30">
        <f t="shared" si="10"/>
        <v>0.99</v>
      </c>
      <c r="C30">
        <f t="shared" si="15"/>
        <v>0.32832789183727951</v>
      </c>
      <c r="D30">
        <f t="shared" si="15"/>
        <v>0.3</v>
      </c>
      <c r="E30">
        <f t="shared" si="15"/>
        <v>0.39270356831581199</v>
      </c>
      <c r="F30">
        <f t="shared" si="15"/>
        <v>0.01</v>
      </c>
      <c r="G30" s="2">
        <f t="shared" si="2"/>
        <v>0.86745785188241931</v>
      </c>
      <c r="H30" s="2">
        <f t="shared" si="2"/>
        <v>0</v>
      </c>
      <c r="I30" s="1">
        <f t="shared" si="12"/>
        <v>0.86745785188241931</v>
      </c>
      <c r="J30" s="50">
        <v>21</v>
      </c>
      <c r="K30" s="11">
        <v>1</v>
      </c>
      <c r="L30" s="11">
        <v>0</v>
      </c>
      <c r="M30" s="11">
        <v>1</v>
      </c>
      <c r="N30" s="12">
        <f t="shared" si="3"/>
        <v>1</v>
      </c>
      <c r="O30" s="1">
        <f t="shared" si="13"/>
        <v>0.32224972776607064</v>
      </c>
      <c r="P30" s="1">
        <f t="shared" si="13"/>
        <v>0.3</v>
      </c>
      <c r="Q30" s="72">
        <f t="shared" si="5"/>
        <v>0.40002251561442814</v>
      </c>
      <c r="R30" s="29">
        <f t="shared" si="6"/>
        <v>0.01</v>
      </c>
      <c r="S30" s="61">
        <f t="shared" si="14"/>
        <v>5.0357171506444524E-2</v>
      </c>
      <c r="T30" s="37">
        <f t="shared" si="14"/>
        <v>0</v>
      </c>
      <c r="U30" s="58">
        <f t="shared" si="8"/>
        <v>0.88760185430765448</v>
      </c>
      <c r="V30">
        <f t="shared" si="8"/>
        <v>0</v>
      </c>
      <c r="W30" s="22"/>
      <c r="X30" s="22"/>
      <c r="Y30" s="22"/>
      <c r="Z30" s="22"/>
      <c r="AA30" s="22"/>
    </row>
    <row r="31" spans="1:27" x14ac:dyDescent="0.2">
      <c r="A31">
        <f t="shared" si="9"/>
        <v>0.98000000476837157</v>
      </c>
      <c r="B31">
        <f t="shared" si="10"/>
        <v>0.99</v>
      </c>
      <c r="C31">
        <f t="shared" si="15"/>
        <v>0.32224972776607064</v>
      </c>
      <c r="D31">
        <f t="shared" si="15"/>
        <v>0.3</v>
      </c>
      <c r="E31">
        <f t="shared" si="15"/>
        <v>0.40002251561442814</v>
      </c>
      <c r="F31">
        <f t="shared" si="15"/>
        <v>0.01</v>
      </c>
      <c r="G31" s="2">
        <f t="shared" si="2"/>
        <v>0.88760185430765448</v>
      </c>
      <c r="H31" s="2">
        <f t="shared" si="2"/>
        <v>0</v>
      </c>
      <c r="I31" s="1">
        <f t="shared" si="12"/>
        <v>0.88760185430765448</v>
      </c>
      <c r="J31" s="50">
        <v>22</v>
      </c>
      <c r="K31" s="11">
        <v>1</v>
      </c>
      <c r="L31" s="11">
        <v>0</v>
      </c>
      <c r="M31" s="11">
        <v>1</v>
      </c>
      <c r="N31" s="12">
        <f t="shared" si="3"/>
        <v>1</v>
      </c>
      <c r="O31" s="1">
        <f t="shared" si="13"/>
        <v>0.31615608308414012</v>
      </c>
      <c r="P31" s="1">
        <f t="shared" si="13"/>
        <v>0.3</v>
      </c>
      <c r="Q31" s="72">
        <f t="shared" si="5"/>
        <v>0.4061000526743877</v>
      </c>
      <c r="R31" s="29">
        <f t="shared" si="6"/>
        <v>0.01</v>
      </c>
      <c r="S31" s="61">
        <f t="shared" si="14"/>
        <v>4.1904006392412249E-2</v>
      </c>
      <c r="T31" s="37">
        <f t="shared" si="14"/>
        <v>0</v>
      </c>
      <c r="U31" s="58">
        <f t="shared" si="8"/>
        <v>0.904619073510881</v>
      </c>
      <c r="V31">
        <f t="shared" si="8"/>
        <v>0</v>
      </c>
      <c r="W31" s="22"/>
      <c r="X31" s="22"/>
      <c r="Y31" s="22"/>
      <c r="Z31" s="22"/>
      <c r="AA31" s="22"/>
    </row>
    <row r="32" spans="1:27" x14ac:dyDescent="0.2">
      <c r="A32">
        <f t="shared" si="9"/>
        <v>0.98000000238418572</v>
      </c>
      <c r="B32">
        <f t="shared" si="10"/>
        <v>0.99</v>
      </c>
      <c r="C32">
        <f t="shared" si="15"/>
        <v>0.31615608308414012</v>
      </c>
      <c r="D32">
        <f t="shared" si="15"/>
        <v>0.3</v>
      </c>
      <c r="E32">
        <f t="shared" si="15"/>
        <v>0.4061000526743877</v>
      </c>
      <c r="F32">
        <f t="shared" si="15"/>
        <v>0.01</v>
      </c>
      <c r="G32" s="2">
        <f t="shared" si="2"/>
        <v>0.904619073510881</v>
      </c>
      <c r="H32" s="2">
        <f t="shared" si="2"/>
        <v>0</v>
      </c>
      <c r="I32" s="1">
        <f t="shared" si="12"/>
        <v>0.904619073510881</v>
      </c>
      <c r="J32" s="50">
        <v>23</v>
      </c>
      <c r="K32" s="11">
        <v>1</v>
      </c>
      <c r="L32" s="11">
        <v>0</v>
      </c>
      <c r="M32" s="11">
        <v>1</v>
      </c>
      <c r="N32" s="12">
        <f t="shared" si="3"/>
        <v>1</v>
      </c>
      <c r="O32" s="1">
        <f t="shared" si="13"/>
        <v>0.31008562900921344</v>
      </c>
      <c r="P32" s="1">
        <f t="shared" si="13"/>
        <v>0.3</v>
      </c>
      <c r="Q32" s="72">
        <f t="shared" si="5"/>
        <v>0.41114102251626095</v>
      </c>
      <c r="R32" s="29">
        <f t="shared" si="6"/>
        <v>0.01</v>
      </c>
      <c r="S32" s="61">
        <f t="shared" si="14"/>
        <v>3.4853049706480177E-2</v>
      </c>
      <c r="T32" s="37">
        <f t="shared" si="14"/>
        <v>0</v>
      </c>
      <c r="U32" s="58">
        <f t="shared" si="8"/>
        <v>0.91894859200501333</v>
      </c>
      <c r="V32">
        <f t="shared" si="8"/>
        <v>0</v>
      </c>
      <c r="W32" s="22"/>
      <c r="X32" s="22"/>
      <c r="Y32" s="22"/>
      <c r="Z32" s="22"/>
      <c r="AA32" s="22"/>
    </row>
    <row r="33" spans="1:27" x14ac:dyDescent="0.2">
      <c r="A33">
        <f t="shared" si="9"/>
        <v>0.98000000119209285</v>
      </c>
      <c r="B33">
        <f t="shared" si="10"/>
        <v>0.99</v>
      </c>
      <c r="C33">
        <f t="shared" si="15"/>
        <v>0.31008562900921344</v>
      </c>
      <c r="D33">
        <f t="shared" si="15"/>
        <v>0.3</v>
      </c>
      <c r="E33">
        <f t="shared" si="15"/>
        <v>0.41114102251626095</v>
      </c>
      <c r="F33">
        <f t="shared" si="15"/>
        <v>0.01</v>
      </c>
      <c r="G33" s="2">
        <f t="shared" si="2"/>
        <v>0.91894859200501333</v>
      </c>
      <c r="H33" s="2">
        <f t="shared" si="2"/>
        <v>0</v>
      </c>
      <c r="I33" s="1">
        <f t="shared" si="12"/>
        <v>0.91894859200501333</v>
      </c>
      <c r="J33" s="50">
        <v>24</v>
      </c>
      <c r="K33" s="11">
        <v>1</v>
      </c>
      <c r="L33" s="11">
        <v>0</v>
      </c>
      <c r="M33" s="11">
        <v>1</v>
      </c>
      <c r="N33" s="12">
        <f t="shared" si="3"/>
        <v>1</v>
      </c>
      <c r="O33" s="1">
        <f t="shared" si="13"/>
        <v>0.30406586721059342</v>
      </c>
      <c r="P33" s="1">
        <f t="shared" si="13"/>
        <v>0.3</v>
      </c>
      <c r="Q33" s="72">
        <f t="shared" si="5"/>
        <v>0.41532289795916327</v>
      </c>
      <c r="R33" s="29">
        <f t="shared" si="6"/>
        <v>0.01</v>
      </c>
      <c r="S33" s="61">
        <f t="shared" si="14"/>
        <v>2.9002084128263831E-2</v>
      </c>
      <c r="T33" s="37">
        <f t="shared" si="14"/>
        <v>0</v>
      </c>
      <c r="U33" s="58">
        <f t="shared" si="8"/>
        <v>0.93099382163201927</v>
      </c>
      <c r="V33">
        <f t="shared" si="8"/>
        <v>0</v>
      </c>
      <c r="W33" s="22"/>
      <c r="X33" s="22"/>
      <c r="Y33" s="22"/>
      <c r="Z33" s="22"/>
      <c r="AA33" s="22"/>
    </row>
    <row r="34" spans="1:27" x14ac:dyDescent="0.2">
      <c r="A34">
        <f t="shared" si="9"/>
        <v>0.98000000059604642</v>
      </c>
      <c r="B34">
        <f t="shared" si="10"/>
        <v>0.99</v>
      </c>
      <c r="C34">
        <f t="shared" si="15"/>
        <v>0.30406586721059342</v>
      </c>
      <c r="D34">
        <f t="shared" si="15"/>
        <v>0.3</v>
      </c>
      <c r="E34">
        <f t="shared" si="15"/>
        <v>0.41532289795916327</v>
      </c>
      <c r="F34">
        <f t="shared" si="15"/>
        <v>0.01</v>
      </c>
      <c r="G34" s="2">
        <f t="shared" si="2"/>
        <v>0.93099382163201927</v>
      </c>
      <c r="H34" s="2">
        <f t="shared" si="2"/>
        <v>0</v>
      </c>
      <c r="I34" s="1">
        <f t="shared" si="12"/>
        <v>0.93099382163201927</v>
      </c>
      <c r="J34" s="50">
        <v>25</v>
      </c>
      <c r="K34" s="11">
        <v>1</v>
      </c>
      <c r="L34" s="11">
        <v>0</v>
      </c>
      <c r="M34" s="11">
        <v>1</v>
      </c>
      <c r="N34" s="12">
        <f t="shared" si="3"/>
        <v>1</v>
      </c>
      <c r="O34" s="1">
        <f t="shared" si="13"/>
        <v>0.2981159366584627</v>
      </c>
      <c r="P34" s="1">
        <f t="shared" si="13"/>
        <v>0.3</v>
      </c>
      <c r="Q34" s="72">
        <f t="shared" si="5"/>
        <v>0.41879598678747043</v>
      </c>
      <c r="R34" s="29">
        <f t="shared" si="6"/>
        <v>0.01</v>
      </c>
      <c r="S34" s="61">
        <f t="shared" si="14"/>
        <v>2.4162716411912664E-2</v>
      </c>
      <c r="T34" s="37">
        <f t="shared" si="14"/>
        <v>0</v>
      </c>
      <c r="U34" s="58">
        <f t="shared" si="8"/>
        <v>0.94111307029521207</v>
      </c>
      <c r="V34">
        <f t="shared" si="8"/>
        <v>0</v>
      </c>
      <c r="W34" s="22"/>
      <c r="X34" s="22"/>
      <c r="Y34" s="22"/>
      <c r="Z34" s="22"/>
      <c r="AA34" s="22"/>
    </row>
    <row r="35" spans="1:27" x14ac:dyDescent="0.2">
      <c r="A35">
        <f t="shared" si="9"/>
        <v>0.98000000029802314</v>
      </c>
      <c r="B35">
        <f t="shared" si="10"/>
        <v>0.98499999999999999</v>
      </c>
      <c r="C35">
        <f t="shared" si="15"/>
        <v>0.2981159366584627</v>
      </c>
      <c r="D35">
        <f t="shared" si="15"/>
        <v>0.3</v>
      </c>
      <c r="E35">
        <f t="shared" si="15"/>
        <v>0.41879598678747043</v>
      </c>
      <c r="F35">
        <f t="shared" si="15"/>
        <v>0.01</v>
      </c>
      <c r="G35" s="2">
        <f t="shared" si="2"/>
        <v>0.94111307029521207</v>
      </c>
      <c r="H35" s="2">
        <f t="shared" si="2"/>
        <v>0</v>
      </c>
      <c r="I35" s="1">
        <f t="shared" si="12"/>
        <v>0.94111307029521207</v>
      </c>
      <c r="J35" s="50">
        <v>26</v>
      </c>
      <c r="K35" s="11">
        <v>1</v>
      </c>
      <c r="L35" s="11">
        <v>1</v>
      </c>
      <c r="M35" s="11">
        <v>1</v>
      </c>
      <c r="N35" s="12">
        <f t="shared" si="3"/>
        <v>1</v>
      </c>
      <c r="O35" s="1">
        <f t="shared" si="13"/>
        <v>0.29224885506577886</v>
      </c>
      <c r="P35" s="1">
        <f t="shared" si="13"/>
        <v>0.29557142778979428</v>
      </c>
      <c r="Q35" s="72">
        <f t="shared" si="5"/>
        <v>0.42168569097049663</v>
      </c>
      <c r="R35" s="29">
        <f t="shared" si="6"/>
        <v>0.89869350423997929</v>
      </c>
      <c r="S35" s="61">
        <f t="shared" si="14"/>
        <v>2.0166976620507284E-2</v>
      </c>
      <c r="T35" s="37">
        <f t="shared" si="14"/>
        <v>2.039625466654128E-2</v>
      </c>
      <c r="U35" s="58">
        <f t="shared" si="8"/>
        <v>0.9496171957662165</v>
      </c>
      <c r="V35">
        <f t="shared" si="8"/>
        <v>1.8329981579645011E-2</v>
      </c>
      <c r="W35" s="22"/>
      <c r="X35" s="22"/>
      <c r="Y35" s="22"/>
      <c r="Z35" s="22"/>
      <c r="AA35" s="22"/>
    </row>
    <row r="36" spans="1:27" x14ac:dyDescent="0.2">
      <c r="A36">
        <f t="shared" si="9"/>
        <v>0.98000000014901156</v>
      </c>
      <c r="B36">
        <f t="shared" si="10"/>
        <v>0.98249999999999993</v>
      </c>
      <c r="C36">
        <f t="shared" si="15"/>
        <v>0.29224885506577886</v>
      </c>
      <c r="D36">
        <f t="shared" si="15"/>
        <v>0.29557142778979428</v>
      </c>
      <c r="E36">
        <f t="shared" si="15"/>
        <v>0.42168569097049663</v>
      </c>
      <c r="F36">
        <f t="shared" si="15"/>
        <v>0.89869350423997929</v>
      </c>
      <c r="G36" s="2">
        <f t="shared" si="2"/>
        <v>0.9496171957662165</v>
      </c>
      <c r="H36" s="2">
        <f t="shared" si="2"/>
        <v>1.8329981579645011E-2</v>
      </c>
      <c r="I36" s="1">
        <f t="shared" si="12"/>
        <v>0.96794717734586155</v>
      </c>
      <c r="J36" s="50">
        <v>27</v>
      </c>
      <c r="K36" s="11">
        <v>1</v>
      </c>
      <c r="L36" s="11">
        <v>1</v>
      </c>
      <c r="M36" s="11">
        <v>1</v>
      </c>
      <c r="N36" s="12">
        <f t="shared" si="3"/>
        <v>1</v>
      </c>
      <c r="O36" s="1">
        <f t="shared" si="13"/>
        <v>0.28647323141729619</v>
      </c>
      <c r="P36" s="1">
        <f t="shared" si="13"/>
        <v>0.29045961203704884</v>
      </c>
      <c r="Q36" s="72">
        <f t="shared" si="5"/>
        <v>0.41256488524363427</v>
      </c>
      <c r="R36" s="29">
        <f t="shared" si="6"/>
        <v>3.9526062844192376E-2</v>
      </c>
      <c r="S36" s="61">
        <f t="shared" si="14"/>
        <v>1.6869529040773764E-2</v>
      </c>
      <c r="T36" s="37">
        <f t="shared" si="14"/>
        <v>1.7104274756105667E-2</v>
      </c>
      <c r="U36" s="58">
        <f t="shared" si="8"/>
        <v>0.9565769710790375</v>
      </c>
      <c r="V36">
        <f t="shared" si="8"/>
        <v>1.9006046218559176E-2</v>
      </c>
      <c r="W36" s="22"/>
      <c r="X36" s="22"/>
      <c r="Y36" s="22"/>
      <c r="Z36" s="22"/>
      <c r="AA36" s="22"/>
    </row>
    <row r="37" spans="1:27" x14ac:dyDescent="0.2">
      <c r="A37">
        <f t="shared" si="9"/>
        <v>0.98000000007450572</v>
      </c>
      <c r="B37">
        <f t="shared" si="10"/>
        <v>0.98124999999999996</v>
      </c>
      <c r="C37">
        <f t="shared" si="15"/>
        <v>0.28647323141729619</v>
      </c>
      <c r="D37">
        <f t="shared" si="15"/>
        <v>0.29045961203704884</v>
      </c>
      <c r="E37">
        <f t="shared" si="15"/>
        <v>0.41256488524363427</v>
      </c>
      <c r="F37">
        <f t="shared" si="15"/>
        <v>3.9526062844192376E-2</v>
      </c>
      <c r="G37" s="2">
        <f t="shared" si="2"/>
        <v>0.9565769710790375</v>
      </c>
      <c r="H37" s="2">
        <f t="shared" si="2"/>
        <v>1.9006046218559176E-2</v>
      </c>
      <c r="I37" s="1">
        <f t="shared" si="12"/>
        <v>0.97558301729759667</v>
      </c>
      <c r="J37" s="50">
        <v>28</v>
      </c>
      <c r="K37" s="11">
        <v>1</v>
      </c>
      <c r="L37" s="11">
        <v>1</v>
      </c>
      <c r="M37" s="11">
        <v>1</v>
      </c>
      <c r="N37" s="12">
        <f t="shared" si="3"/>
        <v>1</v>
      </c>
      <c r="O37" s="1">
        <f t="shared" si="13"/>
        <v>0.28076431447901956</v>
      </c>
      <c r="P37" s="1">
        <f t="shared" si="13"/>
        <v>0.28503275775085596</v>
      </c>
      <c r="Q37" s="72">
        <f t="shared" si="5"/>
        <v>0.4258388729931874</v>
      </c>
      <c r="R37" s="29">
        <f t="shared" si="6"/>
        <v>0.84154765020665645</v>
      </c>
      <c r="S37" s="61">
        <f t="shared" si="14"/>
        <v>8.9992887796067692E-3</v>
      </c>
      <c r="T37" s="37">
        <f t="shared" si="14"/>
        <v>9.136104434808192E-3</v>
      </c>
      <c r="U37" s="58">
        <f t="shared" si="8"/>
        <v>0.96040921807068547</v>
      </c>
      <c r="V37">
        <f t="shared" si="8"/>
        <v>2.6694513437714625E-2</v>
      </c>
      <c r="W37" s="22"/>
      <c r="X37" s="22"/>
      <c r="Y37" s="22"/>
      <c r="Z37" s="22"/>
      <c r="AA37" s="22"/>
    </row>
    <row r="38" spans="1:27" x14ac:dyDescent="0.2">
      <c r="A38">
        <f t="shared" si="9"/>
        <v>0.98000000003725285</v>
      </c>
      <c r="B38">
        <f t="shared" si="10"/>
        <v>0.98062499999999997</v>
      </c>
      <c r="C38">
        <f t="shared" si="15"/>
        <v>0.28076431447901956</v>
      </c>
      <c r="D38">
        <f t="shared" si="15"/>
        <v>0.28503275775085596</v>
      </c>
      <c r="E38">
        <f t="shared" si="15"/>
        <v>0.4258388729931874</v>
      </c>
      <c r="F38">
        <f t="shared" si="15"/>
        <v>0.84154765020665645</v>
      </c>
      <c r="G38" s="2">
        <f t="shared" si="2"/>
        <v>0.96040921807068547</v>
      </c>
      <c r="H38" s="2">
        <f t="shared" si="2"/>
        <v>2.6694513437714625E-2</v>
      </c>
      <c r="I38" s="1">
        <f t="shared" si="12"/>
        <v>0.98710373150840014</v>
      </c>
      <c r="J38" s="50">
        <v>29</v>
      </c>
      <c r="K38" s="11">
        <v>1</v>
      </c>
      <c r="L38" s="11">
        <v>1</v>
      </c>
      <c r="M38" s="11">
        <v>1</v>
      </c>
      <c r="N38" s="12">
        <f t="shared" si="3"/>
        <v>1</v>
      </c>
      <c r="O38" s="1">
        <f t="shared" si="13"/>
        <v>0.27516095198076201</v>
      </c>
      <c r="P38" s="1">
        <f t="shared" si="13"/>
        <v>0.27952179923216625</v>
      </c>
      <c r="Q38" s="72">
        <f t="shared" si="5"/>
        <v>0.40990609113181603</v>
      </c>
      <c r="R38" s="29">
        <f t="shared" si="6"/>
        <v>5.251399211137181E-2</v>
      </c>
      <c r="S38" s="61">
        <f t="shared" si="14"/>
        <v>6.7186002048911005E-3</v>
      </c>
      <c r="T38" s="37">
        <f t="shared" si="14"/>
        <v>6.8250789367964608E-3</v>
      </c>
      <c r="U38" s="58">
        <f t="shared" si="8"/>
        <v>0.96316321321854981</v>
      </c>
      <c r="V38">
        <f t="shared" si="8"/>
        <v>2.7052925579161044E-2</v>
      </c>
      <c r="W38" s="22"/>
      <c r="X38" s="22"/>
      <c r="Y38" s="22"/>
      <c r="Z38" s="22"/>
      <c r="AA38" s="22"/>
    </row>
    <row r="39" spans="1:27" x14ac:dyDescent="0.2">
      <c r="A39">
        <f t="shared" si="9"/>
        <v>0.98000000001862642</v>
      </c>
      <c r="B39">
        <f t="shared" si="10"/>
        <v>0.98031249999999992</v>
      </c>
      <c r="C39">
        <f t="shared" si="15"/>
        <v>0.27516095198076201</v>
      </c>
      <c r="D39">
        <f t="shared" si="15"/>
        <v>0.27952179923216625</v>
      </c>
      <c r="E39">
        <f t="shared" si="15"/>
        <v>0.40990609113181603</v>
      </c>
      <c r="F39">
        <f t="shared" si="15"/>
        <v>5.251399211137181E-2</v>
      </c>
      <c r="G39" s="2">
        <f t="shared" si="2"/>
        <v>0.96316321321854981</v>
      </c>
      <c r="H39" s="2">
        <f t="shared" si="2"/>
        <v>2.7052925579161044E-2</v>
      </c>
      <c r="I39" s="1">
        <f t="shared" si="12"/>
        <v>0.99021613879771087</v>
      </c>
      <c r="J39" s="50">
        <v>30</v>
      </c>
      <c r="K39" s="11">
        <v>1</v>
      </c>
      <c r="L39" s="11">
        <v>1</v>
      </c>
      <c r="M39" s="11">
        <v>1</v>
      </c>
      <c r="N39" s="12">
        <f t="shared" si="3"/>
        <v>1</v>
      </c>
      <c r="O39" s="1">
        <f t="shared" si="13"/>
        <v>0.26966105922108907</v>
      </c>
      <c r="P39" s="1">
        <f t="shared" si="13"/>
        <v>0.27402198811155903</v>
      </c>
      <c r="Q39" s="72">
        <f t="shared" si="5"/>
        <v>0.4276380029887008</v>
      </c>
      <c r="R39" s="29">
        <f t="shared" si="6"/>
        <v>0.81730778486022437</v>
      </c>
      <c r="S39" s="61">
        <f t="shared" si="14"/>
        <v>3.4776214214443748E-3</v>
      </c>
      <c r="T39" s="37">
        <f t="shared" si="14"/>
        <v>3.5338611312886502E-3</v>
      </c>
      <c r="U39" s="58">
        <f t="shared" si="8"/>
        <v>0.96465037629836703</v>
      </c>
      <c r="V39">
        <f t="shared" si="8"/>
        <v>2.9941177792378218E-2</v>
      </c>
      <c r="W39" s="22"/>
      <c r="X39" s="22"/>
      <c r="Y39" s="22"/>
      <c r="Z39" s="22"/>
      <c r="AA39" s="22"/>
    </row>
    <row r="40" spans="1:27" x14ac:dyDescent="0.2">
      <c r="A40">
        <f t="shared" si="9"/>
        <v>0.9800000000093132</v>
      </c>
      <c r="B40">
        <f t="shared" si="10"/>
        <v>0.98015624999999995</v>
      </c>
      <c r="C40">
        <f t="shared" si="15"/>
        <v>0.26966105922108907</v>
      </c>
      <c r="D40">
        <f t="shared" si="15"/>
        <v>0.27402198811155903</v>
      </c>
      <c r="E40">
        <f t="shared" si="15"/>
        <v>0.4276380029887008</v>
      </c>
      <c r="F40">
        <f t="shared" si="15"/>
        <v>0.81730778486022437</v>
      </c>
      <c r="G40" s="2">
        <f t="shared" si="2"/>
        <v>0.96465037629836703</v>
      </c>
      <c r="H40" s="2">
        <f t="shared" si="2"/>
        <v>2.9941177792378218E-2</v>
      </c>
      <c r="I40" s="1">
        <f t="shared" si="12"/>
        <v>0.99459155409074529</v>
      </c>
      <c r="J40" s="50">
        <v>31</v>
      </c>
      <c r="K40" s="11">
        <v>1</v>
      </c>
      <c r="L40" s="11">
        <v>1</v>
      </c>
      <c r="M40" s="11">
        <v>1</v>
      </c>
      <c r="N40" s="12">
        <f t="shared" si="3"/>
        <v>1</v>
      </c>
      <c r="O40" s="1">
        <f t="shared" si="13"/>
        <v>0.2642697525179783</v>
      </c>
      <c r="P40" s="1">
        <f t="shared" si="13"/>
        <v>0.2685862638069052</v>
      </c>
      <c r="Q40" s="72">
        <f t="shared" si="5"/>
        <v>0.40871646518906379</v>
      </c>
      <c r="R40" s="29">
        <f t="shared" si="6"/>
        <v>5.9785375795058687E-2</v>
      </c>
      <c r="S40" s="61">
        <f t="shared" si="14"/>
        <v>2.5855785785991992E-3</v>
      </c>
      <c r="T40" s="37">
        <f t="shared" si="14"/>
        <v>2.6278107259281743E-3</v>
      </c>
      <c r="U40" s="58">
        <f t="shared" si="8"/>
        <v>0.9657071448354807</v>
      </c>
      <c r="V40">
        <f t="shared" si="8"/>
        <v>3.009828244414612E-2</v>
      </c>
      <c r="W40" s="22"/>
      <c r="X40" s="22"/>
      <c r="Y40" s="22"/>
      <c r="Z40" s="22"/>
      <c r="AA40" s="22"/>
    </row>
    <row r="41" spans="1:27" x14ac:dyDescent="0.2">
      <c r="A41">
        <f t="shared" si="9"/>
        <v>0.98000000000465659</v>
      </c>
      <c r="B41">
        <f t="shared" si="10"/>
        <v>0.98007812499999991</v>
      </c>
      <c r="C41">
        <f t="shared" si="15"/>
        <v>0.2642697525179783</v>
      </c>
      <c r="D41">
        <f t="shared" si="15"/>
        <v>0.2685862638069052</v>
      </c>
      <c r="E41">
        <f t="shared" si="15"/>
        <v>0.40871646518906379</v>
      </c>
      <c r="F41">
        <f t="shared" si="15"/>
        <v>5.9785375795058687E-2</v>
      </c>
      <c r="G41" s="2">
        <f t="shared" si="2"/>
        <v>0.9657071448354807</v>
      </c>
      <c r="H41" s="2">
        <f t="shared" si="2"/>
        <v>3.009828244414612E-2</v>
      </c>
      <c r="I41" s="1">
        <f t="shared" si="12"/>
        <v>0.99580542727962684</v>
      </c>
      <c r="J41" s="50">
        <v>32</v>
      </c>
      <c r="K41" s="11">
        <v>1</v>
      </c>
      <c r="L41" s="11">
        <v>1</v>
      </c>
      <c r="M41" s="11">
        <v>1</v>
      </c>
      <c r="N41" s="12">
        <f t="shared" si="3"/>
        <v>1</v>
      </c>
      <c r="O41" s="1">
        <f t="shared" si="13"/>
        <v>0.25898494249459225</v>
      </c>
      <c r="P41" s="1">
        <f t="shared" si="13"/>
        <v>0.26323610457311325</v>
      </c>
      <c r="Q41" s="72">
        <f t="shared" si="5"/>
        <v>0.42854143173129944</v>
      </c>
      <c r="R41" s="29">
        <f t="shared" si="6"/>
        <v>0.80444982436345991</v>
      </c>
      <c r="S41" s="61">
        <f t="shared" si="14"/>
        <v>1.4007060527934441E-3</v>
      </c>
      <c r="T41" s="37">
        <f t="shared" si="14"/>
        <v>1.4236982329465997E-3</v>
      </c>
      <c r="U41" s="58">
        <f t="shared" si="8"/>
        <v>0.96630740541277949</v>
      </c>
      <c r="V41">
        <f t="shared" si="8"/>
        <v>3.1243576237586581E-2</v>
      </c>
      <c r="W41" s="22"/>
      <c r="X41" s="22"/>
      <c r="Y41" s="22"/>
      <c r="Z41" s="22"/>
      <c r="AA41" s="22"/>
    </row>
    <row r="42" spans="1:27" x14ac:dyDescent="0.2">
      <c r="A42">
        <f t="shared" si="9"/>
        <v>0.98000000000232834</v>
      </c>
      <c r="B42">
        <f t="shared" si="10"/>
        <v>0.98003906249999995</v>
      </c>
      <c r="C42">
        <f t="shared" si="15"/>
        <v>0.25898494249459225</v>
      </c>
      <c r="D42">
        <f t="shared" si="15"/>
        <v>0.26323610457311325</v>
      </c>
      <c r="E42">
        <f t="shared" si="15"/>
        <v>0.42854143173129944</v>
      </c>
      <c r="F42">
        <f t="shared" si="15"/>
        <v>0.80444982436345991</v>
      </c>
      <c r="G42" s="2">
        <f t="shared" si="2"/>
        <v>0.96630740541277949</v>
      </c>
      <c r="H42" s="2">
        <f t="shared" si="2"/>
        <v>3.1243576237586581E-2</v>
      </c>
      <c r="I42" s="1">
        <f t="shared" si="12"/>
        <v>0.99755098165036604</v>
      </c>
      <c r="J42" s="50">
        <v>33</v>
      </c>
      <c r="K42" s="11">
        <v>1</v>
      </c>
      <c r="L42" s="11">
        <v>1</v>
      </c>
      <c r="M42" s="11">
        <v>1</v>
      </c>
      <c r="N42" s="12">
        <f t="shared" si="3"/>
        <v>1</v>
      </c>
      <c r="O42" s="1">
        <f t="shared" si="13"/>
        <v>0.25380559553410953</v>
      </c>
      <c r="P42" s="1">
        <f t="shared" si="13"/>
        <v>0.25798201634350915</v>
      </c>
      <c r="Q42" s="72">
        <f t="shared" si="5"/>
        <v>0.40803017584640378</v>
      </c>
      <c r="R42" s="29">
        <f t="shared" si="6"/>
        <v>6.4059815880516957E-2</v>
      </c>
      <c r="S42" s="61">
        <f t="shared" si="14"/>
        <v>1.0646060273054392E-3</v>
      </c>
      <c r="T42" s="37">
        <f t="shared" si="14"/>
        <v>1.0821243281013456E-3</v>
      </c>
      <c r="U42" s="58">
        <f t="shared" si="8"/>
        <v>0.9667417967973081</v>
      </c>
      <c r="V42">
        <f t="shared" si="8"/>
        <v>3.1312896922804583E-2</v>
      </c>
      <c r="W42" s="22"/>
      <c r="X42" s="22"/>
      <c r="Y42" s="22"/>
      <c r="Z42" s="22"/>
      <c r="AA42" s="22"/>
    </row>
    <row r="43" spans="1:27" x14ac:dyDescent="0.2">
      <c r="A43">
        <f t="shared" si="9"/>
        <v>0.98000000000116416</v>
      </c>
      <c r="B43">
        <f t="shared" si="10"/>
        <v>0.98001953124999996</v>
      </c>
      <c r="C43">
        <f t="shared" si="15"/>
        <v>0.25380559553410953</v>
      </c>
      <c r="D43">
        <f t="shared" si="15"/>
        <v>0.25798201634350915</v>
      </c>
      <c r="E43">
        <f t="shared" si="15"/>
        <v>0.40803017584640378</v>
      </c>
      <c r="F43">
        <f t="shared" si="15"/>
        <v>6.4059815880516957E-2</v>
      </c>
      <c r="G43" s="2">
        <f t="shared" si="2"/>
        <v>0.9667417967973081</v>
      </c>
      <c r="H43" s="2">
        <f t="shared" si="2"/>
        <v>3.1312896922804583E-2</v>
      </c>
      <c r="I43" s="1">
        <f t="shared" si="12"/>
        <v>0.99805469372011268</v>
      </c>
      <c r="J43" s="50">
        <v>34</v>
      </c>
      <c r="K43" s="11">
        <v>1</v>
      </c>
      <c r="L43" s="11">
        <v>1</v>
      </c>
      <c r="M43" s="11">
        <v>1</v>
      </c>
      <c r="N43" s="12">
        <f t="shared" si="3"/>
        <v>1</v>
      </c>
      <c r="O43" s="1">
        <f t="shared" ref="O43:P58" si="16">IF(AND(K43&gt;0),(1-A43)*POWER(($N43-$I42),2)+C43*A43,C43)</f>
        <v>0.24872960357754031</v>
      </c>
      <c r="P43" s="1">
        <f t="shared" si="16"/>
        <v>0.2528275345645708</v>
      </c>
      <c r="Q43" s="72">
        <f t="shared" si="5"/>
        <v>0.4291342796324944</v>
      </c>
      <c r="R43" s="29">
        <f t="shared" si="6"/>
        <v>0.79713487489064316</v>
      </c>
      <c r="S43" s="61">
        <f t="shared" ref="S43:T58" si="17">IF(K43&gt;0,O43*($N43-$I42),0)</f>
        <v>6.0914336325857635E-4</v>
      </c>
      <c r="T43" s="37">
        <f t="shared" si="17"/>
        <v>6.1917927144134767E-4</v>
      </c>
      <c r="U43" s="58">
        <f t="shared" si="8"/>
        <v>0.96700320109569293</v>
      </c>
      <c r="V43">
        <f t="shared" si="8"/>
        <v>3.1806466313879858E-2</v>
      </c>
      <c r="W43" s="22"/>
      <c r="X43" s="22"/>
      <c r="Y43" s="22"/>
      <c r="Z43" s="22"/>
      <c r="AA43" s="22"/>
    </row>
    <row r="44" spans="1:27" x14ac:dyDescent="0.2">
      <c r="A44">
        <f t="shared" si="9"/>
        <v>0.98000000000058207</v>
      </c>
      <c r="B44">
        <f t="shared" si="10"/>
        <v>0.98000976562499997</v>
      </c>
      <c r="C44">
        <f t="shared" si="15"/>
        <v>0.24872960357754031</v>
      </c>
      <c r="D44">
        <f t="shared" si="15"/>
        <v>0.2528275345645708</v>
      </c>
      <c r="E44">
        <f t="shared" si="15"/>
        <v>0.4291342796324944</v>
      </c>
      <c r="F44">
        <f t="shared" si="15"/>
        <v>0.79713487489064316</v>
      </c>
      <c r="G44" s="2">
        <f t="shared" si="2"/>
        <v>0.96700320109569293</v>
      </c>
      <c r="H44" s="2">
        <f t="shared" si="2"/>
        <v>3.1806466313879858E-2</v>
      </c>
      <c r="I44" s="1">
        <f t="shared" si="12"/>
        <v>0.99880966740957278</v>
      </c>
      <c r="J44" s="50">
        <v>35</v>
      </c>
      <c r="K44" s="11">
        <v>1</v>
      </c>
      <c r="L44" s="11">
        <v>1</v>
      </c>
      <c r="M44" s="11">
        <v>1</v>
      </c>
      <c r="N44" s="12">
        <f t="shared" si="3"/>
        <v>1</v>
      </c>
      <c r="O44" s="1">
        <f t="shared" si="16"/>
        <v>0.24375508719046474</v>
      </c>
      <c r="P44" s="1">
        <f t="shared" si="16"/>
        <v>0.24777352853954684</v>
      </c>
      <c r="Q44" s="72">
        <f t="shared" si="5"/>
        <v>0.40751905365533581</v>
      </c>
      <c r="R44" s="29">
        <f t="shared" si="6"/>
        <v>6.6618224061258197E-2</v>
      </c>
      <c r="S44" s="61">
        <f t="shared" si="17"/>
        <v>4.7417830186609122E-4</v>
      </c>
      <c r="T44" s="37">
        <f t="shared" si="17"/>
        <v>4.8199540105781948E-4</v>
      </c>
      <c r="U44" s="58">
        <f t="shared" si="8"/>
        <v>0.96719643778853326</v>
      </c>
      <c r="V44">
        <f t="shared" si="8"/>
        <v>3.1838575991504026E-2</v>
      </c>
      <c r="W44" s="22"/>
      <c r="X44" s="22"/>
      <c r="Y44" s="22"/>
      <c r="Z44" s="22"/>
      <c r="AA44" s="22"/>
    </row>
    <row r="45" spans="1:27" x14ac:dyDescent="0.2">
      <c r="A45">
        <f t="shared" si="9"/>
        <v>0.98000000000029108</v>
      </c>
      <c r="B45">
        <f t="shared" si="10"/>
        <v>0.98000488281249998</v>
      </c>
      <c r="C45">
        <f t="shared" si="15"/>
        <v>0.24375508719046474</v>
      </c>
      <c r="D45">
        <f t="shared" si="15"/>
        <v>0.24777352853954684</v>
      </c>
      <c r="E45">
        <f t="shared" si="15"/>
        <v>0.40751905365533581</v>
      </c>
      <c r="F45">
        <f t="shared" si="15"/>
        <v>6.6618224061258197E-2</v>
      </c>
      <c r="G45" s="2">
        <f t="shared" si="2"/>
        <v>0.96719643778853326</v>
      </c>
      <c r="H45" s="2">
        <f t="shared" si="2"/>
        <v>3.1838575991504026E-2</v>
      </c>
      <c r="I45" s="1">
        <f t="shared" si="12"/>
        <v>0.99903501378003723</v>
      </c>
      <c r="J45" s="50">
        <v>36</v>
      </c>
      <c r="K45" s="11">
        <v>1</v>
      </c>
      <c r="L45" s="11">
        <v>1</v>
      </c>
      <c r="M45" s="11">
        <v>1</v>
      </c>
      <c r="N45" s="12">
        <f t="shared" si="3"/>
        <v>1</v>
      </c>
      <c r="O45" s="1">
        <f t="shared" si="16"/>
        <v>0.23888001378455992</v>
      </c>
      <c r="P45" s="1">
        <f t="shared" si="16"/>
        <v>0.24281929613135333</v>
      </c>
      <c r="Q45" s="72">
        <f t="shared" si="5"/>
        <v>0.42961736894922969</v>
      </c>
      <c r="R45" s="29">
        <f t="shared" si="6"/>
        <v>0.79283428700478853</v>
      </c>
      <c r="S45" s="61">
        <f t="shared" si="17"/>
        <v>2.8434666560946603E-4</v>
      </c>
      <c r="T45" s="37">
        <f t="shared" si="17"/>
        <v>2.8903572176974883E-4</v>
      </c>
      <c r="U45" s="58">
        <f t="shared" si="8"/>
        <v>0.96731859805488185</v>
      </c>
      <c r="V45">
        <f t="shared" si="8"/>
        <v>3.2067733421892258E-2</v>
      </c>
      <c r="W45" s="22"/>
      <c r="X45" s="22"/>
      <c r="Y45" s="22"/>
      <c r="Z45" s="22"/>
      <c r="AA45" s="22"/>
    </row>
    <row r="46" spans="1:27" x14ac:dyDescent="0.2">
      <c r="A46">
        <f t="shared" si="9"/>
        <v>0.98000000000014553</v>
      </c>
      <c r="B46">
        <f t="shared" si="10"/>
        <v>0.98000244140625004</v>
      </c>
      <c r="C46">
        <f t="shared" si="15"/>
        <v>0.23888001378455992</v>
      </c>
      <c r="D46">
        <f t="shared" si="15"/>
        <v>0.24281929613135333</v>
      </c>
      <c r="E46">
        <f t="shared" si="15"/>
        <v>0.42961736894922969</v>
      </c>
      <c r="F46">
        <f t="shared" si="15"/>
        <v>0.79283428700478853</v>
      </c>
      <c r="G46" s="2">
        <f t="shared" si="2"/>
        <v>0.96731859805488185</v>
      </c>
      <c r="H46" s="2">
        <f t="shared" si="2"/>
        <v>3.2067733421892258E-2</v>
      </c>
      <c r="I46" s="1">
        <f t="shared" si="12"/>
        <v>0.99938633147677414</v>
      </c>
      <c r="J46" s="50">
        <v>37</v>
      </c>
      <c r="K46" s="11">
        <v>1</v>
      </c>
      <c r="L46" s="11">
        <v>1</v>
      </c>
      <c r="M46" s="11">
        <v>1</v>
      </c>
      <c r="N46" s="12">
        <f t="shared" si="3"/>
        <v>1</v>
      </c>
      <c r="O46" s="1">
        <f t="shared" si="16"/>
        <v>0.23410243213287157</v>
      </c>
      <c r="P46" s="1">
        <f t="shared" si="16"/>
        <v>0.23796352165096812</v>
      </c>
      <c r="Q46" s="72">
        <f t="shared" si="5"/>
        <v>0.40706980815145222</v>
      </c>
      <c r="R46" s="29">
        <f t="shared" si="6"/>
        <v>6.8164803481575525E-2</v>
      </c>
      <c r="S46" s="61">
        <f t="shared" si="17"/>
        <v>2.2590562106799094E-4</v>
      </c>
      <c r="T46" s="37">
        <f t="shared" si="17"/>
        <v>2.296315192469968E-4</v>
      </c>
      <c r="U46" s="58">
        <f t="shared" si="8"/>
        <v>0.96741055741271031</v>
      </c>
      <c r="V46">
        <f t="shared" si="8"/>
        <v>3.2083386209274908E-2</v>
      </c>
      <c r="W46" s="22"/>
      <c r="X46" s="22"/>
      <c r="Y46" s="22"/>
      <c r="Z46" s="22"/>
      <c r="AA46" s="22"/>
    </row>
    <row r="47" spans="1:27" x14ac:dyDescent="0.2">
      <c r="A47">
        <f t="shared" si="9"/>
        <v>0.98000000000007281</v>
      </c>
      <c r="B47">
        <f t="shared" si="10"/>
        <v>0.98000122070312501</v>
      </c>
      <c r="C47">
        <f t="shared" ref="C47:F59" si="18">O46</f>
        <v>0.23410243213287157</v>
      </c>
      <c r="D47">
        <f t="shared" si="18"/>
        <v>0.23796352165096812</v>
      </c>
      <c r="E47">
        <f t="shared" si="18"/>
        <v>0.40706980815145222</v>
      </c>
      <c r="F47">
        <f t="shared" si="18"/>
        <v>6.8164803481575525E-2</v>
      </c>
      <c r="G47" s="2">
        <f t="shared" si="2"/>
        <v>0.96741055741271031</v>
      </c>
      <c r="H47" s="2">
        <f t="shared" si="2"/>
        <v>3.2083386209274908E-2</v>
      </c>
      <c r="I47" s="1">
        <f t="shared" si="12"/>
        <v>0.99949394362198518</v>
      </c>
      <c r="J47" s="50">
        <v>38</v>
      </c>
      <c r="K47" s="11">
        <v>1</v>
      </c>
      <c r="L47" s="11">
        <v>1</v>
      </c>
      <c r="M47" s="11">
        <v>1</v>
      </c>
      <c r="N47" s="12">
        <f t="shared" si="3"/>
        <v>1</v>
      </c>
      <c r="O47" s="1">
        <f t="shared" si="16"/>
        <v>0.22942039102201231</v>
      </c>
      <c r="P47" s="1">
        <f t="shared" si="16"/>
        <v>0.2332045492320847</v>
      </c>
      <c r="Q47" s="72">
        <f t="shared" si="5"/>
        <v>0.43006310144954052</v>
      </c>
      <c r="R47" s="29">
        <f t="shared" si="6"/>
        <v>0.79026062173877543</v>
      </c>
      <c r="S47" s="61">
        <f t="shared" si="17"/>
        <v>1.4078807255637837E-4</v>
      </c>
      <c r="T47" s="37">
        <f t="shared" si="17"/>
        <v>1.4311029133680652E-4</v>
      </c>
      <c r="U47" s="58">
        <f t="shared" si="8"/>
        <v>0.96747110516784096</v>
      </c>
      <c r="V47">
        <f t="shared" si="8"/>
        <v>3.2196480637083948E-2</v>
      </c>
      <c r="W47" s="22"/>
      <c r="X47" s="22"/>
      <c r="Y47" s="22"/>
      <c r="Z47" s="22"/>
      <c r="AA47" s="22"/>
    </row>
    <row r="48" spans="1:27" x14ac:dyDescent="0.2">
      <c r="A48">
        <f t="shared" si="9"/>
        <v>0.9800000000000364</v>
      </c>
      <c r="B48">
        <f t="shared" si="10"/>
        <v>0.9800006103515625</v>
      </c>
      <c r="C48">
        <f t="shared" si="18"/>
        <v>0.22942039102201231</v>
      </c>
      <c r="D48">
        <f t="shared" si="18"/>
        <v>0.2332045492320847</v>
      </c>
      <c r="E48">
        <f t="shared" si="18"/>
        <v>0.43006310144954052</v>
      </c>
      <c r="F48">
        <f t="shared" si="18"/>
        <v>0.79026062173877543</v>
      </c>
      <c r="G48" s="2">
        <f t="shared" si="2"/>
        <v>0.96747110516784096</v>
      </c>
      <c r="H48" s="2">
        <f t="shared" si="2"/>
        <v>3.2196480637083948E-2</v>
      </c>
      <c r="I48" s="1">
        <f t="shared" si="12"/>
        <v>0.99966758580492487</v>
      </c>
      <c r="J48" s="50">
        <v>39</v>
      </c>
      <c r="K48" s="11">
        <v>1</v>
      </c>
      <c r="L48" s="11">
        <v>1</v>
      </c>
      <c r="M48" s="11">
        <v>1</v>
      </c>
      <c r="N48" s="12">
        <f t="shared" si="3"/>
        <v>1</v>
      </c>
      <c r="O48" s="1">
        <f t="shared" si="16"/>
        <v>0.22483198832344156</v>
      </c>
      <c r="P48" s="1">
        <f t="shared" si="16"/>
        <v>0.22854060570590884</v>
      </c>
      <c r="Q48" s="72">
        <f t="shared" si="5"/>
        <v>0.4066396572967097</v>
      </c>
      <c r="R48" s="29">
        <f t="shared" si="6"/>
        <v>6.9105282824205402E-2</v>
      </c>
      <c r="S48" s="61">
        <f t="shared" si="17"/>
        <v>1.1377766167283083E-4</v>
      </c>
      <c r="T48" s="37">
        <f t="shared" si="17"/>
        <v>1.1565443115284502E-4</v>
      </c>
      <c r="U48" s="58">
        <f t="shared" si="8"/>
        <v>0.96751737167719165</v>
      </c>
      <c r="V48">
        <f t="shared" si="8"/>
        <v>3.2204472969258637E-2</v>
      </c>
      <c r="W48" s="22"/>
      <c r="X48" s="22"/>
      <c r="Y48" s="22"/>
      <c r="Z48" s="22"/>
      <c r="AA48" s="22"/>
    </row>
    <row r="49" spans="1:27" x14ac:dyDescent="0.2">
      <c r="A49">
        <f t="shared" si="9"/>
        <v>0.98000000000001819</v>
      </c>
      <c r="B49">
        <f t="shared" si="10"/>
        <v>0.98000030517578129</v>
      </c>
      <c r="C49">
        <f t="shared" si="18"/>
        <v>0.22483198832344156</v>
      </c>
      <c r="D49">
        <f t="shared" si="18"/>
        <v>0.22854060570590884</v>
      </c>
      <c r="E49">
        <f t="shared" si="18"/>
        <v>0.4066396572967097</v>
      </c>
      <c r="F49">
        <f t="shared" si="18"/>
        <v>6.9105282824205402E-2</v>
      </c>
      <c r="G49" s="2">
        <f t="shared" si="2"/>
        <v>0.96751737167719165</v>
      </c>
      <c r="H49" s="2">
        <f t="shared" si="2"/>
        <v>3.2204472969258637E-2</v>
      </c>
      <c r="I49" s="1">
        <f t="shared" si="12"/>
        <v>0.99972184464645031</v>
      </c>
      <c r="J49" s="50">
        <v>40</v>
      </c>
      <c r="K49" s="11">
        <v>1</v>
      </c>
      <c r="L49" s="11">
        <v>1</v>
      </c>
      <c r="M49" s="11">
        <v>1</v>
      </c>
      <c r="N49" s="12">
        <f t="shared" si="3"/>
        <v>1</v>
      </c>
      <c r="O49" s="1">
        <f t="shared" si="16"/>
        <v>0.22033535076696076</v>
      </c>
      <c r="P49" s="1">
        <f t="shared" si="16"/>
        <v>0.22396986554679879</v>
      </c>
      <c r="Q49" s="72">
        <f t="shared" si="5"/>
        <v>0.43050011664704491</v>
      </c>
      <c r="R49" s="29">
        <f t="shared" si="6"/>
        <v>0.78870489464772153</v>
      </c>
      <c r="S49" s="61">
        <f t="shared" si="17"/>
        <v>7.3242598271794763E-5</v>
      </c>
      <c r="T49" s="37">
        <f t="shared" si="17"/>
        <v>7.4450762576823269E-5</v>
      </c>
      <c r="U49" s="58">
        <f t="shared" si="8"/>
        <v>0.96754890262429116</v>
      </c>
      <c r="V49">
        <f t="shared" si="8"/>
        <v>3.226319265011323E-2</v>
      </c>
      <c r="W49" s="22"/>
      <c r="X49" s="22"/>
      <c r="Y49" s="22"/>
      <c r="Z49" s="22"/>
      <c r="AA49" s="22"/>
    </row>
    <row r="50" spans="1:27" x14ac:dyDescent="0.2">
      <c r="A50">
        <f t="shared" si="9"/>
        <v>0.98000000000000909</v>
      </c>
      <c r="B50">
        <f t="shared" si="10"/>
        <v>0.98000015258789064</v>
      </c>
      <c r="C50">
        <f t="shared" si="18"/>
        <v>0.22033535076696076</v>
      </c>
      <c r="D50">
        <f t="shared" si="18"/>
        <v>0.22396986554679879</v>
      </c>
      <c r="E50">
        <f t="shared" si="18"/>
        <v>0.43050011664704491</v>
      </c>
      <c r="F50">
        <f t="shared" si="18"/>
        <v>0.78870489464772153</v>
      </c>
      <c r="G50" s="2">
        <f t="shared" si="2"/>
        <v>0.96754890262429116</v>
      </c>
      <c r="H50" s="2">
        <f t="shared" si="2"/>
        <v>3.226319265011323E-2</v>
      </c>
      <c r="I50" s="1">
        <f t="shared" si="12"/>
        <v>0.9998120952744044</v>
      </c>
      <c r="J50" s="50">
        <v>41</v>
      </c>
      <c r="K50" s="11">
        <v>1</v>
      </c>
      <c r="L50" s="11">
        <v>1</v>
      </c>
      <c r="M50" s="11">
        <v>1</v>
      </c>
      <c r="N50" s="12">
        <f t="shared" si="3"/>
        <v>1</v>
      </c>
      <c r="O50" s="1">
        <f t="shared" si="16"/>
        <v>0.21592864529903155</v>
      </c>
      <c r="P50" s="1">
        <f t="shared" si="16"/>
        <v>0.21949050395834838</v>
      </c>
      <c r="Q50" s="72">
        <f t="shared" si="5"/>
        <v>0.40621080546436167</v>
      </c>
      <c r="R50" s="29">
        <f t="shared" si="6"/>
        <v>6.9679175298172955E-2</v>
      </c>
      <c r="S50" s="61">
        <f t="shared" si="17"/>
        <v>6.0061708674658093E-5</v>
      </c>
      <c r="T50" s="37">
        <f t="shared" si="17"/>
        <v>6.1052458729334396E-5</v>
      </c>
      <c r="U50" s="58">
        <f t="shared" si="8"/>
        <v>0.96757330033934941</v>
      </c>
      <c r="V50">
        <f t="shared" si="8"/>
        <v>3.2267446735087413E-2</v>
      </c>
      <c r="W50" s="22"/>
      <c r="X50" s="22"/>
      <c r="Y50" s="22"/>
      <c r="Z50" s="22"/>
      <c r="AA50" s="22"/>
    </row>
    <row r="51" spans="1:27" x14ac:dyDescent="0.2">
      <c r="A51">
        <f t="shared" si="9"/>
        <v>0.98000000000000453</v>
      </c>
      <c r="B51">
        <f t="shared" si="10"/>
        <v>0.98000007629394537</v>
      </c>
      <c r="C51">
        <f t="shared" si="18"/>
        <v>0.21592864529903155</v>
      </c>
      <c r="D51">
        <f t="shared" si="18"/>
        <v>0.21949050395834838</v>
      </c>
      <c r="E51">
        <f t="shared" si="18"/>
        <v>0.40621080546436167</v>
      </c>
      <c r="F51">
        <f t="shared" si="18"/>
        <v>6.9679175298172955E-2</v>
      </c>
      <c r="G51" s="2">
        <f t="shared" si="2"/>
        <v>0.96757330033934941</v>
      </c>
      <c r="H51" s="2">
        <f t="shared" si="2"/>
        <v>3.2267446735087413E-2</v>
      </c>
      <c r="I51" s="1">
        <f t="shared" si="12"/>
        <v>0.99984074707443682</v>
      </c>
      <c r="J51" s="50">
        <v>42</v>
      </c>
      <c r="K51" s="11">
        <v>1</v>
      </c>
      <c r="L51" s="11">
        <v>1</v>
      </c>
      <c r="M51" s="11">
        <v>1</v>
      </c>
      <c r="N51" s="12">
        <f t="shared" si="3"/>
        <v>1</v>
      </c>
      <c r="O51" s="1">
        <f t="shared" si="16"/>
        <v>0.21161007309921562</v>
      </c>
      <c r="P51" s="1">
        <f t="shared" si="16"/>
        <v>0.21510071133113895</v>
      </c>
      <c r="Q51" s="72">
        <f t="shared" si="5"/>
        <v>0.43094084575365088</v>
      </c>
      <c r="R51" s="29">
        <f t="shared" si="6"/>
        <v>0.78775907084176722</v>
      </c>
      <c r="S51" s="61">
        <f t="shared" si="17"/>
        <v>3.9762532718972996E-5</v>
      </c>
      <c r="T51" s="37">
        <f t="shared" si="17"/>
        <v>4.0418440138096059E-5</v>
      </c>
      <c r="U51" s="58">
        <f t="shared" si="8"/>
        <v>0.96759043563882863</v>
      </c>
      <c r="V51">
        <f t="shared" si="8"/>
        <v>3.2299286727935472E-2</v>
      </c>
      <c r="W51" s="22"/>
      <c r="X51" s="22"/>
      <c r="Y51" s="22"/>
      <c r="Z51" s="22"/>
      <c r="AA51" s="22"/>
    </row>
    <row r="52" spans="1:27" x14ac:dyDescent="0.2">
      <c r="A52">
        <f t="shared" si="9"/>
        <v>0.9800000000000022</v>
      </c>
      <c r="B52">
        <f t="shared" si="10"/>
        <v>0.98000003814697267</v>
      </c>
      <c r="C52">
        <f t="shared" si="18"/>
        <v>0.21161007309921562</v>
      </c>
      <c r="D52">
        <f t="shared" si="18"/>
        <v>0.21510071133113895</v>
      </c>
      <c r="E52">
        <f t="shared" si="18"/>
        <v>0.43094084575365088</v>
      </c>
      <c r="F52">
        <f t="shared" si="18"/>
        <v>0.78775907084176722</v>
      </c>
      <c r="G52" s="2">
        <f t="shared" si="2"/>
        <v>0.96759043563882863</v>
      </c>
      <c r="H52" s="2">
        <f t="shared" si="2"/>
        <v>3.2299286727935472E-2</v>
      </c>
      <c r="I52" s="1">
        <f t="shared" si="12"/>
        <v>0.9998897223667641</v>
      </c>
      <c r="J52" s="50">
        <v>43</v>
      </c>
      <c r="K52" s="11">
        <v>1</v>
      </c>
      <c r="L52" s="11">
        <v>1</v>
      </c>
      <c r="M52" s="11">
        <v>1</v>
      </c>
      <c r="N52" s="12">
        <f t="shared" si="3"/>
        <v>1</v>
      </c>
      <c r="O52" s="1">
        <f t="shared" si="16"/>
        <v>0.20737787214446166</v>
      </c>
      <c r="P52" s="1">
        <f t="shared" si="16"/>
        <v>0.21079870581718604</v>
      </c>
      <c r="Q52" s="72">
        <f t="shared" si="5"/>
        <v>0.40577514923578401</v>
      </c>
      <c r="R52" s="29">
        <f t="shared" si="6"/>
        <v>7.0030053853771271E-2</v>
      </c>
      <c r="S52" s="61">
        <f t="shared" si="17"/>
        <v>3.3025532836072665E-5</v>
      </c>
      <c r="T52" s="37">
        <f t="shared" si="17"/>
        <v>3.3570310606319065E-5</v>
      </c>
      <c r="U52" s="58">
        <f t="shared" si="8"/>
        <v>0.96760383657934379</v>
      </c>
      <c r="V52">
        <f t="shared" si="8"/>
        <v>3.2301637658595124E-2</v>
      </c>
      <c r="W52" s="22"/>
      <c r="X52" s="22"/>
      <c r="Y52" s="22"/>
      <c r="Z52" s="22"/>
      <c r="AA52" s="22"/>
    </row>
    <row r="53" spans="1:27" x14ac:dyDescent="0.2">
      <c r="A53">
        <f t="shared" si="9"/>
        <v>0.98000000000000109</v>
      </c>
      <c r="B53">
        <f t="shared" si="10"/>
        <v>0.98000001907348633</v>
      </c>
      <c r="C53">
        <f t="shared" si="18"/>
        <v>0.20737787214446166</v>
      </c>
      <c r="D53">
        <f t="shared" si="18"/>
        <v>0.21079870581718604</v>
      </c>
      <c r="E53">
        <f t="shared" si="18"/>
        <v>0.40577514923578401</v>
      </c>
      <c r="F53">
        <f t="shared" si="18"/>
        <v>7.0030053853771271E-2</v>
      </c>
      <c r="G53" s="2">
        <f t="shared" si="2"/>
        <v>0.96760383657934379</v>
      </c>
      <c r="H53" s="2">
        <f t="shared" si="2"/>
        <v>3.2301637658595124E-2</v>
      </c>
      <c r="I53" s="1">
        <f t="shared" si="12"/>
        <v>0.99990547423793896</v>
      </c>
      <c r="J53" s="50">
        <v>44</v>
      </c>
      <c r="K53" s="11">
        <v>1</v>
      </c>
      <c r="L53" s="11">
        <v>1</v>
      </c>
      <c r="M53" s="11">
        <v>1</v>
      </c>
      <c r="N53" s="12">
        <f t="shared" si="3"/>
        <v>1</v>
      </c>
      <c r="O53" s="1">
        <f t="shared" si="16"/>
        <v>0.20323031494479579</v>
      </c>
      <c r="P53" s="1">
        <f t="shared" si="16"/>
        <v>0.20658273596473145</v>
      </c>
      <c r="Q53" s="72">
        <f t="shared" si="5"/>
        <v>0.43139119672913917</v>
      </c>
      <c r="R53" s="29">
        <f t="shared" si="6"/>
        <v>0.78718214671014686</v>
      </c>
      <c r="S53" s="61">
        <f t="shared" si="17"/>
        <v>2.241175813389866E-5</v>
      </c>
      <c r="T53" s="37">
        <f t="shared" si="17"/>
        <v>2.2781455189587446E-5</v>
      </c>
      <c r="U53" s="58">
        <f t="shared" si="8"/>
        <v>0.96761350481450603</v>
      </c>
      <c r="V53">
        <f t="shared" si="8"/>
        <v>3.2319570813396446E-2</v>
      </c>
      <c r="W53" s="22"/>
      <c r="X53" s="22"/>
      <c r="Y53" s="22"/>
      <c r="Z53" s="22"/>
      <c r="AA53" s="22"/>
    </row>
    <row r="54" spans="1:27" x14ac:dyDescent="0.2">
      <c r="A54">
        <f t="shared" si="9"/>
        <v>0.98000000000000054</v>
      </c>
      <c r="B54">
        <f t="shared" si="10"/>
        <v>0.98000000953674316</v>
      </c>
      <c r="C54">
        <f t="shared" si="18"/>
        <v>0.20323031494479579</v>
      </c>
      <c r="D54">
        <f t="shared" si="18"/>
        <v>0.20658273596473145</v>
      </c>
      <c r="E54">
        <f t="shared" si="18"/>
        <v>0.43139119672913917</v>
      </c>
      <c r="F54">
        <f t="shared" si="18"/>
        <v>0.78718214671014686</v>
      </c>
      <c r="G54" s="2">
        <f t="shared" si="2"/>
        <v>0.96761350481450603</v>
      </c>
      <c r="H54" s="2">
        <f t="shared" si="2"/>
        <v>3.2319570813396446E-2</v>
      </c>
      <c r="I54" s="1">
        <f t="shared" si="12"/>
        <v>0.99993307562790246</v>
      </c>
      <c r="J54" s="50">
        <v>45</v>
      </c>
      <c r="K54" s="11">
        <v>1</v>
      </c>
      <c r="L54" s="11">
        <v>1</v>
      </c>
      <c r="M54" s="11">
        <v>1</v>
      </c>
      <c r="N54" s="12">
        <f t="shared" si="3"/>
        <v>1</v>
      </c>
      <c r="O54" s="1">
        <f t="shared" si="16"/>
        <v>0.19916570882460238</v>
      </c>
      <c r="P54" s="1">
        <f t="shared" si="16"/>
        <v>0.20245108339426562</v>
      </c>
      <c r="Q54" s="72">
        <f t="shared" si="5"/>
        <v>0.40532864557006382</v>
      </c>
      <c r="R54" s="29">
        <f t="shared" si="6"/>
        <v>7.0244806629497489E-2</v>
      </c>
      <c r="S54" s="61">
        <f t="shared" si="17"/>
        <v>1.8826290403072214E-5</v>
      </c>
      <c r="T54" s="37">
        <f t="shared" si="17"/>
        <v>1.9136842937925584E-5</v>
      </c>
      <c r="U54" s="58">
        <f t="shared" si="8"/>
        <v>0.96762113564929619</v>
      </c>
      <c r="V54">
        <f t="shared" si="8"/>
        <v>3.2320915077228118E-2</v>
      </c>
      <c r="W54" s="22"/>
      <c r="X54" s="22"/>
      <c r="Y54" s="22"/>
      <c r="Z54" s="22"/>
      <c r="AA54" s="22"/>
    </row>
    <row r="55" spans="1:27" x14ac:dyDescent="0.2">
      <c r="A55">
        <f t="shared" si="9"/>
        <v>0.9800000000000002</v>
      </c>
      <c r="B55">
        <f t="shared" si="10"/>
        <v>0.98000000476837157</v>
      </c>
      <c r="C55">
        <f t="shared" si="18"/>
        <v>0.19916570882460238</v>
      </c>
      <c r="D55">
        <f t="shared" si="18"/>
        <v>0.20245108339426562</v>
      </c>
      <c r="E55">
        <f t="shared" si="18"/>
        <v>0.40532864557006382</v>
      </c>
      <c r="F55">
        <f t="shared" si="18"/>
        <v>7.0244806629497489E-2</v>
      </c>
      <c r="G55" s="2">
        <f t="shared" si="2"/>
        <v>0.96762113564929619</v>
      </c>
      <c r="H55" s="2">
        <f t="shared" si="2"/>
        <v>3.2320915077228118E-2</v>
      </c>
      <c r="I55" s="1">
        <f t="shared" si="12"/>
        <v>0.99994205072652431</v>
      </c>
      <c r="J55" s="50">
        <v>46</v>
      </c>
      <c r="K55" s="11">
        <v>1</v>
      </c>
      <c r="L55" s="11">
        <v>1</v>
      </c>
      <c r="M55" s="11">
        <v>1</v>
      </c>
      <c r="N55" s="12">
        <f t="shared" si="3"/>
        <v>1</v>
      </c>
      <c r="O55" s="1">
        <f t="shared" si="16"/>
        <v>0.19518239473768781</v>
      </c>
      <c r="P55" s="1">
        <f t="shared" si="16"/>
        <v>0.19840206278131969</v>
      </c>
      <c r="Q55" s="72">
        <f t="shared" si="5"/>
        <v>0.43185426736408206</v>
      </c>
      <c r="R55" s="29">
        <f t="shared" si="6"/>
        <v>0.7868295729512812</v>
      </c>
      <c r="S55" s="61">
        <f t="shared" si="17"/>
        <v>1.3062459212314578E-5</v>
      </c>
      <c r="T55" s="37">
        <f t="shared" si="17"/>
        <v>1.3277933474497166E-5</v>
      </c>
      <c r="U55" s="58">
        <f t="shared" si="8"/>
        <v>0.96762677672804931</v>
      </c>
      <c r="V55">
        <f t="shared" si="8"/>
        <v>3.2331362547953532E-2</v>
      </c>
      <c r="W55" s="22"/>
      <c r="X55" s="22"/>
      <c r="Y55" s="22"/>
      <c r="Z55" s="22"/>
      <c r="AA55" s="22"/>
    </row>
    <row r="56" spans="1:27" x14ac:dyDescent="0.2">
      <c r="A56">
        <f t="shared" si="9"/>
        <v>0.98000000000000009</v>
      </c>
      <c r="B56">
        <f t="shared" si="10"/>
        <v>0.98000000238418572</v>
      </c>
      <c r="C56">
        <f t="shared" si="18"/>
        <v>0.19518239473768781</v>
      </c>
      <c r="D56">
        <f t="shared" si="18"/>
        <v>0.19840206278131969</v>
      </c>
      <c r="E56">
        <f t="shared" si="18"/>
        <v>0.43185426736408206</v>
      </c>
      <c r="F56">
        <f t="shared" si="18"/>
        <v>0.7868295729512812</v>
      </c>
      <c r="G56" s="2">
        <f t="shared" si="2"/>
        <v>0.96762677672804931</v>
      </c>
      <c r="H56" s="2">
        <f t="shared" si="2"/>
        <v>3.2331362547953532E-2</v>
      </c>
      <c r="I56" s="1">
        <f t="shared" si="12"/>
        <v>0.99995813927600286</v>
      </c>
      <c r="J56" s="50">
        <v>47</v>
      </c>
      <c r="K56" s="11">
        <v>1</v>
      </c>
      <c r="L56" s="11">
        <v>1</v>
      </c>
      <c r="M56" s="11">
        <v>1</v>
      </c>
      <c r="N56" s="12">
        <f t="shared" si="3"/>
        <v>1</v>
      </c>
      <c r="O56" s="1">
        <f t="shared" si="16"/>
        <v>0.19127874691009644</v>
      </c>
      <c r="P56" s="1">
        <f t="shared" si="16"/>
        <v>0.19443402206588303</v>
      </c>
      <c r="Q56" s="72">
        <f t="shared" si="5"/>
        <v>0.40486905994774719</v>
      </c>
      <c r="R56" s="29">
        <f t="shared" si="6"/>
        <v>7.0376316869815561E-2</v>
      </c>
      <c r="S56" s="61">
        <f t="shared" si="17"/>
        <v>1.1084464414780113E-5</v>
      </c>
      <c r="T56" s="37">
        <f t="shared" si="17"/>
        <v>1.1267310317673836E-5</v>
      </c>
      <c r="U56" s="58">
        <f t="shared" si="8"/>
        <v>0.96763126448473691</v>
      </c>
      <c r="V56">
        <f t="shared" si="8"/>
        <v>3.2332155499754718E-2</v>
      </c>
      <c r="W56" s="22"/>
      <c r="X56" s="22"/>
      <c r="Y56" s="22"/>
      <c r="Z56" s="22"/>
      <c r="AA56" s="22"/>
    </row>
    <row r="57" spans="1:27" x14ac:dyDescent="0.2">
      <c r="A57">
        <f t="shared" si="9"/>
        <v>0.98</v>
      </c>
      <c r="B57">
        <f t="shared" si="10"/>
        <v>0.98000000119209285</v>
      </c>
      <c r="C57">
        <f t="shared" si="18"/>
        <v>0.19127874691009644</v>
      </c>
      <c r="D57">
        <f t="shared" si="18"/>
        <v>0.19443402206588303</v>
      </c>
      <c r="E57">
        <f t="shared" si="18"/>
        <v>0.40486905994774719</v>
      </c>
      <c r="F57">
        <f t="shared" si="18"/>
        <v>7.0376316869815561E-2</v>
      </c>
      <c r="G57" s="2">
        <f t="shared" si="2"/>
        <v>0.96763126448473691</v>
      </c>
      <c r="H57" s="2">
        <f t="shared" si="2"/>
        <v>3.2332155499754718E-2</v>
      </c>
      <c r="I57" s="1">
        <f t="shared" si="12"/>
        <v>0.99996341998449167</v>
      </c>
      <c r="J57" s="50">
        <v>48</v>
      </c>
      <c r="K57" s="11">
        <v>1</v>
      </c>
      <c r="L57" s="11">
        <v>1</v>
      </c>
      <c r="M57" s="11">
        <v>1</v>
      </c>
      <c r="N57" s="12">
        <f t="shared" si="3"/>
        <v>1</v>
      </c>
      <c r="O57" s="1">
        <f t="shared" si="16"/>
        <v>0.18745317200694092</v>
      </c>
      <c r="P57" s="1">
        <f t="shared" si="16"/>
        <v>0.19054534189139519</v>
      </c>
      <c r="Q57" s="72">
        <f t="shared" si="5"/>
        <v>0.43233187818445906</v>
      </c>
      <c r="R57" s="29">
        <f t="shared" si="6"/>
        <v>0.78661386675381495</v>
      </c>
      <c r="S57" s="61">
        <f t="shared" si="17"/>
        <v>7.8469254957718427E-6</v>
      </c>
      <c r="T57" s="37">
        <f t="shared" si="17"/>
        <v>7.9763659658572665E-6</v>
      </c>
      <c r="U57" s="58">
        <f t="shared" si="8"/>
        <v>0.96763465696077444</v>
      </c>
      <c r="V57">
        <f t="shared" si="8"/>
        <v>3.2338429819829762E-2</v>
      </c>
      <c r="W57" s="22"/>
      <c r="X57" s="22"/>
      <c r="Y57" s="22"/>
      <c r="Z57" s="22"/>
      <c r="AA57" s="22"/>
    </row>
    <row r="58" spans="1:27" x14ac:dyDescent="0.2">
      <c r="A58">
        <f t="shared" si="9"/>
        <v>0.98</v>
      </c>
      <c r="B58">
        <f t="shared" si="10"/>
        <v>0.98000000059604642</v>
      </c>
      <c r="C58">
        <f t="shared" si="18"/>
        <v>0.18745317200694092</v>
      </c>
      <c r="D58">
        <f t="shared" si="18"/>
        <v>0.19054534189139519</v>
      </c>
      <c r="E58">
        <f t="shared" si="18"/>
        <v>0.43233187818445906</v>
      </c>
      <c r="F58">
        <f t="shared" si="18"/>
        <v>0.78661386675381495</v>
      </c>
      <c r="G58" s="2">
        <f t="shared" ref="G58:H59" si="19">U57</f>
        <v>0.96763465696077444</v>
      </c>
      <c r="H58" s="2">
        <f t="shared" si="19"/>
        <v>3.2338429819829762E-2</v>
      </c>
      <c r="I58" s="1">
        <f t="shared" si="12"/>
        <v>0.99997308678060426</v>
      </c>
      <c r="J58" s="50">
        <v>49</v>
      </c>
      <c r="K58" s="11">
        <v>1</v>
      </c>
      <c r="L58" s="11">
        <v>1</v>
      </c>
      <c r="M58" s="11">
        <v>1</v>
      </c>
      <c r="N58" s="12">
        <f t="shared" si="3"/>
        <v>1</v>
      </c>
      <c r="O58" s="1">
        <f t="shared" si="16"/>
        <v>0.18370410859356406</v>
      </c>
      <c r="P58" s="1">
        <f t="shared" si="16"/>
        <v>0.18673443519390309</v>
      </c>
      <c r="Q58" s="72">
        <f t="shared" si="5"/>
        <v>0.40439500332590089</v>
      </c>
      <c r="R58" s="29">
        <f t="shared" si="6"/>
        <v>7.0456875174216768E-2</v>
      </c>
      <c r="S58" s="61">
        <f t="shared" si="17"/>
        <v>6.7198991412956162E-6</v>
      </c>
      <c r="T58" s="37">
        <f t="shared" si="17"/>
        <v>6.8307485353313085E-6</v>
      </c>
      <c r="U58" s="58">
        <f t="shared" ref="U58:V59" si="20">U57+S58*Q58</f>
        <v>0.96763737445441</v>
      </c>
      <c r="V58">
        <f t="shared" si="20"/>
        <v>3.2338911093026661E-2</v>
      </c>
    </row>
    <row r="59" spans="1:27" x14ac:dyDescent="0.2">
      <c r="A59">
        <f t="shared" si="9"/>
        <v>0.98</v>
      </c>
      <c r="B59">
        <f t="shared" si="10"/>
        <v>0.98000000029802314</v>
      </c>
      <c r="C59">
        <f t="shared" si="18"/>
        <v>0.18370410859356406</v>
      </c>
      <c r="D59">
        <f t="shared" si="18"/>
        <v>0.18673443519390309</v>
      </c>
      <c r="E59">
        <f t="shared" si="18"/>
        <v>0.40439500332590089</v>
      </c>
      <c r="F59">
        <f t="shared" si="18"/>
        <v>7.0456875174216768E-2</v>
      </c>
      <c r="G59" s="2">
        <f t="shared" si="19"/>
        <v>0.96763737445441</v>
      </c>
      <c r="H59" s="2">
        <f t="shared" si="19"/>
        <v>3.2338911093026661E-2</v>
      </c>
      <c r="I59" s="1">
        <f t="shared" si="12"/>
        <v>0.99997628554743667</v>
      </c>
      <c r="J59" s="50">
        <v>50</v>
      </c>
      <c r="K59" s="11">
        <v>1</v>
      </c>
      <c r="L59" s="11">
        <v>1</v>
      </c>
      <c r="M59" s="11">
        <v>1</v>
      </c>
      <c r="N59" s="12">
        <f t="shared" si="3"/>
        <v>1</v>
      </c>
      <c r="O59" s="1">
        <f t="shared" ref="O59:P59" si="21">IF(AND(K59&gt;0),(1-A59)*POWER(($N59-$I58),2)+C59*A59,C59)</f>
        <v>0.18003002643617921</v>
      </c>
      <c r="P59" s="1">
        <f t="shared" si="21"/>
        <v>0.18299974656016266</v>
      </c>
      <c r="Q59" s="72">
        <f t="shared" si="5"/>
        <v>0.43282524479362816</v>
      </c>
      <c r="R59" s="29">
        <f t="shared" si="6"/>
        <v>0.78648180561571945</v>
      </c>
      <c r="S59" s="61">
        <f t="shared" ref="S59:T59" si="22">IF(K59&gt;0,O59*($N59-$I58),0)</f>
        <v>4.8451875992979602E-6</v>
      </c>
      <c r="T59" s="37">
        <f t="shared" si="22"/>
        <v>4.9251123285386743E-6</v>
      </c>
      <c r="U59" s="58">
        <f t="shared" si="20"/>
        <v>0.96763947157391872</v>
      </c>
      <c r="V59">
        <f t="shared" si="20"/>
        <v>3.2342784604263673E-2</v>
      </c>
    </row>
    <row r="60" spans="1:27" x14ac:dyDescent="0.2">
      <c r="A60">
        <f t="shared" si="9"/>
        <v>0.98</v>
      </c>
      <c r="B60">
        <f t="shared" si="10"/>
        <v>0.98000000014901156</v>
      </c>
      <c r="C60">
        <f t="shared" ref="C60:C74" si="23">O59</f>
        <v>0.18003002643617921</v>
      </c>
      <c r="D60">
        <f t="shared" ref="D60:D74" si="24">P59</f>
        <v>0.18299974656016266</v>
      </c>
      <c r="E60">
        <f t="shared" ref="E60:E74" si="25">Q59</f>
        <v>0.43282524479362816</v>
      </c>
      <c r="F60">
        <f t="shared" ref="F60:F74" si="26">R59</f>
        <v>0.78648180561571945</v>
      </c>
      <c r="G60" s="2">
        <f t="shared" ref="G60:G74" si="27">U59</f>
        <v>0.96763947157391872</v>
      </c>
      <c r="H60" s="2">
        <f t="shared" ref="H60:H74" si="28">V59</f>
        <v>3.2342784604263673E-2</v>
      </c>
      <c r="I60" s="1">
        <f t="shared" ref="I60:I74" si="29">G60+H60</f>
        <v>0.99998225617818237</v>
      </c>
      <c r="J60" s="50">
        <v>51</v>
      </c>
      <c r="K60" s="11">
        <v>1</v>
      </c>
      <c r="L60" s="11">
        <v>1</v>
      </c>
      <c r="M60" s="20">
        <v>0</v>
      </c>
      <c r="N60" s="73">
        <f t="shared" si="3"/>
        <v>0</v>
      </c>
      <c r="O60" s="1">
        <f t="shared" ref="O60:O74" si="30">IF(AND(K60&gt;0),(1-A60)*POWER(($N60-$I59),2)+C60*A60,C60)</f>
        <v>0.19642847734060062</v>
      </c>
      <c r="P60" s="1">
        <f t="shared" ref="P60:P74" si="31">IF(AND(L60&gt;0),(1-B60)*POWER(($N60-$I59),2)+D60*B60,D60)</f>
        <v>0.19933880294036896</v>
      </c>
      <c r="Q60" s="72">
        <f t="shared" ref="Q60:Q74" si="32">IF(AND(K60&gt;0),POWER((1-E60)*(G60-H60*L60),2)+POWER(1-(E$3+(1-A$3)*(1-E$3)),2),E60)</f>
        <v>0.40390549685977611</v>
      </c>
      <c r="R60" s="29">
        <f t="shared" ref="R60:R74" si="33">IF(AND(L60&gt;0),POWER((1-F60)*(H60-G60*K60),2)+POWER(1-(F$3+(1-B$3)*(1-F$3)),2),F60)</f>
        <v>7.0506232218433509E-2</v>
      </c>
      <c r="S60" s="61">
        <f t="shared" ref="S60:S74" si="34">IF(K60&gt;0,O60*($N60-$I59),0)</f>
        <v>-0.19642381914679263</v>
      </c>
      <c r="T60" s="37">
        <f t="shared" ref="T60:T74" si="35">IF(L60&gt;0,P60*($N60-$I59),0)</f>
        <v>-0.19933407572978259</v>
      </c>
      <c r="U60" s="58">
        <f t="shared" ref="U60:U74" si="36">U59+S60*Q60</f>
        <v>0.88830281130633859</v>
      </c>
      <c r="V60">
        <f t="shared" ref="V60:V74" si="37">V59+T60*R60</f>
        <v>1.8288489971812809E-2</v>
      </c>
    </row>
    <row r="61" spans="1:27" x14ac:dyDescent="0.2">
      <c r="A61">
        <f t="shared" si="9"/>
        <v>0.98</v>
      </c>
      <c r="B61">
        <f t="shared" si="10"/>
        <v>0.98000000007450572</v>
      </c>
      <c r="C61">
        <f t="shared" si="23"/>
        <v>0.19642847734060062</v>
      </c>
      <c r="D61">
        <f t="shared" si="24"/>
        <v>0.19933880294036896</v>
      </c>
      <c r="E61">
        <f t="shared" si="25"/>
        <v>0.40390549685977611</v>
      </c>
      <c r="F61">
        <f t="shared" si="26"/>
        <v>7.0506232218433509E-2</v>
      </c>
      <c r="G61" s="2">
        <f t="shared" si="27"/>
        <v>0.88830281130633859</v>
      </c>
      <c r="H61" s="2">
        <f t="shared" si="28"/>
        <v>1.8288489971812809E-2</v>
      </c>
      <c r="I61" s="1">
        <f t="shared" si="29"/>
        <v>0.90659130127815135</v>
      </c>
      <c r="J61" s="50">
        <v>52</v>
      </c>
      <c r="K61" s="11">
        <v>1</v>
      </c>
      <c r="L61" s="11">
        <v>1</v>
      </c>
      <c r="M61" s="20">
        <v>0</v>
      </c>
      <c r="N61" s="73">
        <f t="shared" si="3"/>
        <v>0</v>
      </c>
      <c r="O61" s="1">
        <f t="shared" si="30"/>
        <v>0.21249919804721279</v>
      </c>
      <c r="P61" s="1">
        <f t="shared" si="31"/>
        <v>0.21535131707533453</v>
      </c>
      <c r="Q61" s="72">
        <f t="shared" si="32"/>
        <v>0.39145711478759382</v>
      </c>
      <c r="R61" s="29">
        <f t="shared" si="33"/>
        <v>0.68457684231118143</v>
      </c>
      <c r="S61" s="61">
        <f t="shared" si="34"/>
        <v>-0.21249542749930625</v>
      </c>
      <c r="T61" s="37">
        <f t="shared" si="35"/>
        <v>-0.21534749591993615</v>
      </c>
      <c r="U61" s="58">
        <f t="shared" si="36"/>
        <v>0.80511996435190381</v>
      </c>
      <c r="V61">
        <f t="shared" si="37"/>
        <v>-0.1291334187846771</v>
      </c>
    </row>
    <row r="62" spans="1:27" x14ac:dyDescent="0.2">
      <c r="A62">
        <f t="shared" si="9"/>
        <v>0.98</v>
      </c>
      <c r="B62">
        <f t="shared" si="10"/>
        <v>0.98000000003725285</v>
      </c>
      <c r="C62">
        <f t="shared" si="23"/>
        <v>0.21249919804721279</v>
      </c>
      <c r="D62">
        <f t="shared" si="24"/>
        <v>0.21535131707533453</v>
      </c>
      <c r="E62">
        <f t="shared" si="25"/>
        <v>0.39145711478759382</v>
      </c>
      <c r="F62">
        <f t="shared" si="26"/>
        <v>0.68457684231118143</v>
      </c>
      <c r="G62" s="2">
        <f t="shared" si="27"/>
        <v>0.80511996435190381</v>
      </c>
      <c r="H62" s="2">
        <f t="shared" si="28"/>
        <v>-0.1291334187846771</v>
      </c>
      <c r="I62" s="1">
        <f t="shared" si="29"/>
        <v>0.6759865455672267</v>
      </c>
      <c r="J62" s="50">
        <v>53</v>
      </c>
      <c r="K62" s="11">
        <v>1</v>
      </c>
      <c r="L62" s="11">
        <v>1</v>
      </c>
      <c r="M62" s="20">
        <v>0</v>
      </c>
      <c r="N62" s="73">
        <f t="shared" si="3"/>
        <v>0</v>
      </c>
      <c r="O62" s="1">
        <f t="shared" si="30"/>
        <v>0.22468736983733278</v>
      </c>
      <c r="P62" s="1">
        <f t="shared" si="31"/>
        <v>0.22748244646229612</v>
      </c>
      <c r="Q62" s="72">
        <f t="shared" si="32"/>
        <v>0.44573005555209594</v>
      </c>
      <c r="R62" s="29">
        <f t="shared" si="33"/>
        <v>0.11746433892148039</v>
      </c>
      <c r="S62" s="61">
        <f t="shared" si="34"/>
        <v>-0.20369961500159278</v>
      </c>
      <c r="T62" s="37">
        <f t="shared" si="35"/>
        <v>-0.20623360715619043</v>
      </c>
      <c r="U62" s="58">
        <f t="shared" si="36"/>
        <v>0.71432492364130329</v>
      </c>
      <c r="V62">
        <f t="shared" si="37"/>
        <v>-0.15335851311267129</v>
      </c>
    </row>
    <row r="63" spans="1:27" x14ac:dyDescent="0.2">
      <c r="A63">
        <f t="shared" si="9"/>
        <v>0.98</v>
      </c>
      <c r="B63">
        <f t="shared" si="10"/>
        <v>0.98000000001862642</v>
      </c>
      <c r="C63">
        <f t="shared" si="23"/>
        <v>0.22468736983733278</v>
      </c>
      <c r="D63">
        <f t="shared" si="24"/>
        <v>0.22748244646229612</v>
      </c>
      <c r="E63">
        <f t="shared" si="25"/>
        <v>0.44573005555209594</v>
      </c>
      <c r="F63">
        <f t="shared" si="26"/>
        <v>0.11746433892148039</v>
      </c>
      <c r="G63" s="2">
        <f t="shared" si="27"/>
        <v>0.71432492364130329</v>
      </c>
      <c r="H63" s="2">
        <f t="shared" si="28"/>
        <v>-0.15335851311267129</v>
      </c>
      <c r="I63" s="1">
        <f t="shared" si="29"/>
        <v>0.56096641052863205</v>
      </c>
      <c r="J63" s="50">
        <v>54</v>
      </c>
      <c r="K63" s="11">
        <v>1</v>
      </c>
      <c r="L63" s="11">
        <v>1</v>
      </c>
      <c r="M63" s="20">
        <v>0</v>
      </c>
      <c r="N63" s="73">
        <f t="shared" si="3"/>
        <v>0</v>
      </c>
      <c r="O63" s="1">
        <f t="shared" si="30"/>
        <v>0.22933277863634438</v>
      </c>
      <c r="P63" s="1">
        <f t="shared" si="31"/>
        <v>0.23207195372453412</v>
      </c>
      <c r="Q63" s="72">
        <f t="shared" si="32"/>
        <v>0.35379448275873093</v>
      </c>
      <c r="R63" s="29">
        <f t="shared" si="33"/>
        <v>0.61701579045488786</v>
      </c>
      <c r="S63" s="61">
        <f t="shared" si="34"/>
        <v>-0.15502587281571592</v>
      </c>
      <c r="T63" s="37">
        <f t="shared" si="35"/>
        <v>-0.1568775183212851</v>
      </c>
      <c r="U63" s="58">
        <f t="shared" si="36"/>
        <v>0.65947762515424624</v>
      </c>
      <c r="V63">
        <f t="shared" si="37"/>
        <v>-0.25015441908428016</v>
      </c>
    </row>
    <row r="64" spans="1:27" x14ac:dyDescent="0.2">
      <c r="A64">
        <f t="shared" si="9"/>
        <v>0.98</v>
      </c>
      <c r="B64">
        <f t="shared" si="10"/>
        <v>0.9800000000093132</v>
      </c>
      <c r="C64">
        <f t="shared" si="23"/>
        <v>0.22933277863634438</v>
      </c>
      <c r="D64">
        <f t="shared" si="24"/>
        <v>0.23207195372453412</v>
      </c>
      <c r="E64">
        <f t="shared" si="25"/>
        <v>0.35379448275873093</v>
      </c>
      <c r="F64">
        <f t="shared" si="26"/>
        <v>0.61701579045488786</v>
      </c>
      <c r="G64" s="2">
        <f t="shared" si="27"/>
        <v>0.65947762515424624</v>
      </c>
      <c r="H64" s="2">
        <f t="shared" si="28"/>
        <v>-0.25015441908428016</v>
      </c>
      <c r="I64" s="1">
        <f t="shared" si="29"/>
        <v>0.40932320606996608</v>
      </c>
      <c r="J64" s="50">
        <v>55</v>
      </c>
      <c r="K64" s="11">
        <v>1</v>
      </c>
      <c r="L64" s="11">
        <v>1</v>
      </c>
      <c r="M64" s="20">
        <v>0</v>
      </c>
      <c r="N64" s="73">
        <f t="shared" si="3"/>
        <v>0</v>
      </c>
      <c r="O64" s="1">
        <f t="shared" si="30"/>
        <v>0.23103978933844505</v>
      </c>
      <c r="P64" s="1">
        <f t="shared" si="31"/>
        <v>0.2337241809241016</v>
      </c>
      <c r="Q64" s="72">
        <f t="shared" si="32"/>
        <v>0.46801970926737801</v>
      </c>
      <c r="R64" s="29">
        <f t="shared" si="33"/>
        <v>0.15198993817712333</v>
      </c>
      <c r="S64" s="61">
        <f t="shared" si="34"/>
        <v>-0.12960556131447884</v>
      </c>
      <c r="T64" s="37">
        <f t="shared" si="35"/>
        <v>-0.13111141482673785</v>
      </c>
      <c r="U64" s="58">
        <f t="shared" si="36"/>
        <v>0.59881966802840847</v>
      </c>
      <c r="V64">
        <f t="shared" si="37"/>
        <v>-0.27008203491811122</v>
      </c>
    </row>
    <row r="65" spans="1:24" x14ac:dyDescent="0.2">
      <c r="A65">
        <f t="shared" si="9"/>
        <v>0.98</v>
      </c>
      <c r="B65">
        <f t="shared" si="10"/>
        <v>0.98000000000465659</v>
      </c>
      <c r="C65">
        <f t="shared" si="23"/>
        <v>0.23103978933844505</v>
      </c>
      <c r="D65">
        <f t="shared" si="24"/>
        <v>0.2337241809241016</v>
      </c>
      <c r="E65">
        <f t="shared" si="25"/>
        <v>0.46801970926737801</v>
      </c>
      <c r="F65">
        <f t="shared" si="26"/>
        <v>0.15198993817712333</v>
      </c>
      <c r="G65" s="2">
        <f t="shared" si="27"/>
        <v>0.59881966802840847</v>
      </c>
      <c r="H65" s="2">
        <f t="shared" si="28"/>
        <v>-0.27008203491811122</v>
      </c>
      <c r="I65" s="1">
        <f t="shared" si="29"/>
        <v>0.32873763311029724</v>
      </c>
      <c r="J65" s="50">
        <v>56</v>
      </c>
      <c r="K65" s="11">
        <v>1</v>
      </c>
      <c r="L65" s="11">
        <v>1</v>
      </c>
      <c r="M65" s="20">
        <v>0</v>
      </c>
      <c r="N65" s="73">
        <f t="shared" si="3"/>
        <v>0</v>
      </c>
      <c r="O65" s="1">
        <f t="shared" si="30"/>
        <v>0.22976990329222405</v>
      </c>
      <c r="P65" s="1">
        <f t="shared" si="31"/>
        <v>0.23240060704647567</v>
      </c>
      <c r="Q65" s="72">
        <f t="shared" si="32"/>
        <v>0.336164505350321</v>
      </c>
      <c r="R65" s="29">
        <f t="shared" si="33"/>
        <v>0.57355433463588756</v>
      </c>
      <c r="S65" s="61">
        <f t="shared" si="34"/>
        <v>-9.4050153473959203E-2</v>
      </c>
      <c r="T65" s="37">
        <f t="shared" si="35"/>
        <v>-9.5126961568869767E-2</v>
      </c>
      <c r="U65" s="58">
        <f t="shared" si="36"/>
        <v>0.56720334470771316</v>
      </c>
      <c r="V65">
        <f t="shared" si="37"/>
        <v>-0.32464251606667799</v>
      </c>
    </row>
    <row r="66" spans="1:24" x14ac:dyDescent="0.2">
      <c r="A66">
        <f t="shared" si="9"/>
        <v>0.98</v>
      </c>
      <c r="B66">
        <f t="shared" si="10"/>
        <v>0.98000000000232834</v>
      </c>
      <c r="C66">
        <f t="shared" si="23"/>
        <v>0.22976990329222405</v>
      </c>
      <c r="D66">
        <f t="shared" si="24"/>
        <v>0.23240060704647567</v>
      </c>
      <c r="E66">
        <f t="shared" si="25"/>
        <v>0.336164505350321</v>
      </c>
      <c r="F66">
        <f t="shared" si="26"/>
        <v>0.57355433463588756</v>
      </c>
      <c r="G66" s="2">
        <f t="shared" si="27"/>
        <v>0.56720334470771316</v>
      </c>
      <c r="H66" s="2">
        <f t="shared" si="28"/>
        <v>-0.32464251606667799</v>
      </c>
      <c r="I66" s="1">
        <f t="shared" si="29"/>
        <v>0.24256082864103518</v>
      </c>
      <c r="J66" s="50">
        <v>57</v>
      </c>
      <c r="K66" s="11">
        <v>1</v>
      </c>
      <c r="L66" s="11">
        <v>1</v>
      </c>
      <c r="M66" s="20">
        <v>0</v>
      </c>
      <c r="N66" s="73">
        <f t="shared" si="3"/>
        <v>0</v>
      </c>
      <c r="O66" s="1">
        <f t="shared" si="30"/>
        <v>0.22733587385483875</v>
      </c>
      <c r="P66" s="1">
        <f t="shared" si="31"/>
        <v>0.22991396353429486</v>
      </c>
      <c r="Q66" s="72">
        <f t="shared" si="32"/>
        <v>0.47301010427208767</v>
      </c>
      <c r="R66" s="29">
        <f t="shared" si="33"/>
        <v>0.17527119398753679</v>
      </c>
      <c r="S66" s="61">
        <f t="shared" si="34"/>
        <v>-7.47338570921008E-2</v>
      </c>
      <c r="T66" s="37">
        <f t="shared" si="35"/>
        <v>-7.5581372191271284E-2</v>
      </c>
      <c r="U66" s="58">
        <f t="shared" si="36"/>
        <v>0.53185347517192327</v>
      </c>
      <c r="V66">
        <f t="shared" si="37"/>
        <v>-0.33788975341385852</v>
      </c>
    </row>
    <row r="67" spans="1:24" x14ac:dyDescent="0.2">
      <c r="A67">
        <f t="shared" si="9"/>
        <v>0.98</v>
      </c>
      <c r="B67">
        <f t="shared" si="10"/>
        <v>0.98000000000116416</v>
      </c>
      <c r="C67">
        <f t="shared" si="23"/>
        <v>0.22733587385483875</v>
      </c>
      <c r="D67">
        <f t="shared" si="24"/>
        <v>0.22991396353429486</v>
      </c>
      <c r="E67">
        <f t="shared" si="25"/>
        <v>0.47301010427208767</v>
      </c>
      <c r="F67">
        <f t="shared" si="26"/>
        <v>0.17527119398753679</v>
      </c>
      <c r="G67" s="2">
        <f t="shared" si="27"/>
        <v>0.53185347517192327</v>
      </c>
      <c r="H67" s="2">
        <f t="shared" si="28"/>
        <v>-0.33788975341385852</v>
      </c>
      <c r="I67" s="1">
        <f t="shared" si="29"/>
        <v>0.19396372175806476</v>
      </c>
      <c r="J67" s="50">
        <v>58</v>
      </c>
      <c r="K67" s="11">
        <v>1</v>
      </c>
      <c r="L67" s="11">
        <v>1</v>
      </c>
      <c r="M67" s="20">
        <v>0</v>
      </c>
      <c r="N67" s="73">
        <f t="shared" si="3"/>
        <v>0</v>
      </c>
      <c r="O67" s="1">
        <f t="shared" si="30"/>
        <v>0.22396587148956248</v>
      </c>
      <c r="P67" s="1">
        <f t="shared" si="31"/>
        <v>0.22649239937562865</v>
      </c>
      <c r="Q67" s="72">
        <f t="shared" si="32"/>
        <v>0.33258095794391512</v>
      </c>
      <c r="R67" s="29">
        <f t="shared" si="33"/>
        <v>0.54514758162176657</v>
      </c>
      <c r="S67" s="61">
        <f t="shared" si="34"/>
        <v>-5.4325347375819871E-2</v>
      </c>
      <c r="T67" s="37">
        <f t="shared" si="35"/>
        <v>-5.4938184073448762E-2</v>
      </c>
      <c r="U67" s="58">
        <f t="shared" si="36"/>
        <v>0.51378589910103711</v>
      </c>
      <c r="V67">
        <f t="shared" si="37"/>
        <v>-0.36783917160019058</v>
      </c>
    </row>
    <row r="68" spans="1:24" x14ac:dyDescent="0.2">
      <c r="A68">
        <f t="shared" si="9"/>
        <v>0.98</v>
      </c>
      <c r="B68">
        <f t="shared" si="10"/>
        <v>0.98000000000058207</v>
      </c>
      <c r="C68">
        <f t="shared" si="23"/>
        <v>0.22396587148956248</v>
      </c>
      <c r="D68">
        <f t="shared" si="24"/>
        <v>0.22649239937562865</v>
      </c>
      <c r="E68">
        <f t="shared" si="25"/>
        <v>0.33258095794391512</v>
      </c>
      <c r="F68">
        <f t="shared" si="26"/>
        <v>0.54514758162176657</v>
      </c>
      <c r="G68" s="2">
        <f t="shared" si="27"/>
        <v>0.51378589910103711</v>
      </c>
      <c r="H68" s="2">
        <f t="shared" si="28"/>
        <v>-0.36783917160019058</v>
      </c>
      <c r="I68" s="1">
        <f t="shared" si="29"/>
        <v>0.14594672750084653</v>
      </c>
      <c r="J68" s="50">
        <v>59</v>
      </c>
      <c r="K68" s="11">
        <v>1</v>
      </c>
      <c r="L68" s="11">
        <v>1</v>
      </c>
      <c r="M68" s="20">
        <v>0</v>
      </c>
      <c r="N68" s="73">
        <f t="shared" si="3"/>
        <v>0</v>
      </c>
      <c r="O68" s="1">
        <f t="shared" si="30"/>
        <v>0.22023899256693605</v>
      </c>
      <c r="P68" s="1">
        <f t="shared" si="31"/>
        <v>0.22271498989539082</v>
      </c>
      <c r="Q68" s="72">
        <f t="shared" si="32"/>
        <v>0.46873028239129416</v>
      </c>
      <c r="R68" s="29">
        <f t="shared" si="33"/>
        <v>0.19143345508649673</v>
      </c>
      <c r="S68" s="61">
        <f t="shared" si="34"/>
        <v>-4.2718374674529679E-2</v>
      </c>
      <c r="T68" s="37">
        <f t="shared" si="35"/>
        <v>-4.319862833141979E-2</v>
      </c>
      <c r="U68" s="58">
        <f t="shared" si="36"/>
        <v>0.49376250327654769</v>
      </c>
      <c r="V68">
        <f t="shared" si="37"/>
        <v>-0.37610883427667169</v>
      </c>
    </row>
    <row r="69" spans="1:24" x14ac:dyDescent="0.2">
      <c r="A69">
        <f t="shared" si="9"/>
        <v>0.98</v>
      </c>
      <c r="B69">
        <f t="shared" si="10"/>
        <v>0.98000000000029108</v>
      </c>
      <c r="C69">
        <f t="shared" si="23"/>
        <v>0.22023899256693605</v>
      </c>
      <c r="D69">
        <f t="shared" si="24"/>
        <v>0.22271498989539082</v>
      </c>
      <c r="E69">
        <f t="shared" si="25"/>
        <v>0.46873028239129416</v>
      </c>
      <c r="F69">
        <f t="shared" si="26"/>
        <v>0.19143345508649673</v>
      </c>
      <c r="G69" s="2">
        <f t="shared" si="27"/>
        <v>0.49376250327654769</v>
      </c>
      <c r="H69" s="2">
        <f t="shared" si="28"/>
        <v>-0.37610883427667169</v>
      </c>
      <c r="I69" s="1">
        <f t="shared" si="29"/>
        <v>0.117653668999876</v>
      </c>
      <c r="J69" s="50">
        <v>60</v>
      </c>
      <c r="K69" s="11">
        <v>1</v>
      </c>
      <c r="L69" s="11">
        <v>1</v>
      </c>
      <c r="M69" s="20">
        <v>0</v>
      </c>
      <c r="N69" s="73">
        <f t="shared" si="3"/>
        <v>0</v>
      </c>
      <c r="O69" s="1">
        <f t="shared" si="30"/>
        <v>0.21626022166096145</v>
      </c>
      <c r="P69" s="1">
        <f t="shared" si="31"/>
        <v>0.21868669904290577</v>
      </c>
      <c r="Q69" s="72">
        <f t="shared" si="32"/>
        <v>0.33606995964626413</v>
      </c>
      <c r="R69" s="29">
        <f t="shared" si="33"/>
        <v>0.52532462157076287</v>
      </c>
      <c r="S69" s="61">
        <f t="shared" si="34"/>
        <v>-3.1562471640025007E-2</v>
      </c>
      <c r="T69" s="37">
        <f t="shared" si="35"/>
        <v>-3.1916608073274608E-2</v>
      </c>
      <c r="U69" s="58">
        <f t="shared" si="36"/>
        <v>0.48315530470614815</v>
      </c>
      <c r="V69">
        <f t="shared" si="37"/>
        <v>-0.392875414334587</v>
      </c>
    </row>
    <row r="70" spans="1:24" x14ac:dyDescent="0.2">
      <c r="A70">
        <f t="shared" si="9"/>
        <v>0.98</v>
      </c>
      <c r="B70">
        <f t="shared" si="10"/>
        <v>0.98000000000014553</v>
      </c>
      <c r="C70">
        <f t="shared" si="23"/>
        <v>0.21626022166096145</v>
      </c>
      <c r="D70">
        <f t="shared" si="24"/>
        <v>0.21868669904290577</v>
      </c>
      <c r="E70">
        <f t="shared" si="25"/>
        <v>0.33606995964626413</v>
      </c>
      <c r="F70">
        <f t="shared" si="26"/>
        <v>0.52532462157076287</v>
      </c>
      <c r="G70" s="2">
        <f t="shared" si="27"/>
        <v>0.48315530470614815</v>
      </c>
      <c r="H70" s="2">
        <f t="shared" si="28"/>
        <v>-0.392875414334587</v>
      </c>
      <c r="I70" s="1">
        <f t="shared" si="29"/>
        <v>9.0279890371561144E-2</v>
      </c>
      <c r="J70" s="50">
        <v>61</v>
      </c>
      <c r="K70" s="11">
        <v>1</v>
      </c>
      <c r="L70" s="11">
        <v>1</v>
      </c>
      <c r="M70" s="20">
        <v>0</v>
      </c>
      <c r="N70" s="73">
        <f t="shared" si="3"/>
        <v>0</v>
      </c>
      <c r="O70" s="1">
        <f t="shared" si="30"/>
        <v>0.21221186494432487</v>
      </c>
      <c r="P70" s="1">
        <f t="shared" si="31"/>
        <v>0.2145898127786601</v>
      </c>
      <c r="Q70" s="72">
        <f t="shared" si="32"/>
        <v>0.46078544283500211</v>
      </c>
      <c r="R70" s="29">
        <f t="shared" si="33"/>
        <v>0.20353976610707911</v>
      </c>
      <c r="S70" s="61">
        <f t="shared" si="34"/>
        <v>-2.4967504516005989E-2</v>
      </c>
      <c r="T70" s="37">
        <f t="shared" si="35"/>
        <v>-2.5247278803405836E-2</v>
      </c>
      <c r="U70" s="58">
        <f t="shared" si="36"/>
        <v>0.4716506420812554</v>
      </c>
      <c r="V70">
        <f t="shared" si="37"/>
        <v>-0.39801423955707244</v>
      </c>
    </row>
    <row r="71" spans="1:24" x14ac:dyDescent="0.2">
      <c r="A71">
        <f t="shared" si="9"/>
        <v>0.98</v>
      </c>
      <c r="B71">
        <f t="shared" si="10"/>
        <v>0.98000000000007281</v>
      </c>
      <c r="C71">
        <f t="shared" si="23"/>
        <v>0.21221186494432487</v>
      </c>
      <c r="D71">
        <f t="shared" si="24"/>
        <v>0.2145898127786601</v>
      </c>
      <c r="E71">
        <f t="shared" si="25"/>
        <v>0.46078544283500211</v>
      </c>
      <c r="F71">
        <f t="shared" si="26"/>
        <v>0.20353976610707911</v>
      </c>
      <c r="G71" s="2">
        <f t="shared" si="27"/>
        <v>0.4716506420812554</v>
      </c>
      <c r="H71" s="2">
        <f t="shared" si="28"/>
        <v>-0.39801423955707244</v>
      </c>
      <c r="I71" s="1">
        <f t="shared" si="29"/>
        <v>7.3636402524182965E-2</v>
      </c>
      <c r="J71" s="50">
        <v>62</v>
      </c>
      <c r="K71" s="11">
        <v>1</v>
      </c>
      <c r="L71" s="11">
        <v>1</v>
      </c>
      <c r="M71" s="20">
        <v>0</v>
      </c>
      <c r="N71" s="73">
        <f t="shared" si="3"/>
        <v>0</v>
      </c>
      <c r="O71" s="1">
        <f t="shared" si="30"/>
        <v>0.20813063681754837</v>
      </c>
      <c r="P71" s="1">
        <f t="shared" si="31"/>
        <v>0.21046102569521194</v>
      </c>
      <c r="Q71" s="72">
        <f t="shared" si="32"/>
        <v>0.34240093836502344</v>
      </c>
      <c r="R71" s="29">
        <f t="shared" si="33"/>
        <v>0.51039386418852573</v>
      </c>
      <c r="S71" s="61">
        <f t="shared" si="34"/>
        <v>-1.8790011074851475E-2</v>
      </c>
      <c r="T71" s="37">
        <f t="shared" si="35"/>
        <v>-1.9000398327250048E-2</v>
      </c>
      <c r="U71" s="58">
        <f t="shared" si="36"/>
        <v>0.46521692465733705</v>
      </c>
      <c r="V71">
        <f t="shared" si="37"/>
        <v>-0.40771192628043879</v>
      </c>
    </row>
    <row r="72" spans="1:24" x14ac:dyDescent="0.2">
      <c r="A72">
        <f t="shared" si="9"/>
        <v>0.98</v>
      </c>
      <c r="B72">
        <f t="shared" si="10"/>
        <v>0.9800000000000364</v>
      </c>
      <c r="C72">
        <f t="shared" si="23"/>
        <v>0.20813063681754837</v>
      </c>
      <c r="D72">
        <f t="shared" si="24"/>
        <v>0.21046102569521194</v>
      </c>
      <c r="E72">
        <f t="shared" si="25"/>
        <v>0.34240093836502344</v>
      </c>
      <c r="F72">
        <f t="shared" si="26"/>
        <v>0.51039386418852573</v>
      </c>
      <c r="G72" s="2">
        <f t="shared" si="27"/>
        <v>0.46521692465733705</v>
      </c>
      <c r="H72" s="2">
        <f t="shared" si="28"/>
        <v>-0.40771192628043879</v>
      </c>
      <c r="I72" s="1">
        <f t="shared" si="29"/>
        <v>5.7504998376898264E-2</v>
      </c>
      <c r="J72" s="50">
        <v>63</v>
      </c>
      <c r="K72" s="11">
        <v>1</v>
      </c>
      <c r="L72" s="11">
        <v>1</v>
      </c>
      <c r="M72" s="20">
        <v>0</v>
      </c>
      <c r="N72" s="73">
        <f t="shared" si="3"/>
        <v>0</v>
      </c>
      <c r="O72" s="1">
        <f t="shared" si="30"/>
        <v>0.20407647047673147</v>
      </c>
      <c r="P72" s="1">
        <f t="shared" si="31"/>
        <v>0.20636025157684923</v>
      </c>
      <c r="Q72" s="72">
        <f t="shared" si="32"/>
        <v>0.45201869923523297</v>
      </c>
      <c r="R72" s="29">
        <f t="shared" si="33"/>
        <v>0.21328834173283198</v>
      </c>
      <c r="S72" s="61">
        <f t="shared" si="34"/>
        <v>-1.5027457125739139E-2</v>
      </c>
      <c r="T72" s="37">
        <f t="shared" si="35"/>
        <v>-1.5195626550104532E-2</v>
      </c>
      <c r="U72" s="58">
        <f t="shared" si="36"/>
        <v>0.45842423303454721</v>
      </c>
      <c r="V72">
        <f t="shared" si="37"/>
        <v>-0.41095297626890198</v>
      </c>
    </row>
    <row r="73" spans="1:24" x14ac:dyDescent="0.2">
      <c r="A73">
        <f t="shared" si="9"/>
        <v>0.98</v>
      </c>
      <c r="B73">
        <f t="shared" si="10"/>
        <v>0.98000000000001819</v>
      </c>
      <c r="C73">
        <f t="shared" si="23"/>
        <v>0.20407647047673147</v>
      </c>
      <c r="D73">
        <f t="shared" si="24"/>
        <v>0.20636025157684923</v>
      </c>
      <c r="E73">
        <f t="shared" si="25"/>
        <v>0.45201869923523297</v>
      </c>
      <c r="F73">
        <f t="shared" si="26"/>
        <v>0.21328834173283198</v>
      </c>
      <c r="G73" s="2">
        <f t="shared" si="27"/>
        <v>0.45842423303454721</v>
      </c>
      <c r="H73" s="2">
        <f t="shared" si="28"/>
        <v>-0.41095297626890198</v>
      </c>
      <c r="I73" s="1">
        <f t="shared" si="29"/>
        <v>4.7471256765645231E-2</v>
      </c>
      <c r="J73" s="50">
        <v>64</v>
      </c>
      <c r="K73" s="11">
        <v>1</v>
      </c>
      <c r="L73" s="11">
        <v>1</v>
      </c>
      <c r="M73" s="20">
        <v>0</v>
      </c>
      <c r="N73" s="73">
        <f t="shared" si="3"/>
        <v>0</v>
      </c>
      <c r="O73" s="1">
        <f t="shared" si="30"/>
        <v>0.20006107756396338</v>
      </c>
      <c r="P73" s="1">
        <f t="shared" si="31"/>
        <v>0.20229918304208247</v>
      </c>
      <c r="Q73" s="72">
        <f t="shared" si="32"/>
        <v>0.34945929818612825</v>
      </c>
      <c r="R73" s="29">
        <f t="shared" si="33"/>
        <v>0.49841148901747706</v>
      </c>
      <c r="S73" s="61">
        <f t="shared" si="34"/>
        <v>-1.1504511940596231E-2</v>
      </c>
      <c r="T73" s="37">
        <f t="shared" si="35"/>
        <v>-1.1633214192482796E-2</v>
      </c>
      <c r="U73" s="58">
        <f t="shared" si="36"/>
        <v>0.45440387436581253</v>
      </c>
      <c r="V73">
        <f t="shared" si="37"/>
        <v>-0.41675110387663655</v>
      </c>
    </row>
    <row r="74" spans="1:24" x14ac:dyDescent="0.2">
      <c r="A74">
        <f t="shared" si="9"/>
        <v>0.98</v>
      </c>
      <c r="B74">
        <f t="shared" si="10"/>
        <v>0.98000000000000909</v>
      </c>
      <c r="C74">
        <f t="shared" si="23"/>
        <v>0.20006107756396338</v>
      </c>
      <c r="D74">
        <f t="shared" si="24"/>
        <v>0.20229918304208247</v>
      </c>
      <c r="E74">
        <f t="shared" si="25"/>
        <v>0.34945929818612825</v>
      </c>
      <c r="F74">
        <f t="shared" si="26"/>
        <v>0.49841148901747706</v>
      </c>
      <c r="G74" s="2">
        <f t="shared" si="27"/>
        <v>0.45440387436581253</v>
      </c>
      <c r="H74" s="2">
        <f t="shared" si="28"/>
        <v>-0.41675110387663655</v>
      </c>
      <c r="I74" s="1">
        <f t="shared" si="29"/>
        <v>3.765277048917598E-2</v>
      </c>
      <c r="J74" s="50">
        <v>65</v>
      </c>
      <c r="K74" s="11">
        <v>1</v>
      </c>
      <c r="L74" s="11">
        <v>1</v>
      </c>
      <c r="M74" s="20">
        <v>0</v>
      </c>
      <c r="N74" s="73">
        <f t="shared" ref="N74" si="38">$J$3*M74</f>
        <v>0</v>
      </c>
      <c r="O74" s="1">
        <f t="shared" si="30"/>
        <v>0.19610492641706231</v>
      </c>
      <c r="P74" s="1">
        <f t="shared" si="31"/>
        <v>0.19829826978562085</v>
      </c>
      <c r="Q74" s="72">
        <f t="shared" si="32"/>
        <v>0.44367356565112581</v>
      </c>
      <c r="R74" s="29">
        <f t="shared" si="33"/>
        <v>0.22156020249231009</v>
      </c>
      <c r="S74" s="61">
        <f t="shared" si="34"/>
        <v>-9.3093473149523289E-3</v>
      </c>
      <c r="T74" s="37">
        <f t="shared" si="35"/>
        <v>-9.4134680811763967E-3</v>
      </c>
      <c r="U74" s="58">
        <f t="shared" si="36"/>
        <v>0.45027356304870292</v>
      </c>
      <c r="V74">
        <f t="shared" si="37"/>
        <v>-0.41883675377085688</v>
      </c>
    </row>
    <row r="75" spans="1:24" x14ac:dyDescent="0.2">
      <c r="A75" s="22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2"/>
      <c r="S75" s="22"/>
      <c r="T75" s="22"/>
    </row>
    <row r="76" spans="1:24" x14ac:dyDescent="0.2">
      <c r="A76" s="22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2"/>
      <c r="S76" s="22"/>
      <c r="T76" s="22"/>
    </row>
    <row r="77" spans="1:24" x14ac:dyDescent="0.2">
      <c r="A77" s="22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2"/>
      <c r="S77" s="22"/>
      <c r="T77" s="22"/>
    </row>
    <row r="78" spans="1:24" x14ac:dyDescent="0.2">
      <c r="A78" s="22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2"/>
      <c r="S78" s="22"/>
      <c r="T78" s="22"/>
    </row>
    <row r="79" spans="1:24" x14ac:dyDescent="0.2">
      <c r="A79" s="22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2"/>
      <c r="S79" s="22"/>
      <c r="T79" s="22"/>
      <c r="U79" s="22"/>
      <c r="V79" s="22"/>
      <c r="W79" s="22"/>
      <c r="X79" s="22"/>
    </row>
    <row r="80" spans="1:24" x14ac:dyDescent="0.2">
      <c r="A80" s="22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2"/>
      <c r="S80" s="22"/>
      <c r="T80" s="22"/>
      <c r="U80" s="22"/>
      <c r="V80" s="22"/>
      <c r="W80" s="22"/>
      <c r="X80" s="22"/>
    </row>
    <row r="81" spans="1:24" x14ac:dyDescent="0.2">
      <c r="A81" s="22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2"/>
      <c r="S81" s="22"/>
      <c r="T81" s="22"/>
      <c r="U81" s="22"/>
      <c r="V81" s="22"/>
      <c r="W81" s="22"/>
      <c r="X81" s="22"/>
    </row>
    <row r="82" spans="1:24" x14ac:dyDescent="0.2">
      <c r="A82" s="22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2"/>
      <c r="S82" s="22"/>
      <c r="T82" s="22"/>
      <c r="U82" s="22"/>
      <c r="V82" s="22"/>
      <c r="W82" s="22"/>
      <c r="X82" s="22"/>
    </row>
    <row r="83" spans="1:24" x14ac:dyDescent="0.2">
      <c r="A83" s="22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2"/>
      <c r="S83" s="22"/>
      <c r="T83" s="22"/>
      <c r="U83" s="22"/>
      <c r="V83" s="22"/>
      <c r="W83" s="22"/>
      <c r="X83" s="22"/>
    </row>
    <row r="84" spans="1:24" x14ac:dyDescent="0.2">
      <c r="A84" s="22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2"/>
      <c r="S84" s="22"/>
      <c r="T84" s="22"/>
      <c r="U84" s="22"/>
      <c r="V84" s="22"/>
      <c r="W84" s="22"/>
      <c r="X84" s="22"/>
    </row>
    <row r="85" spans="1:24" x14ac:dyDescent="0.2">
      <c r="A85" s="22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2"/>
      <c r="S85" s="22"/>
      <c r="T85" s="22"/>
      <c r="U85" s="22"/>
      <c r="V85" s="22"/>
      <c r="W85" s="22"/>
      <c r="X85" s="22"/>
    </row>
    <row r="86" spans="1:24" x14ac:dyDescent="0.2">
      <c r="A86" s="22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2"/>
      <c r="S86" s="22"/>
      <c r="T86" s="22"/>
      <c r="U86" s="22"/>
      <c r="V86" s="22"/>
      <c r="W86" s="22"/>
      <c r="X86" s="22"/>
    </row>
    <row r="87" spans="1:24" x14ac:dyDescent="0.2">
      <c r="A87" s="22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2"/>
      <c r="S87" s="22"/>
      <c r="T87" s="22"/>
      <c r="U87" s="22"/>
      <c r="V87" s="22"/>
      <c r="W87" s="22"/>
      <c r="X87" s="22"/>
    </row>
    <row r="88" spans="1:24" x14ac:dyDescent="0.2">
      <c r="A88" s="22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2"/>
      <c r="S88" s="22"/>
      <c r="T88" s="22"/>
      <c r="U88" s="22"/>
      <c r="V88" s="22"/>
      <c r="W88" s="22"/>
      <c r="X88" s="22"/>
    </row>
    <row r="89" spans="1:24" x14ac:dyDescent="0.2">
      <c r="A89" s="22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2"/>
      <c r="S89" s="22"/>
      <c r="T89" s="22"/>
      <c r="U89" s="22"/>
      <c r="V89" s="22"/>
      <c r="W89" s="22"/>
      <c r="X89" s="22"/>
    </row>
    <row r="90" spans="1:24" x14ac:dyDescent="0.2">
      <c r="A90" s="22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2"/>
      <c r="S90" s="22"/>
      <c r="T90" s="22"/>
      <c r="U90" s="22"/>
      <c r="V90" s="22"/>
      <c r="W90" s="22"/>
      <c r="X90" s="22"/>
    </row>
    <row r="91" spans="1:24" x14ac:dyDescent="0.2">
      <c r="A91" s="22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2"/>
      <c r="S91" s="22"/>
      <c r="T91" s="22"/>
      <c r="U91" s="22"/>
      <c r="V91" s="22"/>
      <c r="W91" s="22"/>
      <c r="X91" s="22"/>
    </row>
    <row r="92" spans="1:24" x14ac:dyDescent="0.2">
      <c r="A92" s="22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2"/>
      <c r="S92" s="22"/>
      <c r="T92" s="22"/>
      <c r="U92" s="22"/>
      <c r="V92" s="22"/>
      <c r="W92" s="22"/>
      <c r="X92" s="22"/>
    </row>
    <row r="93" spans="1:24" x14ac:dyDescent="0.2">
      <c r="A93" s="22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2"/>
      <c r="S93" s="22"/>
      <c r="T93" s="22"/>
      <c r="U93" s="22"/>
      <c r="V93" s="22"/>
      <c r="W93" s="22"/>
      <c r="X93" s="22"/>
    </row>
    <row r="94" spans="1:24" x14ac:dyDescent="0.2">
      <c r="A94" s="22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2"/>
      <c r="S94" s="22"/>
      <c r="T94" s="22"/>
      <c r="U94" s="22"/>
      <c r="V94" s="22"/>
      <c r="W94" s="22"/>
      <c r="X94" s="22"/>
    </row>
    <row r="95" spans="1:24" x14ac:dyDescent="0.2">
      <c r="A95" s="22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2"/>
      <c r="S95" s="22"/>
      <c r="T95" s="22"/>
      <c r="U95" s="22"/>
      <c r="V95" s="22"/>
      <c r="W95" s="22"/>
      <c r="X95" s="22"/>
    </row>
    <row r="96" spans="1:24" x14ac:dyDescent="0.2">
      <c r="A96" s="22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2"/>
      <c r="S96" s="22"/>
      <c r="T96" s="22"/>
      <c r="U96" s="22"/>
      <c r="V96" s="22"/>
      <c r="W96" s="22"/>
      <c r="X96" s="22"/>
    </row>
    <row r="97" spans="1:24" x14ac:dyDescent="0.2">
      <c r="A97" s="22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2"/>
      <c r="T97" s="22"/>
      <c r="U97" s="22"/>
      <c r="V97" s="22"/>
      <c r="W97" s="22"/>
      <c r="X97" s="22"/>
    </row>
    <row r="98" spans="1:24" x14ac:dyDescent="0.2">
      <c r="A98" s="22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2"/>
      <c r="T98" s="22"/>
      <c r="U98" s="22"/>
      <c r="V98" s="22"/>
      <c r="W98" s="22"/>
      <c r="X98" s="22"/>
    </row>
    <row r="99" spans="1:24" x14ac:dyDescent="0.2">
      <c r="A99" s="22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2"/>
      <c r="T99" s="22"/>
      <c r="U99" s="22"/>
      <c r="V99" s="22"/>
      <c r="W99" s="22"/>
      <c r="X99" s="22"/>
    </row>
    <row r="100" spans="1:24" x14ac:dyDescent="0.2">
      <c r="A100" s="22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2"/>
      <c r="T100" s="22"/>
      <c r="U100" s="22"/>
      <c r="V100" s="22"/>
      <c r="W100" s="22"/>
      <c r="X100" s="22"/>
    </row>
    <row r="101" spans="1:24" x14ac:dyDescent="0.2">
      <c r="A101" s="22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2"/>
      <c r="T101" s="22"/>
      <c r="U101" s="22"/>
      <c r="V101" s="22"/>
      <c r="W101" s="22"/>
      <c r="X101" s="22"/>
    </row>
    <row r="102" spans="1:24" x14ac:dyDescent="0.2">
      <c r="A102" s="22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2"/>
      <c r="T102" s="22"/>
      <c r="U102" s="22"/>
      <c r="V102" s="22"/>
      <c r="W102" s="22"/>
      <c r="X102" s="22"/>
    </row>
    <row r="103" spans="1:24" x14ac:dyDescent="0.2">
      <c r="A103" s="22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2"/>
      <c r="T103" s="22"/>
      <c r="U103" s="22"/>
      <c r="V103" s="22"/>
      <c r="W103" s="22"/>
      <c r="X103" s="22"/>
    </row>
    <row r="104" spans="1:24" x14ac:dyDescent="0.2">
      <c r="A104" s="22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2"/>
      <c r="T104" s="22"/>
      <c r="U104" s="22"/>
      <c r="V104" s="22"/>
      <c r="W104" s="22"/>
      <c r="X104" s="22"/>
    </row>
    <row r="105" spans="1:24" x14ac:dyDescent="0.2">
      <c r="A105" s="22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2"/>
      <c r="T105" s="22"/>
      <c r="U105" s="22"/>
      <c r="V105" s="22"/>
      <c r="W105" s="22"/>
      <c r="X105" s="22"/>
    </row>
    <row r="106" spans="1:24" x14ac:dyDescent="0.2">
      <c r="A106" s="22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2"/>
      <c r="T106" s="22"/>
      <c r="U106" s="22"/>
      <c r="V106" s="22"/>
      <c r="W106" s="22"/>
      <c r="X106" s="22"/>
    </row>
    <row r="107" spans="1:24" x14ac:dyDescent="0.2">
      <c r="A107" s="22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2"/>
      <c r="T107" s="22"/>
      <c r="U107" s="22"/>
      <c r="V107" s="22"/>
      <c r="W107" s="22"/>
      <c r="X107" s="22"/>
    </row>
    <row r="108" spans="1:24" x14ac:dyDescent="0.2">
      <c r="A108" s="22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2"/>
      <c r="T108" s="22"/>
      <c r="U108" s="22"/>
      <c r="V108" s="22"/>
      <c r="W108" s="22"/>
      <c r="X108" s="22"/>
    </row>
    <row r="109" spans="1:24" x14ac:dyDescent="0.2">
      <c r="A109" s="22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2"/>
      <c r="T109" s="22"/>
      <c r="U109" s="22"/>
      <c r="V109" s="22"/>
      <c r="W109" s="22"/>
      <c r="X109" s="22"/>
    </row>
    <row r="110" spans="1:24" x14ac:dyDescent="0.2">
      <c r="A110" s="22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2"/>
      <c r="T110" s="22"/>
      <c r="U110" s="22"/>
      <c r="V110" s="22"/>
      <c r="W110" s="22"/>
      <c r="X110" s="22"/>
    </row>
    <row r="111" spans="1:24" x14ac:dyDescent="0.2">
      <c r="A111" s="22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2"/>
      <c r="T111" s="22"/>
      <c r="U111" s="22"/>
      <c r="V111" s="22"/>
      <c r="W111" s="22"/>
      <c r="X111" s="22"/>
    </row>
    <row r="112" spans="1:24" x14ac:dyDescent="0.2">
      <c r="A112" s="22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2"/>
      <c r="T112" s="22"/>
      <c r="U112" s="22"/>
      <c r="V112" s="22"/>
      <c r="W112" s="22"/>
      <c r="X112" s="22"/>
    </row>
    <row r="113" spans="1:24" x14ac:dyDescent="0.2">
      <c r="A113" s="22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2"/>
      <c r="T113" s="22"/>
      <c r="U113" s="22"/>
      <c r="V113" s="22"/>
      <c r="W113" s="22"/>
      <c r="X113" s="22"/>
    </row>
    <row r="114" spans="1:24" x14ac:dyDescent="0.2">
      <c r="A114" s="22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2"/>
      <c r="T114" s="22"/>
      <c r="U114" s="22"/>
      <c r="V114" s="22"/>
      <c r="W114" s="22"/>
      <c r="X114" s="22"/>
    </row>
    <row r="115" spans="1:24" x14ac:dyDescent="0.2">
      <c r="A115" s="22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2"/>
      <c r="T115" s="22"/>
      <c r="U115" s="22"/>
      <c r="V115" s="22"/>
      <c r="W115" s="22"/>
      <c r="X115" s="22"/>
    </row>
  </sheetData>
  <mergeCells count="7">
    <mergeCell ref="A1:F1"/>
    <mergeCell ref="A5:M5"/>
    <mergeCell ref="N5:V5"/>
    <mergeCell ref="A6:F6"/>
    <mergeCell ref="G6:I6"/>
    <mergeCell ref="J6:N6"/>
    <mergeCell ref="O6:T6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EB91A-680B-2345-ADDF-87BF95D15AEC}">
  <dimension ref="A1:AF115"/>
  <sheetViews>
    <sheetView topLeftCell="A33" workbookViewId="0">
      <selection activeCell="A11" sqref="A11:B74"/>
    </sheetView>
  </sheetViews>
  <sheetFormatPr baseColWidth="10" defaultRowHeight="15" x14ac:dyDescent="0.2"/>
  <cols>
    <col min="17" max="17" width="14.1640625" customWidth="1"/>
    <col min="18" max="18" width="12.33203125" bestFit="1" customWidth="1"/>
    <col min="26" max="26" width="7" customWidth="1"/>
    <col min="27" max="27" width="15.6640625" customWidth="1"/>
  </cols>
  <sheetData>
    <row r="1" spans="1:32" x14ac:dyDescent="0.2">
      <c r="A1" s="86" t="s">
        <v>5</v>
      </c>
      <c r="B1" s="86"/>
      <c r="C1" s="86"/>
      <c r="D1" s="86"/>
      <c r="E1" s="86"/>
      <c r="F1" s="86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2"/>
      <c r="S1" s="22"/>
      <c r="T1" s="22"/>
      <c r="U1" s="22"/>
      <c r="V1" s="22"/>
      <c r="W1" s="22"/>
      <c r="X1" s="22"/>
    </row>
    <row r="2" spans="1:32" ht="17" x14ac:dyDescent="0.2">
      <c r="A2" s="23" t="s">
        <v>13</v>
      </c>
      <c r="B2" s="23" t="s">
        <v>14</v>
      </c>
      <c r="C2" s="23"/>
      <c r="D2" s="23"/>
      <c r="E2" s="24" t="e" vm="1">
        <v>#VALUE!</v>
      </c>
      <c r="F2" s="24" t="e" vm="2">
        <v>#VALUE!</v>
      </c>
      <c r="G2" s="24"/>
      <c r="H2" s="24"/>
      <c r="I2" s="25" t="s">
        <v>4</v>
      </c>
      <c r="J2" s="26"/>
      <c r="K2" s="20"/>
      <c r="L2" s="20"/>
      <c r="M2" s="22"/>
      <c r="N2" s="22"/>
      <c r="O2" s="22"/>
      <c r="P2" s="22"/>
      <c r="Q2" s="20"/>
      <c r="R2" s="20"/>
      <c r="S2" s="20"/>
      <c r="T2" s="20"/>
      <c r="U2" s="22"/>
      <c r="V2" s="22"/>
      <c r="W2" s="22"/>
      <c r="X2" s="22"/>
      <c r="Y2" s="22"/>
      <c r="Z2" s="22"/>
    </row>
    <row r="3" spans="1:32" x14ac:dyDescent="0.2">
      <c r="A3" s="21">
        <v>0.5</v>
      </c>
      <c r="B3" s="21">
        <v>0.25</v>
      </c>
      <c r="C3" s="21">
        <v>0.99</v>
      </c>
      <c r="D3" s="21">
        <v>0.99</v>
      </c>
      <c r="E3" s="21">
        <v>0.3</v>
      </c>
      <c r="F3" s="21">
        <v>0.3</v>
      </c>
      <c r="G3" s="21">
        <v>0.1</v>
      </c>
      <c r="H3" s="21">
        <v>0.01</v>
      </c>
      <c r="I3" s="21">
        <v>1</v>
      </c>
      <c r="J3" s="21">
        <v>1</v>
      </c>
      <c r="K3" s="20"/>
      <c r="L3" s="20"/>
      <c r="M3" s="22"/>
      <c r="N3" s="22"/>
      <c r="O3" s="22"/>
      <c r="P3" s="22"/>
      <c r="Q3" s="20"/>
      <c r="R3" s="20"/>
      <c r="S3" s="20"/>
      <c r="T3" s="20"/>
      <c r="U3" s="22"/>
      <c r="V3" s="22"/>
      <c r="W3" s="22"/>
      <c r="X3" s="22"/>
      <c r="Y3" s="22"/>
      <c r="Z3" s="22"/>
    </row>
    <row r="4" spans="1:32" ht="30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2"/>
      <c r="R4" s="22"/>
      <c r="S4" s="22"/>
      <c r="T4" s="22"/>
      <c r="U4" s="22"/>
      <c r="V4" s="22"/>
      <c r="W4" s="22"/>
      <c r="X4" s="22"/>
    </row>
    <row r="5" spans="1:32" ht="34" customHeight="1" x14ac:dyDescent="0.3">
      <c r="A5" s="87" t="s">
        <v>7</v>
      </c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 t="s">
        <v>6</v>
      </c>
      <c r="O5" s="87"/>
      <c r="P5" s="87"/>
      <c r="Q5" s="87"/>
      <c r="R5" s="87"/>
      <c r="S5" s="87"/>
      <c r="T5" s="87"/>
      <c r="U5" s="87"/>
      <c r="V5" s="87"/>
      <c r="W5" s="27"/>
      <c r="X5" s="27"/>
    </row>
    <row r="6" spans="1:32" ht="19" x14ac:dyDescent="0.25">
      <c r="A6" s="90" t="s">
        <v>21</v>
      </c>
      <c r="B6" s="90"/>
      <c r="C6" s="90"/>
      <c r="D6" s="90"/>
      <c r="E6" s="90"/>
      <c r="F6" s="91"/>
      <c r="G6" s="88" t="s">
        <v>9</v>
      </c>
      <c r="H6" s="89"/>
      <c r="I6" s="89"/>
      <c r="J6" s="93" t="s">
        <v>20</v>
      </c>
      <c r="K6" s="94"/>
      <c r="L6" s="94"/>
      <c r="M6" s="94"/>
      <c r="N6" s="95"/>
      <c r="O6" s="92" t="s">
        <v>8</v>
      </c>
      <c r="P6" s="92"/>
      <c r="Q6" s="92"/>
      <c r="R6" s="92"/>
      <c r="S6" s="92"/>
      <c r="T6" s="92"/>
      <c r="U6" s="18" t="s">
        <v>10</v>
      </c>
      <c r="V6" s="19"/>
      <c r="W6" s="22"/>
      <c r="X6" s="22"/>
      <c r="Y6" s="22"/>
      <c r="Z6" s="22"/>
      <c r="AA6" s="22"/>
    </row>
    <row r="7" spans="1:32" x14ac:dyDescent="0.2">
      <c r="A7" s="41"/>
      <c r="B7" s="41"/>
      <c r="C7" s="41"/>
      <c r="D7" s="41"/>
      <c r="E7" s="41"/>
      <c r="F7" s="41"/>
      <c r="G7" s="6"/>
      <c r="H7" s="7"/>
      <c r="I7" s="13">
        <f>G7+H7</f>
        <v>0</v>
      </c>
      <c r="J7" s="49"/>
      <c r="K7" s="1"/>
      <c r="L7" s="1"/>
      <c r="M7" s="1"/>
      <c r="N7" s="12"/>
      <c r="O7" s="1"/>
      <c r="P7" s="1"/>
      <c r="Q7" s="1"/>
      <c r="R7" s="1"/>
      <c r="S7" s="1"/>
      <c r="T7" s="1"/>
      <c r="U7" s="58"/>
      <c r="W7" s="22"/>
      <c r="X7" s="22"/>
      <c r="Y7" s="22"/>
      <c r="Z7" s="22"/>
      <c r="AA7" s="22"/>
    </row>
    <row r="8" spans="1:32" ht="34" customHeight="1" x14ac:dyDescent="0.25">
      <c r="A8" s="42"/>
      <c r="B8" s="43"/>
      <c r="C8" s="42"/>
      <c r="D8" s="42"/>
      <c r="E8" s="42"/>
      <c r="F8" s="42"/>
      <c r="G8" s="3"/>
      <c r="H8" s="5"/>
      <c r="I8" s="4"/>
      <c r="J8" s="52" t="s">
        <v>0</v>
      </c>
      <c r="K8" s="9" t="s">
        <v>2</v>
      </c>
      <c r="L8" s="9" t="s">
        <v>3</v>
      </c>
      <c r="M8" s="9" t="s">
        <v>1</v>
      </c>
      <c r="N8" s="46"/>
      <c r="O8" s="39"/>
      <c r="P8" s="39"/>
      <c r="Q8" s="63"/>
      <c r="R8" s="35"/>
      <c r="S8" s="61"/>
      <c r="T8" s="37"/>
      <c r="U8" s="59"/>
      <c r="V8" s="16"/>
      <c r="W8" s="28"/>
      <c r="X8" s="28"/>
      <c r="Y8" s="28"/>
      <c r="Z8" s="28"/>
      <c r="AA8" s="32"/>
    </row>
    <row r="9" spans="1:32" ht="16" thickBot="1" x14ac:dyDescent="0.25">
      <c r="A9" s="53"/>
      <c r="B9" s="53"/>
      <c r="C9" s="54"/>
      <c r="D9" s="54"/>
      <c r="E9" s="54"/>
      <c r="F9" s="54"/>
      <c r="G9" s="55">
        <v>0</v>
      </c>
      <c r="H9" s="56">
        <v>0</v>
      </c>
      <c r="I9" s="57">
        <f>SUM(G9:H9)</f>
        <v>0</v>
      </c>
      <c r="J9" s="51"/>
      <c r="K9" s="15"/>
      <c r="L9" s="15"/>
      <c r="M9" s="15"/>
      <c r="N9" s="47"/>
      <c r="O9" s="40"/>
      <c r="P9" s="40"/>
      <c r="Q9" s="64"/>
      <c r="R9" s="36"/>
      <c r="S9" s="62"/>
      <c r="T9" s="38"/>
      <c r="U9" s="60">
        <v>0</v>
      </c>
      <c r="V9" s="17">
        <v>0</v>
      </c>
      <c r="W9" s="28"/>
      <c r="X9" s="28"/>
      <c r="Y9" s="28"/>
      <c r="Z9" s="28"/>
      <c r="AA9" s="28"/>
    </row>
    <row r="10" spans="1:32" ht="16" thickTop="1" x14ac:dyDescent="0.2">
      <c r="A10" s="80">
        <f t="shared" ref="A10:F10" si="0">C3</f>
        <v>0.99</v>
      </c>
      <c r="B10" s="80">
        <f t="shared" si="0"/>
        <v>0.99</v>
      </c>
      <c r="C10" s="33">
        <f t="shared" si="0"/>
        <v>0.3</v>
      </c>
      <c r="D10" s="33">
        <f t="shared" si="0"/>
        <v>0.3</v>
      </c>
      <c r="E10" s="33">
        <f t="shared" si="0"/>
        <v>0.1</v>
      </c>
      <c r="F10" s="33">
        <f t="shared" si="0"/>
        <v>0.01</v>
      </c>
      <c r="G10" s="2">
        <f>U9</f>
        <v>0</v>
      </c>
      <c r="H10" s="2">
        <f>V9</f>
        <v>0</v>
      </c>
      <c r="I10" s="1">
        <f>SUM(G10:H10)</f>
        <v>0</v>
      </c>
      <c r="J10" s="50">
        <v>1</v>
      </c>
      <c r="K10" s="11">
        <v>1</v>
      </c>
      <c r="L10" s="11">
        <v>0</v>
      </c>
      <c r="M10" s="11">
        <v>1</v>
      </c>
      <c r="N10" s="12">
        <f>$J$3*M10</f>
        <v>1</v>
      </c>
      <c r="O10" s="1">
        <f>IF(AND(K10&gt;0),(1-A10)*POWER(($N10-$I9),2)+C10*A10,C10)</f>
        <v>0.307</v>
      </c>
      <c r="P10" s="1">
        <f>IF(AND(L10&gt;0),(1-B10)*POWER(($N10-$I9),2)+D10*B10,D10)</f>
        <v>0.3</v>
      </c>
      <c r="Q10" s="72">
        <f>IF(AND(K10&gt;0),POWER((1-E10)*(G10-H10*L10),2)+POWER(1-(E$3+(1-A$3)*(1-E$3)),2),E10)</f>
        <v>0.12250000000000007</v>
      </c>
      <c r="R10" s="29">
        <f>IF(AND(L10&gt;0),POWER((1-F10)*(H10-G10*K10),2)+POWER(1-(F$3+(1-B$3)*(1-F$3)),2),F10)</f>
        <v>0.01</v>
      </c>
      <c r="S10" s="61">
        <f>IF(K10&gt;0,O10*($N10-$I9),0)</f>
        <v>0.307</v>
      </c>
      <c r="T10" s="37">
        <f>IF(L10&gt;0,P10*($N10-$I9),0)</f>
        <v>0</v>
      </c>
      <c r="U10" s="58">
        <f>U9+S10*Q10</f>
        <v>3.7607500000000023E-2</v>
      </c>
      <c r="V10">
        <f>V9+T10*R10</f>
        <v>0</v>
      </c>
      <c r="W10" s="22"/>
      <c r="X10" s="22"/>
      <c r="Y10" s="22"/>
      <c r="Z10" s="22"/>
      <c r="AA10" s="22"/>
      <c r="AC10" s="30"/>
      <c r="AD10" s="30"/>
      <c r="AE10" s="31"/>
      <c r="AF10" s="30"/>
    </row>
    <row r="11" spans="1:32" x14ac:dyDescent="0.2">
      <c r="A11">
        <f t="shared" ref="A11:B11" si="1">IF(K11&gt;0,$C$3-($A$3*(1-A10)),A10)</f>
        <v>0.98499999999999999</v>
      </c>
      <c r="B11">
        <f t="shared" si="1"/>
        <v>0.99</v>
      </c>
      <c r="C11">
        <f>O10</f>
        <v>0.307</v>
      </c>
      <c r="D11">
        <f>P10</f>
        <v>0.3</v>
      </c>
      <c r="E11">
        <f>Q10</f>
        <v>0.12250000000000007</v>
      </c>
      <c r="F11">
        <f>R10</f>
        <v>0.01</v>
      </c>
      <c r="G11" s="2">
        <f t="shared" ref="G11:H57" si="2">U10</f>
        <v>3.7607500000000023E-2</v>
      </c>
      <c r="H11" s="2">
        <f t="shared" si="2"/>
        <v>0</v>
      </c>
      <c r="I11" s="1">
        <f>G11+H11</f>
        <v>3.7607500000000023E-2</v>
      </c>
      <c r="J11" s="50">
        <v>2</v>
      </c>
      <c r="K11" s="11">
        <v>1</v>
      </c>
      <c r="L11" s="11">
        <v>0</v>
      </c>
      <c r="M11" s="11">
        <v>0</v>
      </c>
      <c r="N11" s="12">
        <f t="shared" ref="N11:N74" si="3">$J$3*M11</f>
        <v>0</v>
      </c>
      <c r="O11" s="1">
        <f t="shared" ref="O11:P26" si="4">IF(AND(K11&gt;0),(1-A11)*POWER(($N11-$I10),2)+C11*A11,C11)</f>
        <v>0.30239499999999997</v>
      </c>
      <c r="P11" s="1">
        <f t="shared" si="4"/>
        <v>0.3</v>
      </c>
      <c r="Q11" s="72">
        <f t="shared" ref="Q11:Q74" si="5">IF(AND(K11&gt;0),POWER((1-E11)*(G11-H11*L11),2)+POWER(1-(E$3+(1-A$3)*(1-E$3)),2),E11)</f>
        <v>0.12358903836283792</v>
      </c>
      <c r="R11" s="29">
        <f t="shared" ref="R11:R74" si="6">IF(AND(L11&gt;0),POWER((1-F11)*(H11-G11*K11),2)+POWER(1-(F$3+(1-B$3)*(1-F$3)),2),F11)</f>
        <v>0.01</v>
      </c>
      <c r="S11" s="61">
        <f t="shared" ref="S11:T26" si="7">IF(K11&gt;0,O11*($N11-$I10),0)</f>
        <v>0</v>
      </c>
      <c r="T11" s="37">
        <f t="shared" si="7"/>
        <v>0</v>
      </c>
      <c r="U11" s="58">
        <f t="shared" ref="U11:V57" si="8">U10+S11*Q11</f>
        <v>3.7607500000000023E-2</v>
      </c>
      <c r="V11">
        <f t="shared" si="8"/>
        <v>0</v>
      </c>
      <c r="W11" s="22"/>
      <c r="X11" s="22"/>
      <c r="Y11" s="22"/>
      <c r="Z11" s="22"/>
      <c r="AA11" s="22"/>
      <c r="AC11" s="30"/>
      <c r="AD11" s="30"/>
      <c r="AE11" s="31"/>
      <c r="AF11" s="30"/>
    </row>
    <row r="12" spans="1:32" x14ac:dyDescent="0.2">
      <c r="A12">
        <f t="shared" ref="A12:A74" si="9">IF(K12&gt;0,$C$3-($A$3*(1-A11)),A11)</f>
        <v>0.98249999999999993</v>
      </c>
      <c r="B12">
        <f t="shared" ref="B12:B74" si="10">IF(L12&gt;0,$C$3-($A$3*(1-B11)),B11)</f>
        <v>0.99</v>
      </c>
      <c r="C12">
        <f t="shared" ref="C12:F27" si="11">O11</f>
        <v>0.30239499999999997</v>
      </c>
      <c r="D12">
        <f t="shared" si="11"/>
        <v>0.3</v>
      </c>
      <c r="E12">
        <f t="shared" si="11"/>
        <v>0.12358903836283792</v>
      </c>
      <c r="F12">
        <f t="shared" si="11"/>
        <v>0.01</v>
      </c>
      <c r="G12" s="2">
        <f t="shared" si="2"/>
        <v>3.7607500000000023E-2</v>
      </c>
      <c r="H12" s="2">
        <f t="shared" si="2"/>
        <v>0</v>
      </c>
      <c r="I12" s="1">
        <f t="shared" ref="I12:I74" si="12">G12+H12</f>
        <v>3.7607500000000023E-2</v>
      </c>
      <c r="J12" s="50">
        <v>3</v>
      </c>
      <c r="K12" s="11">
        <v>1</v>
      </c>
      <c r="L12" s="11">
        <v>0</v>
      </c>
      <c r="M12" s="11">
        <v>1</v>
      </c>
      <c r="N12" s="12">
        <f t="shared" si="3"/>
        <v>1</v>
      </c>
      <c r="O12" s="1">
        <f t="shared" si="4"/>
        <v>0.31331157567098439</v>
      </c>
      <c r="P12" s="1">
        <f t="shared" si="4"/>
        <v>0.3</v>
      </c>
      <c r="Q12" s="72">
        <f t="shared" si="5"/>
        <v>0.12358633689594613</v>
      </c>
      <c r="R12" s="29">
        <f t="shared" si="6"/>
        <v>0.01</v>
      </c>
      <c r="S12" s="61">
        <f t="shared" si="7"/>
        <v>0.30152871058893782</v>
      </c>
      <c r="T12" s="37">
        <f t="shared" si="7"/>
        <v>0</v>
      </c>
      <c r="U12" s="58">
        <f t="shared" si="8"/>
        <v>7.4872328810644734E-2</v>
      </c>
      <c r="V12">
        <f t="shared" si="8"/>
        <v>0</v>
      </c>
      <c r="W12" s="22"/>
      <c r="X12" s="22"/>
      <c r="Y12" s="22"/>
      <c r="Z12" s="22"/>
      <c r="AA12" s="22"/>
      <c r="AC12" s="30"/>
      <c r="AD12" s="30"/>
      <c r="AE12" s="31"/>
      <c r="AF12" s="30"/>
    </row>
    <row r="13" spans="1:32" x14ac:dyDescent="0.2">
      <c r="A13">
        <f t="shared" si="9"/>
        <v>0.98124999999999996</v>
      </c>
      <c r="B13">
        <f t="shared" si="10"/>
        <v>0.99</v>
      </c>
      <c r="C13">
        <f t="shared" si="11"/>
        <v>0.31331157567098439</v>
      </c>
      <c r="D13">
        <f t="shared" si="11"/>
        <v>0.3</v>
      </c>
      <c r="E13">
        <f t="shared" si="11"/>
        <v>0.12358633689594613</v>
      </c>
      <c r="F13">
        <f t="shared" si="11"/>
        <v>0.01</v>
      </c>
      <c r="G13" s="2">
        <f t="shared" si="2"/>
        <v>7.4872328810644734E-2</v>
      </c>
      <c r="H13" s="2">
        <f t="shared" si="2"/>
        <v>0</v>
      </c>
      <c r="I13" s="1">
        <f t="shared" si="12"/>
        <v>7.4872328810644734E-2</v>
      </c>
      <c r="J13" s="50">
        <v>4</v>
      </c>
      <c r="K13" s="11">
        <v>1</v>
      </c>
      <c r="L13" s="11">
        <v>0</v>
      </c>
      <c r="M13" s="11">
        <v>0</v>
      </c>
      <c r="N13" s="12">
        <f t="shared" si="3"/>
        <v>0</v>
      </c>
      <c r="O13" s="1">
        <f t="shared" si="4"/>
        <v>0.30746350220320812</v>
      </c>
      <c r="P13" s="1">
        <f t="shared" si="4"/>
        <v>0.3</v>
      </c>
      <c r="Q13" s="72">
        <f t="shared" si="5"/>
        <v>0.12680587047893047</v>
      </c>
      <c r="R13" s="29">
        <f t="shared" si="6"/>
        <v>0.01</v>
      </c>
      <c r="S13" s="61">
        <f t="shared" si="7"/>
        <v>-1.1562933659107157E-2</v>
      </c>
      <c r="T13" s="37">
        <f t="shared" si="7"/>
        <v>0</v>
      </c>
      <c r="U13" s="58">
        <f t="shared" si="8"/>
        <v>7.3406080942711532E-2</v>
      </c>
      <c r="V13">
        <f t="shared" si="8"/>
        <v>0</v>
      </c>
      <c r="W13" s="22"/>
      <c r="X13" s="22"/>
      <c r="Y13" s="22"/>
      <c r="Z13" s="22"/>
      <c r="AA13" s="22"/>
      <c r="AC13" s="30"/>
      <c r="AD13" s="30"/>
      <c r="AE13" s="31"/>
      <c r="AF13" s="30"/>
    </row>
    <row r="14" spans="1:32" x14ac:dyDescent="0.2">
      <c r="A14">
        <f t="shared" si="9"/>
        <v>0.98062499999999997</v>
      </c>
      <c r="B14">
        <f t="shared" si="10"/>
        <v>0.99</v>
      </c>
      <c r="C14">
        <f t="shared" si="11"/>
        <v>0.30746350220320812</v>
      </c>
      <c r="D14">
        <f t="shared" si="11"/>
        <v>0.3</v>
      </c>
      <c r="E14">
        <f t="shared" si="11"/>
        <v>0.12680587047893047</v>
      </c>
      <c r="F14">
        <f t="shared" si="11"/>
        <v>0.01</v>
      </c>
      <c r="G14" s="2">
        <f t="shared" si="2"/>
        <v>7.3406080942711532E-2</v>
      </c>
      <c r="H14" s="2">
        <f t="shared" si="2"/>
        <v>0</v>
      </c>
      <c r="I14" s="1">
        <f t="shared" si="12"/>
        <v>7.3406080942711532E-2</v>
      </c>
      <c r="J14" s="50">
        <v>5</v>
      </c>
      <c r="K14" s="11">
        <v>1</v>
      </c>
      <c r="L14" s="11">
        <v>0</v>
      </c>
      <c r="M14" s="11">
        <v>1</v>
      </c>
      <c r="N14" s="12">
        <f t="shared" si="3"/>
        <v>1</v>
      </c>
      <c r="O14" s="1">
        <f t="shared" si="4"/>
        <v>0.31808870775302561</v>
      </c>
      <c r="P14" s="1">
        <f t="shared" si="4"/>
        <v>0.3</v>
      </c>
      <c r="Q14" s="72">
        <f t="shared" si="5"/>
        <v>0.12660852270245393</v>
      </c>
      <c r="R14" s="29">
        <f t="shared" si="6"/>
        <v>0.01</v>
      </c>
      <c r="S14" s="61">
        <f t="shared" si="7"/>
        <v>0.29427266543518799</v>
      </c>
      <c r="T14" s="37">
        <f t="shared" si="7"/>
        <v>0</v>
      </c>
      <c r="U14" s="58">
        <f t="shared" si="8"/>
        <v>0.11066350838517416</v>
      </c>
      <c r="V14">
        <f t="shared" si="8"/>
        <v>0</v>
      </c>
      <c r="W14" s="22"/>
      <c r="X14" s="22"/>
      <c r="Y14" s="22"/>
      <c r="Z14" s="22"/>
      <c r="AA14" s="22"/>
      <c r="AC14" s="30"/>
      <c r="AD14" s="30"/>
      <c r="AE14" s="31"/>
      <c r="AF14" s="30"/>
    </row>
    <row r="15" spans="1:32" x14ac:dyDescent="0.2">
      <c r="A15">
        <f t="shared" si="9"/>
        <v>0.98031249999999992</v>
      </c>
      <c r="B15">
        <f t="shared" si="10"/>
        <v>0.99</v>
      </c>
      <c r="C15">
        <f t="shared" si="11"/>
        <v>0.31808870775302561</v>
      </c>
      <c r="D15">
        <f t="shared" si="11"/>
        <v>0.3</v>
      </c>
      <c r="E15">
        <f t="shared" si="11"/>
        <v>0.12660852270245393</v>
      </c>
      <c r="F15">
        <f t="shared" si="11"/>
        <v>0.01</v>
      </c>
      <c r="G15" s="2">
        <f t="shared" si="2"/>
        <v>0.11066350838517416</v>
      </c>
      <c r="H15" s="2">
        <f t="shared" si="2"/>
        <v>0</v>
      </c>
      <c r="I15" s="1">
        <f t="shared" si="12"/>
        <v>0.11066350838517416</v>
      </c>
      <c r="J15" s="50">
        <v>6</v>
      </c>
      <c r="K15" s="11">
        <v>1</v>
      </c>
      <c r="L15" s="11">
        <v>0</v>
      </c>
      <c r="M15" s="11">
        <v>0</v>
      </c>
      <c r="N15" s="12">
        <f t="shared" si="3"/>
        <v>0</v>
      </c>
      <c r="O15" s="1">
        <f t="shared" si="4"/>
        <v>0.31193242148205047</v>
      </c>
      <c r="P15" s="1">
        <f t="shared" si="4"/>
        <v>0.3</v>
      </c>
      <c r="Q15" s="72">
        <f t="shared" si="5"/>
        <v>0.13184171833489222</v>
      </c>
      <c r="R15" s="29">
        <f t="shared" si="6"/>
        <v>0.01</v>
      </c>
      <c r="S15" s="61">
        <f t="shared" si="7"/>
        <v>-2.2897736579967406E-2</v>
      </c>
      <c r="T15" s="37">
        <f t="shared" si="7"/>
        <v>0</v>
      </c>
      <c r="U15" s="58">
        <f t="shared" si="8"/>
        <v>0.10764463144849154</v>
      </c>
      <c r="V15">
        <f t="shared" si="8"/>
        <v>0</v>
      </c>
      <c r="W15" s="22"/>
      <c r="X15" s="22"/>
      <c r="Y15" s="22"/>
      <c r="Z15" s="22"/>
      <c r="AA15" s="22"/>
      <c r="AC15" s="30"/>
      <c r="AD15" s="30"/>
      <c r="AE15" s="31"/>
      <c r="AF15" s="30"/>
    </row>
    <row r="16" spans="1:32" x14ac:dyDescent="0.2">
      <c r="A16">
        <f t="shared" si="9"/>
        <v>0.98015624999999995</v>
      </c>
      <c r="B16">
        <f t="shared" si="10"/>
        <v>0.99</v>
      </c>
      <c r="C16">
        <f t="shared" si="11"/>
        <v>0.31193242148205047</v>
      </c>
      <c r="D16">
        <f t="shared" si="11"/>
        <v>0.3</v>
      </c>
      <c r="E16">
        <f t="shared" si="11"/>
        <v>0.13184171833489222</v>
      </c>
      <c r="F16">
        <f t="shared" si="11"/>
        <v>0.01</v>
      </c>
      <c r="G16" s="2">
        <f t="shared" si="2"/>
        <v>0.10764463144849154</v>
      </c>
      <c r="H16" s="2">
        <f t="shared" si="2"/>
        <v>0</v>
      </c>
      <c r="I16" s="1">
        <f t="shared" si="12"/>
        <v>0.10764463144849154</v>
      </c>
      <c r="J16" s="50">
        <v>7</v>
      </c>
      <c r="K16" s="11">
        <v>1</v>
      </c>
      <c r="L16" s="11">
        <v>0</v>
      </c>
      <c r="M16" s="11">
        <v>1</v>
      </c>
      <c r="N16" s="12">
        <f t="shared" si="3"/>
        <v>1</v>
      </c>
      <c r="O16" s="1">
        <f t="shared" si="4"/>
        <v>0.32143731924410301</v>
      </c>
      <c r="P16" s="1">
        <f t="shared" si="4"/>
        <v>0.3</v>
      </c>
      <c r="Q16" s="72">
        <f t="shared" si="5"/>
        <v>0.13123338438508556</v>
      </c>
      <c r="R16" s="29">
        <f t="shared" si="6"/>
        <v>0.01</v>
      </c>
      <c r="S16" s="61">
        <f t="shared" si="7"/>
        <v>0.2858659377706253</v>
      </c>
      <c r="T16" s="37">
        <f t="shared" si="7"/>
        <v>0</v>
      </c>
      <c r="U16" s="58">
        <f t="shared" si="8"/>
        <v>0.14515978594254697</v>
      </c>
      <c r="V16">
        <f t="shared" si="8"/>
        <v>0</v>
      </c>
      <c r="W16" s="22"/>
      <c r="X16" s="22"/>
      <c r="Y16" s="22"/>
      <c r="Z16" s="22"/>
      <c r="AA16" s="22"/>
    </row>
    <row r="17" spans="1:27" x14ac:dyDescent="0.2">
      <c r="A17">
        <f t="shared" si="9"/>
        <v>0.98007812499999991</v>
      </c>
      <c r="B17">
        <f t="shared" si="10"/>
        <v>0.99</v>
      </c>
      <c r="C17">
        <f t="shared" si="11"/>
        <v>0.32143731924410301</v>
      </c>
      <c r="D17">
        <f t="shared" si="11"/>
        <v>0.3</v>
      </c>
      <c r="E17">
        <f t="shared" si="11"/>
        <v>0.13123338438508556</v>
      </c>
      <c r="F17">
        <f t="shared" si="11"/>
        <v>0.01</v>
      </c>
      <c r="G17" s="2">
        <f t="shared" si="2"/>
        <v>0.14515978594254697</v>
      </c>
      <c r="H17" s="2">
        <f t="shared" si="2"/>
        <v>0</v>
      </c>
      <c r="I17" s="1">
        <f t="shared" si="12"/>
        <v>0.14515978594254697</v>
      </c>
      <c r="J17" s="50">
        <v>8</v>
      </c>
      <c r="K17" s="11">
        <v>1</v>
      </c>
      <c r="L17" s="11">
        <v>0</v>
      </c>
      <c r="M17" s="11">
        <v>1</v>
      </c>
      <c r="N17" s="12">
        <f t="shared" si="3"/>
        <v>1</v>
      </c>
      <c r="O17" s="1">
        <f t="shared" si="4"/>
        <v>0.33089743643608288</v>
      </c>
      <c r="P17" s="1">
        <f t="shared" si="4"/>
        <v>0.3</v>
      </c>
      <c r="Q17" s="72">
        <f t="shared" si="5"/>
        <v>0.13840372603579748</v>
      </c>
      <c r="R17" s="29">
        <f t="shared" si="6"/>
        <v>0.01</v>
      </c>
      <c r="S17" s="61">
        <f t="shared" si="7"/>
        <v>0.29527810384367009</v>
      </c>
      <c r="T17" s="37">
        <f t="shared" si="7"/>
        <v>0</v>
      </c>
      <c r="U17" s="58">
        <f t="shared" si="8"/>
        <v>0.18602737573129605</v>
      </c>
      <c r="V17">
        <f t="shared" si="8"/>
        <v>0</v>
      </c>
      <c r="W17" s="22"/>
      <c r="X17" s="22"/>
      <c r="Y17" s="22"/>
      <c r="Z17" s="22"/>
      <c r="AA17" s="22"/>
    </row>
    <row r="18" spans="1:27" x14ac:dyDescent="0.2">
      <c r="A18">
        <f t="shared" si="9"/>
        <v>0.98003906249999995</v>
      </c>
      <c r="B18">
        <f t="shared" si="10"/>
        <v>0.99</v>
      </c>
      <c r="C18">
        <f t="shared" si="11"/>
        <v>0.33089743643608288</v>
      </c>
      <c r="D18">
        <f t="shared" si="11"/>
        <v>0.3</v>
      </c>
      <c r="E18">
        <f t="shared" si="11"/>
        <v>0.13840372603579748</v>
      </c>
      <c r="F18">
        <f t="shared" si="11"/>
        <v>0.01</v>
      </c>
      <c r="G18" s="2">
        <f t="shared" si="2"/>
        <v>0.18602737573129605</v>
      </c>
      <c r="H18" s="2">
        <f t="shared" si="2"/>
        <v>0</v>
      </c>
      <c r="I18" s="1">
        <f t="shared" si="12"/>
        <v>0.18602737573129605</v>
      </c>
      <c r="J18" s="50">
        <v>9</v>
      </c>
      <c r="K18" s="11">
        <v>1</v>
      </c>
      <c r="L18" s="11">
        <v>0</v>
      </c>
      <c r="M18" s="11">
        <v>0</v>
      </c>
      <c r="N18" s="12">
        <f t="shared" si="3"/>
        <v>0</v>
      </c>
      <c r="O18" s="1">
        <f t="shared" si="4"/>
        <v>0.32471301755743476</v>
      </c>
      <c r="P18" s="1">
        <f t="shared" si="4"/>
        <v>0.3</v>
      </c>
      <c r="Q18" s="72">
        <f t="shared" si="5"/>
        <v>0.14818983668809921</v>
      </c>
      <c r="R18" s="29">
        <f t="shared" si="6"/>
        <v>0.01</v>
      </c>
      <c r="S18" s="61">
        <f t="shared" si="7"/>
        <v>-4.7135272121395726E-2</v>
      </c>
      <c r="T18" s="37">
        <f t="shared" si="7"/>
        <v>0</v>
      </c>
      <c r="U18" s="58">
        <f t="shared" si="8"/>
        <v>0.17904240745337729</v>
      </c>
      <c r="V18">
        <f t="shared" si="8"/>
        <v>0</v>
      </c>
      <c r="W18" s="22"/>
      <c r="X18" s="22"/>
      <c r="Y18" s="22"/>
      <c r="Z18" s="22"/>
      <c r="AA18" s="22"/>
    </row>
    <row r="19" spans="1:27" x14ac:dyDescent="0.2">
      <c r="A19">
        <f t="shared" si="9"/>
        <v>0.98001953124999996</v>
      </c>
      <c r="B19">
        <f t="shared" si="10"/>
        <v>0.99</v>
      </c>
      <c r="C19">
        <f t="shared" si="11"/>
        <v>0.32471301755743476</v>
      </c>
      <c r="D19">
        <f t="shared" si="11"/>
        <v>0.3</v>
      </c>
      <c r="E19">
        <f t="shared" si="11"/>
        <v>0.14818983668809921</v>
      </c>
      <c r="F19">
        <f t="shared" si="11"/>
        <v>0.01</v>
      </c>
      <c r="G19" s="2">
        <f t="shared" si="2"/>
        <v>0.17904240745337729</v>
      </c>
      <c r="H19" s="2">
        <f t="shared" si="2"/>
        <v>0</v>
      </c>
      <c r="I19" s="1">
        <f t="shared" si="12"/>
        <v>0.17904240745337729</v>
      </c>
      <c r="J19" s="50">
        <v>10</v>
      </c>
      <c r="K19" s="11">
        <v>1</v>
      </c>
      <c r="L19" s="11">
        <v>0</v>
      </c>
      <c r="M19" s="11">
        <v>0</v>
      </c>
      <c r="N19" s="12">
        <f t="shared" si="3"/>
        <v>0</v>
      </c>
      <c r="O19" s="1">
        <f t="shared" si="4"/>
        <v>0.31891654704579825</v>
      </c>
      <c r="P19" s="1">
        <f t="shared" si="4"/>
        <v>0.3</v>
      </c>
      <c r="Q19" s="72">
        <f t="shared" si="5"/>
        <v>0.14575934351431521</v>
      </c>
      <c r="R19" s="29">
        <f t="shared" si="6"/>
        <v>0.01</v>
      </c>
      <c r="S19" s="61">
        <f t="shared" si="7"/>
        <v>-5.9327208324216264E-2</v>
      </c>
      <c r="T19" s="37">
        <f t="shared" si="7"/>
        <v>0</v>
      </c>
      <c r="U19" s="58">
        <f t="shared" si="8"/>
        <v>0.17039491251550251</v>
      </c>
      <c r="V19">
        <f t="shared" si="8"/>
        <v>0</v>
      </c>
      <c r="W19" s="22"/>
      <c r="X19" s="22"/>
      <c r="Y19" s="22"/>
      <c r="Z19" s="22"/>
      <c r="AA19" s="22"/>
    </row>
    <row r="20" spans="1:27" x14ac:dyDescent="0.2">
      <c r="A20">
        <f t="shared" si="9"/>
        <v>0.98000976562499997</v>
      </c>
      <c r="B20">
        <f t="shared" si="10"/>
        <v>0.99</v>
      </c>
      <c r="C20">
        <f t="shared" si="11"/>
        <v>0.31891654704579825</v>
      </c>
      <c r="D20">
        <f t="shared" si="11"/>
        <v>0.3</v>
      </c>
      <c r="E20">
        <f t="shared" si="11"/>
        <v>0.14575934351431521</v>
      </c>
      <c r="F20">
        <f t="shared" si="11"/>
        <v>0.01</v>
      </c>
      <c r="G20" s="2">
        <f t="shared" si="2"/>
        <v>0.17039491251550251</v>
      </c>
      <c r="H20" s="2">
        <f t="shared" si="2"/>
        <v>0</v>
      </c>
      <c r="I20" s="1">
        <f t="shared" si="12"/>
        <v>0.17039491251550251</v>
      </c>
      <c r="J20" s="50">
        <v>11</v>
      </c>
      <c r="K20" s="11">
        <v>1</v>
      </c>
      <c r="L20" s="11">
        <v>0</v>
      </c>
      <c r="M20" s="11">
        <v>1</v>
      </c>
      <c r="N20" s="12">
        <f t="shared" si="3"/>
        <v>1</v>
      </c>
      <c r="O20" s="1">
        <f t="shared" si="4"/>
        <v>0.3260141761478379</v>
      </c>
      <c r="P20" s="1">
        <f t="shared" si="4"/>
        <v>0.3</v>
      </c>
      <c r="Q20" s="72">
        <f t="shared" si="5"/>
        <v>0.14368720761581</v>
      </c>
      <c r="R20" s="29">
        <f t="shared" si="6"/>
        <v>0.01</v>
      </c>
      <c r="S20" s="61">
        <f t="shared" si="7"/>
        <v>0.26764381318639957</v>
      </c>
      <c r="T20" s="37">
        <f t="shared" si="7"/>
        <v>0</v>
      </c>
      <c r="U20" s="58">
        <f t="shared" si="8"/>
        <v>0.20885190466790376</v>
      </c>
      <c r="V20">
        <f t="shared" si="8"/>
        <v>0</v>
      </c>
      <c r="W20" s="22"/>
      <c r="X20" s="22"/>
      <c r="Y20" s="22"/>
      <c r="Z20" s="22"/>
      <c r="AA20" s="22"/>
    </row>
    <row r="21" spans="1:27" x14ac:dyDescent="0.2">
      <c r="A21">
        <f t="shared" si="9"/>
        <v>0.98000488281249998</v>
      </c>
      <c r="B21">
        <f t="shared" si="10"/>
        <v>0.99</v>
      </c>
      <c r="C21">
        <f t="shared" si="11"/>
        <v>0.3260141761478379</v>
      </c>
      <c r="D21">
        <f t="shared" si="11"/>
        <v>0.3</v>
      </c>
      <c r="E21">
        <f t="shared" si="11"/>
        <v>0.14368720761581</v>
      </c>
      <c r="F21">
        <f t="shared" si="11"/>
        <v>0.01</v>
      </c>
      <c r="G21" s="2">
        <f t="shared" si="2"/>
        <v>0.20885190466790376</v>
      </c>
      <c r="H21" s="2">
        <f t="shared" si="2"/>
        <v>0</v>
      </c>
      <c r="I21" s="1">
        <f t="shared" si="12"/>
        <v>0.20885190466790376</v>
      </c>
      <c r="J21" s="50">
        <v>12</v>
      </c>
      <c r="K21" s="11">
        <v>1</v>
      </c>
      <c r="L21" s="11">
        <v>0</v>
      </c>
      <c r="M21" s="11">
        <v>0</v>
      </c>
      <c r="N21" s="12">
        <f t="shared" si="3"/>
        <v>0</v>
      </c>
      <c r="O21" s="1">
        <f t="shared" si="4"/>
        <v>0.32007603124553968</v>
      </c>
      <c r="P21" s="1">
        <f t="shared" si="4"/>
        <v>0.3</v>
      </c>
      <c r="Q21" s="72">
        <f t="shared" si="5"/>
        <v>0.15448466043785661</v>
      </c>
      <c r="R21" s="29">
        <f t="shared" si="6"/>
        <v>0.01</v>
      </c>
      <c r="S21" s="61">
        <f t="shared" si="7"/>
        <v>-5.4539327342392981E-2</v>
      </c>
      <c r="T21" s="37">
        <f t="shared" si="7"/>
        <v>0</v>
      </c>
      <c r="U21" s="58">
        <f t="shared" si="8"/>
        <v>0.20042641520290508</v>
      </c>
      <c r="V21">
        <f t="shared" si="8"/>
        <v>0</v>
      </c>
      <c r="W21" s="22"/>
      <c r="X21" s="22"/>
      <c r="Y21" s="22"/>
      <c r="Z21" s="22"/>
      <c r="AA21" s="22"/>
    </row>
    <row r="22" spans="1:27" x14ac:dyDescent="0.2">
      <c r="A22">
        <f t="shared" si="9"/>
        <v>0.98000244140625004</v>
      </c>
      <c r="B22">
        <f t="shared" si="10"/>
        <v>0.99</v>
      </c>
      <c r="C22">
        <f t="shared" si="11"/>
        <v>0.32007603124553968</v>
      </c>
      <c r="D22">
        <f t="shared" si="11"/>
        <v>0.3</v>
      </c>
      <c r="E22">
        <f t="shared" si="11"/>
        <v>0.15448466043785661</v>
      </c>
      <c r="F22">
        <f t="shared" si="11"/>
        <v>0.01</v>
      </c>
      <c r="G22" s="2">
        <f t="shared" si="2"/>
        <v>0.20042641520290508</v>
      </c>
      <c r="H22" s="2">
        <f t="shared" si="2"/>
        <v>0</v>
      </c>
      <c r="I22" s="1">
        <f t="shared" si="12"/>
        <v>0.20042641520290508</v>
      </c>
      <c r="J22" s="50">
        <v>13</v>
      </c>
      <c r="K22" s="11">
        <v>1</v>
      </c>
      <c r="L22" s="11">
        <v>0</v>
      </c>
      <c r="M22" s="11">
        <v>1</v>
      </c>
      <c r="N22" s="12">
        <f t="shared" si="3"/>
        <v>1</v>
      </c>
      <c r="O22" s="1">
        <f t="shared" si="4"/>
        <v>0.32619207011765733</v>
      </c>
      <c r="P22" s="1">
        <f t="shared" si="4"/>
        <v>0.3</v>
      </c>
      <c r="Q22" s="72">
        <f t="shared" si="5"/>
        <v>0.15121791460838582</v>
      </c>
      <c r="R22" s="29">
        <f t="shared" si="6"/>
        <v>0.01</v>
      </c>
      <c r="S22" s="61">
        <f t="shared" si="7"/>
        <v>0.25806623498601816</v>
      </c>
      <c r="T22" s="37">
        <f t="shared" si="7"/>
        <v>0</v>
      </c>
      <c r="U22" s="58">
        <f t="shared" si="8"/>
        <v>0.23945065308832841</v>
      </c>
      <c r="V22">
        <f t="shared" si="8"/>
        <v>0</v>
      </c>
      <c r="W22" s="20"/>
      <c r="X22" s="22"/>
      <c r="Y22" s="22"/>
      <c r="Z22" s="22"/>
      <c r="AA22" s="22"/>
    </row>
    <row r="23" spans="1:27" x14ac:dyDescent="0.2">
      <c r="A23">
        <f t="shared" si="9"/>
        <v>0.98000122070312501</v>
      </c>
      <c r="B23">
        <f t="shared" si="10"/>
        <v>0.99</v>
      </c>
      <c r="C23">
        <f t="shared" si="11"/>
        <v>0.32619207011765733</v>
      </c>
      <c r="D23">
        <f t="shared" si="11"/>
        <v>0.3</v>
      </c>
      <c r="E23">
        <f t="shared" si="11"/>
        <v>0.15121791460838582</v>
      </c>
      <c r="F23">
        <f t="shared" si="11"/>
        <v>0.01</v>
      </c>
      <c r="G23" s="2">
        <f t="shared" si="2"/>
        <v>0.23945065308832841</v>
      </c>
      <c r="H23" s="2">
        <f t="shared" si="2"/>
        <v>0</v>
      </c>
      <c r="I23" s="1">
        <f t="shared" si="12"/>
        <v>0.23945065308832841</v>
      </c>
      <c r="J23" s="50">
        <v>14</v>
      </c>
      <c r="K23" s="11">
        <v>1</v>
      </c>
      <c r="L23" s="11">
        <v>0</v>
      </c>
      <c r="M23" s="11">
        <v>0</v>
      </c>
      <c r="N23" s="12">
        <f t="shared" si="3"/>
        <v>0</v>
      </c>
      <c r="O23" s="1">
        <f t="shared" si="4"/>
        <v>0.32047199282064776</v>
      </c>
      <c r="P23" s="1">
        <f t="shared" si="4"/>
        <v>0.3</v>
      </c>
      <c r="Q23" s="72">
        <f t="shared" si="5"/>
        <v>0.16380707670461289</v>
      </c>
      <c r="R23" s="29">
        <f t="shared" si="6"/>
        <v>0.01</v>
      </c>
      <c r="S23" s="61">
        <f t="shared" si="7"/>
        <v>-6.4231052693973556E-2</v>
      </c>
      <c r="T23" s="37">
        <f t="shared" si="7"/>
        <v>0</v>
      </c>
      <c r="U23" s="58">
        <f t="shared" si="8"/>
        <v>0.22892915211286866</v>
      </c>
      <c r="V23">
        <f t="shared" si="8"/>
        <v>0</v>
      </c>
      <c r="W23" s="22"/>
      <c r="X23" s="22"/>
      <c r="Y23" s="22"/>
      <c r="Z23" s="22"/>
      <c r="AA23" s="22"/>
    </row>
    <row r="24" spans="1:27" x14ac:dyDescent="0.2">
      <c r="A24">
        <f t="shared" si="9"/>
        <v>0.9800006103515625</v>
      </c>
      <c r="B24">
        <f t="shared" si="10"/>
        <v>0.99</v>
      </c>
      <c r="C24">
        <f t="shared" si="11"/>
        <v>0.32047199282064776</v>
      </c>
      <c r="D24">
        <f t="shared" si="11"/>
        <v>0.3</v>
      </c>
      <c r="E24">
        <f t="shared" si="11"/>
        <v>0.16380707670461289</v>
      </c>
      <c r="F24">
        <f t="shared" si="11"/>
        <v>0.01</v>
      </c>
      <c r="G24" s="2">
        <f t="shared" si="2"/>
        <v>0.22892915211286866</v>
      </c>
      <c r="H24" s="2">
        <f t="shared" si="2"/>
        <v>0</v>
      </c>
      <c r="I24" s="1">
        <f t="shared" si="12"/>
        <v>0.22892915211286866</v>
      </c>
      <c r="J24" s="50">
        <v>15</v>
      </c>
      <c r="K24" s="11">
        <v>1</v>
      </c>
      <c r="L24" s="11">
        <v>0</v>
      </c>
      <c r="M24" s="11">
        <v>1</v>
      </c>
      <c r="N24" s="12">
        <f t="shared" si="3"/>
        <v>1</v>
      </c>
      <c r="O24" s="1">
        <f t="shared" si="4"/>
        <v>0.32563110169767706</v>
      </c>
      <c r="P24" s="1">
        <f t="shared" si="4"/>
        <v>0.3</v>
      </c>
      <c r="Q24" s="72">
        <f t="shared" si="5"/>
        <v>0.15914503789521967</v>
      </c>
      <c r="R24" s="29">
        <f t="shared" si="6"/>
        <v>0.01</v>
      </c>
      <c r="S24" s="61">
        <f t="shared" si="7"/>
        <v>0.24765852173029637</v>
      </c>
      <c r="T24" s="37">
        <f t="shared" si="7"/>
        <v>0</v>
      </c>
      <c r="U24" s="58">
        <f t="shared" si="8"/>
        <v>0.26834277693871078</v>
      </c>
      <c r="V24">
        <f t="shared" si="8"/>
        <v>0</v>
      </c>
      <c r="W24" s="22"/>
      <c r="X24" s="22"/>
      <c r="Y24" s="22"/>
      <c r="Z24" s="22"/>
      <c r="AA24" s="22"/>
    </row>
    <row r="25" spans="1:27" x14ac:dyDescent="0.2">
      <c r="A25">
        <f t="shared" si="9"/>
        <v>0.98000030517578129</v>
      </c>
      <c r="B25">
        <f t="shared" si="10"/>
        <v>0.99</v>
      </c>
      <c r="C25">
        <f t="shared" si="11"/>
        <v>0.32563110169767706</v>
      </c>
      <c r="D25">
        <f t="shared" si="11"/>
        <v>0.3</v>
      </c>
      <c r="E25">
        <f t="shared" si="11"/>
        <v>0.15914503789521967</v>
      </c>
      <c r="F25">
        <f t="shared" si="11"/>
        <v>0.01</v>
      </c>
      <c r="G25" s="2">
        <f t="shared" si="2"/>
        <v>0.26834277693871078</v>
      </c>
      <c r="H25" s="2">
        <f t="shared" si="2"/>
        <v>0</v>
      </c>
      <c r="I25" s="1">
        <f t="shared" si="12"/>
        <v>0.26834277693871078</v>
      </c>
      <c r="J25" s="50">
        <v>16</v>
      </c>
      <c r="K25" s="11">
        <v>1</v>
      </c>
      <c r="L25" s="11">
        <v>0</v>
      </c>
      <c r="M25" s="11">
        <v>1</v>
      </c>
      <c r="N25" s="12">
        <f t="shared" si="3"/>
        <v>1</v>
      </c>
      <c r="O25" s="1">
        <f t="shared" si="4"/>
        <v>0.33100940264533912</v>
      </c>
      <c r="P25" s="1">
        <f t="shared" si="4"/>
        <v>0.3</v>
      </c>
      <c r="Q25" s="72">
        <f t="shared" si="5"/>
        <v>0.17341221621232766</v>
      </c>
      <c r="R25" s="29">
        <f t="shared" si="6"/>
        <v>0.01</v>
      </c>
      <c r="S25" s="61">
        <f t="shared" si="7"/>
        <v>0.25523170075635448</v>
      </c>
      <c r="T25" s="37">
        <f t="shared" si="7"/>
        <v>0</v>
      </c>
      <c r="U25" s="58">
        <f t="shared" si="8"/>
        <v>0.31260307181451186</v>
      </c>
      <c r="V25">
        <f t="shared" si="8"/>
        <v>0</v>
      </c>
      <c r="W25" s="22"/>
      <c r="X25" s="22"/>
      <c r="Y25" s="22"/>
      <c r="Z25" s="22"/>
      <c r="AA25" s="22"/>
    </row>
    <row r="26" spans="1:27" x14ac:dyDescent="0.2">
      <c r="A26">
        <f t="shared" si="9"/>
        <v>0.98000015258789064</v>
      </c>
      <c r="B26">
        <f t="shared" si="10"/>
        <v>0.99</v>
      </c>
      <c r="C26">
        <f t="shared" si="11"/>
        <v>0.33100940264533912</v>
      </c>
      <c r="D26">
        <f t="shared" si="11"/>
        <v>0.3</v>
      </c>
      <c r="E26">
        <f t="shared" si="11"/>
        <v>0.17341221621232766</v>
      </c>
      <c r="F26">
        <f t="shared" si="11"/>
        <v>0.01</v>
      </c>
      <c r="G26" s="2">
        <f t="shared" si="2"/>
        <v>0.31260307181451186</v>
      </c>
      <c r="H26" s="2">
        <f t="shared" si="2"/>
        <v>0</v>
      </c>
      <c r="I26" s="1">
        <f t="shared" si="12"/>
        <v>0.31260307181451186</v>
      </c>
      <c r="J26" s="50">
        <v>17</v>
      </c>
      <c r="K26" s="11">
        <v>1</v>
      </c>
      <c r="L26" s="11">
        <v>0</v>
      </c>
      <c r="M26" s="11">
        <v>0</v>
      </c>
      <c r="N26" s="12">
        <f t="shared" si="3"/>
        <v>0</v>
      </c>
      <c r="O26" s="1">
        <f t="shared" si="4"/>
        <v>0.3258294110316371</v>
      </c>
      <c r="P26" s="1">
        <f t="shared" si="4"/>
        <v>0.3</v>
      </c>
      <c r="Q26" s="72">
        <f t="shared" si="5"/>
        <v>0.18926739739528942</v>
      </c>
      <c r="R26" s="29">
        <f t="shared" si="6"/>
        <v>0.01</v>
      </c>
      <c r="S26" s="61">
        <f t="shared" si="7"/>
        <v>-8.7433968964534106E-2</v>
      </c>
      <c r="T26" s="37">
        <f t="shared" si="7"/>
        <v>0</v>
      </c>
      <c r="U26" s="58">
        <f t="shared" si="8"/>
        <v>0.29605467206465397</v>
      </c>
      <c r="V26">
        <f t="shared" si="8"/>
        <v>0</v>
      </c>
      <c r="W26" s="22"/>
      <c r="X26" s="22"/>
      <c r="Y26" s="22"/>
      <c r="Z26" s="22"/>
      <c r="AA26" s="22"/>
    </row>
    <row r="27" spans="1:27" x14ac:dyDescent="0.2">
      <c r="A27">
        <f t="shared" si="9"/>
        <v>0.98000007629394537</v>
      </c>
      <c r="B27">
        <f t="shared" si="10"/>
        <v>0.99</v>
      </c>
      <c r="C27">
        <f t="shared" si="11"/>
        <v>0.3258294110316371</v>
      </c>
      <c r="D27">
        <f t="shared" si="11"/>
        <v>0.3</v>
      </c>
      <c r="E27">
        <f t="shared" si="11"/>
        <v>0.18926739739528942</v>
      </c>
      <c r="F27">
        <f t="shared" si="11"/>
        <v>0.01</v>
      </c>
      <c r="G27" s="2">
        <f t="shared" si="2"/>
        <v>0.29605467206465397</v>
      </c>
      <c r="H27" s="2">
        <f t="shared" si="2"/>
        <v>0</v>
      </c>
      <c r="I27" s="1">
        <f t="shared" si="12"/>
        <v>0.29605467206465397</v>
      </c>
      <c r="J27" s="50">
        <v>18</v>
      </c>
      <c r="K27" s="11">
        <v>1</v>
      </c>
      <c r="L27" s="11">
        <v>0</v>
      </c>
      <c r="M27" s="11">
        <v>0</v>
      </c>
      <c r="N27" s="12">
        <f t="shared" si="3"/>
        <v>0</v>
      </c>
      <c r="O27" s="1">
        <f t="shared" ref="O27:P42" si="13">IF(AND(K27&gt;0),(1-A27)*POWER(($N27-$I26),2)+C27*A27,C27)</f>
        <v>0.3212672538244768</v>
      </c>
      <c r="P27" s="1">
        <f t="shared" si="13"/>
        <v>0.3</v>
      </c>
      <c r="Q27" s="72">
        <f t="shared" si="5"/>
        <v>0.18011016435057736</v>
      </c>
      <c r="R27" s="29">
        <f t="shared" si="6"/>
        <v>0.01</v>
      </c>
      <c r="S27" s="61">
        <f t="shared" ref="S27:T42" si="14">IF(K27&gt;0,O27*($N27-$I26),0)</f>
        <v>-0.10042913041894393</v>
      </c>
      <c r="T27" s="37">
        <f t="shared" si="14"/>
        <v>0</v>
      </c>
      <c r="U27" s="58">
        <f t="shared" si="8"/>
        <v>0.27796636487931242</v>
      </c>
      <c r="V27">
        <f t="shared" si="8"/>
        <v>0</v>
      </c>
      <c r="W27" s="22"/>
      <c r="X27" s="22"/>
      <c r="Y27" s="22"/>
      <c r="Z27" s="22"/>
      <c r="AA27" s="22"/>
    </row>
    <row r="28" spans="1:27" x14ac:dyDescent="0.2">
      <c r="A28">
        <f t="shared" si="9"/>
        <v>0.98000003814697267</v>
      </c>
      <c r="B28">
        <f t="shared" si="10"/>
        <v>0.99</v>
      </c>
      <c r="C28">
        <f t="shared" ref="C28:F46" si="15">O27</f>
        <v>0.3212672538244768</v>
      </c>
      <c r="D28">
        <f t="shared" si="15"/>
        <v>0.3</v>
      </c>
      <c r="E28">
        <f t="shared" si="15"/>
        <v>0.18011016435057736</v>
      </c>
      <c r="F28">
        <f t="shared" si="15"/>
        <v>0.01</v>
      </c>
      <c r="G28" s="2">
        <f t="shared" si="2"/>
        <v>0.27796636487931242</v>
      </c>
      <c r="H28" s="2">
        <f t="shared" si="2"/>
        <v>0</v>
      </c>
      <c r="I28" s="1">
        <f t="shared" si="12"/>
        <v>0.27796636487931242</v>
      </c>
      <c r="J28" s="50">
        <v>19</v>
      </c>
      <c r="K28" s="11">
        <v>1</v>
      </c>
      <c r="L28" s="11">
        <v>0</v>
      </c>
      <c r="M28" s="11">
        <v>1</v>
      </c>
      <c r="N28" s="12">
        <f t="shared" si="3"/>
        <v>1</v>
      </c>
      <c r="O28" s="1">
        <f t="shared" si="13"/>
        <v>0.32475268259448681</v>
      </c>
      <c r="P28" s="1">
        <f t="shared" si="13"/>
        <v>0.3</v>
      </c>
      <c r="Q28" s="72">
        <f t="shared" si="5"/>
        <v>0.17443922917472357</v>
      </c>
      <c r="R28" s="29">
        <f t="shared" si="6"/>
        <v>0.01</v>
      </c>
      <c r="S28" s="61">
        <f t="shared" si="14"/>
        <v>0.22860813364685936</v>
      </c>
      <c r="T28" s="37">
        <f t="shared" si="14"/>
        <v>0</v>
      </c>
      <c r="U28" s="58">
        <f t="shared" si="8"/>
        <v>0.31784459149574273</v>
      </c>
      <c r="V28">
        <f t="shared" si="8"/>
        <v>0</v>
      </c>
      <c r="W28" s="22"/>
      <c r="X28" s="22"/>
      <c r="Y28" s="22"/>
      <c r="Z28" s="22"/>
      <c r="AA28" s="22"/>
    </row>
    <row r="29" spans="1:27" x14ac:dyDescent="0.2">
      <c r="A29">
        <f t="shared" si="9"/>
        <v>0.98000001907348633</v>
      </c>
      <c r="B29">
        <f t="shared" si="10"/>
        <v>0.99</v>
      </c>
      <c r="C29">
        <f t="shared" si="15"/>
        <v>0.32475268259448681</v>
      </c>
      <c r="D29">
        <f t="shared" si="15"/>
        <v>0.3</v>
      </c>
      <c r="E29">
        <f t="shared" si="15"/>
        <v>0.17443922917472357</v>
      </c>
      <c r="F29">
        <f t="shared" si="15"/>
        <v>0.01</v>
      </c>
      <c r="G29" s="2">
        <f t="shared" si="2"/>
        <v>0.31784459149574273</v>
      </c>
      <c r="H29" s="2">
        <f t="shared" si="2"/>
        <v>0</v>
      </c>
      <c r="I29" s="1">
        <f t="shared" si="12"/>
        <v>0.31784459149574273</v>
      </c>
      <c r="J29" s="50">
        <v>20</v>
      </c>
      <c r="K29" s="11">
        <v>1</v>
      </c>
      <c r="L29" s="11">
        <v>0</v>
      </c>
      <c r="M29" s="11">
        <v>0</v>
      </c>
      <c r="N29" s="12">
        <f t="shared" si="3"/>
        <v>0</v>
      </c>
      <c r="O29" s="1">
        <f t="shared" si="13"/>
        <v>0.31980293966312867</v>
      </c>
      <c r="P29" s="1">
        <f t="shared" si="13"/>
        <v>0.3</v>
      </c>
      <c r="Q29" s="72">
        <f t="shared" si="5"/>
        <v>0.19135377362269118</v>
      </c>
      <c r="R29" s="29">
        <f t="shared" si="6"/>
        <v>0.01</v>
      </c>
      <c r="S29" s="61">
        <f t="shared" si="14"/>
        <v>-8.8894460615877954E-2</v>
      </c>
      <c r="T29" s="37">
        <f t="shared" si="14"/>
        <v>0</v>
      </c>
      <c r="U29" s="58">
        <f t="shared" si="8"/>
        <v>0.30083430100274078</v>
      </c>
      <c r="V29">
        <f t="shared" si="8"/>
        <v>0</v>
      </c>
      <c r="W29" s="22"/>
      <c r="X29" s="22"/>
      <c r="Y29" s="22"/>
      <c r="Z29" s="22"/>
      <c r="AA29" s="22"/>
    </row>
    <row r="30" spans="1:27" x14ac:dyDescent="0.2">
      <c r="A30">
        <f t="shared" si="9"/>
        <v>0.98000000953674316</v>
      </c>
      <c r="B30">
        <f t="shared" si="10"/>
        <v>0.99</v>
      </c>
      <c r="C30">
        <f t="shared" si="15"/>
        <v>0.31980293966312867</v>
      </c>
      <c r="D30">
        <f t="shared" si="15"/>
        <v>0.3</v>
      </c>
      <c r="E30">
        <f t="shared" si="15"/>
        <v>0.19135377362269118</v>
      </c>
      <c r="F30">
        <f t="shared" si="15"/>
        <v>0.01</v>
      </c>
      <c r="G30" s="2">
        <f t="shared" si="2"/>
        <v>0.30083430100274078</v>
      </c>
      <c r="H30" s="2">
        <f t="shared" si="2"/>
        <v>0</v>
      </c>
      <c r="I30" s="1">
        <f t="shared" si="12"/>
        <v>0.30083430100274078</v>
      </c>
      <c r="J30" s="50">
        <v>21</v>
      </c>
      <c r="K30" s="11">
        <v>1</v>
      </c>
      <c r="L30" s="11">
        <v>0</v>
      </c>
      <c r="M30" s="11">
        <v>1</v>
      </c>
      <c r="N30" s="12">
        <f t="shared" si="3"/>
        <v>1</v>
      </c>
      <c r="O30" s="1">
        <f t="shared" si="13"/>
        <v>0.32271359950898687</v>
      </c>
      <c r="P30" s="1">
        <f t="shared" si="13"/>
        <v>0.3</v>
      </c>
      <c r="Q30" s="72">
        <f t="shared" si="5"/>
        <v>0.18167957392778072</v>
      </c>
      <c r="R30" s="29">
        <f t="shared" si="6"/>
        <v>0.01</v>
      </c>
      <c r="S30" s="61">
        <f t="shared" si="14"/>
        <v>0.22014082730293222</v>
      </c>
      <c r="T30" s="37">
        <f t="shared" si="14"/>
        <v>0</v>
      </c>
      <c r="U30" s="58">
        <f t="shared" si="8"/>
        <v>0.34082939271124668</v>
      </c>
      <c r="V30">
        <f t="shared" si="8"/>
        <v>0</v>
      </c>
      <c r="W30" s="22"/>
      <c r="X30" s="22"/>
      <c r="Y30" s="22"/>
      <c r="Z30" s="22"/>
      <c r="AA30" s="22"/>
    </row>
    <row r="31" spans="1:27" x14ac:dyDescent="0.2">
      <c r="A31">
        <f t="shared" si="9"/>
        <v>0.98000000476837157</v>
      </c>
      <c r="B31">
        <f t="shared" si="10"/>
        <v>0.99</v>
      </c>
      <c r="C31">
        <f t="shared" si="15"/>
        <v>0.32271359950898687</v>
      </c>
      <c r="D31">
        <f t="shared" si="15"/>
        <v>0.3</v>
      </c>
      <c r="E31">
        <f t="shared" si="15"/>
        <v>0.18167957392778072</v>
      </c>
      <c r="F31">
        <f t="shared" si="15"/>
        <v>0.01</v>
      </c>
      <c r="G31" s="2">
        <f t="shared" si="2"/>
        <v>0.34082939271124668</v>
      </c>
      <c r="H31" s="2">
        <f t="shared" si="2"/>
        <v>0</v>
      </c>
      <c r="I31" s="1">
        <f t="shared" si="12"/>
        <v>0.34082939271124668</v>
      </c>
      <c r="J31" s="50">
        <v>22</v>
      </c>
      <c r="K31" s="11">
        <v>1</v>
      </c>
      <c r="L31" s="11">
        <v>0</v>
      </c>
      <c r="M31" s="11">
        <v>0</v>
      </c>
      <c r="N31" s="12">
        <f t="shared" si="3"/>
        <v>0</v>
      </c>
      <c r="O31" s="1">
        <f t="shared" si="13"/>
        <v>0.31806935415927795</v>
      </c>
      <c r="P31" s="1">
        <f t="shared" si="13"/>
        <v>0.3</v>
      </c>
      <c r="Q31" s="72">
        <f t="shared" si="5"/>
        <v>0.20028947938247232</v>
      </c>
      <c r="R31" s="29">
        <f t="shared" si="6"/>
        <v>0.01</v>
      </c>
      <c r="S31" s="61">
        <f t="shared" si="14"/>
        <v>-9.5686171828899588E-2</v>
      </c>
      <c r="T31" s="37">
        <f t="shared" si="14"/>
        <v>0</v>
      </c>
      <c r="U31" s="58">
        <f t="shared" si="8"/>
        <v>0.32166445917153458</v>
      </c>
      <c r="V31">
        <f t="shared" si="8"/>
        <v>0</v>
      </c>
      <c r="W31" s="22"/>
      <c r="X31" s="22"/>
      <c r="Y31" s="22"/>
      <c r="Z31" s="22"/>
      <c r="AA31" s="22"/>
    </row>
    <row r="32" spans="1:27" x14ac:dyDescent="0.2">
      <c r="A32">
        <f t="shared" si="9"/>
        <v>0.98000000238418572</v>
      </c>
      <c r="B32">
        <f t="shared" si="10"/>
        <v>0.99</v>
      </c>
      <c r="C32">
        <f t="shared" si="15"/>
        <v>0.31806935415927795</v>
      </c>
      <c r="D32">
        <f t="shared" si="15"/>
        <v>0.3</v>
      </c>
      <c r="E32">
        <f t="shared" si="15"/>
        <v>0.20028947938247232</v>
      </c>
      <c r="F32">
        <f t="shared" si="15"/>
        <v>0.01</v>
      </c>
      <c r="G32" s="2">
        <f t="shared" si="2"/>
        <v>0.32166445917153458</v>
      </c>
      <c r="H32" s="2">
        <f t="shared" si="2"/>
        <v>0</v>
      </c>
      <c r="I32" s="1">
        <f t="shared" si="12"/>
        <v>0.32166445917153458</v>
      </c>
      <c r="J32" s="50">
        <v>23</v>
      </c>
      <c r="K32" s="11">
        <v>1</v>
      </c>
      <c r="L32" s="11">
        <v>0</v>
      </c>
      <c r="M32" s="11">
        <v>1</v>
      </c>
      <c r="N32" s="12">
        <f t="shared" si="3"/>
        <v>1</v>
      </c>
      <c r="O32" s="1">
        <f t="shared" si="13"/>
        <v>0.32039808458875452</v>
      </c>
      <c r="P32" s="1">
        <f t="shared" si="13"/>
        <v>0.3</v>
      </c>
      <c r="Q32" s="72">
        <f t="shared" si="5"/>
        <v>0.1886716212430348</v>
      </c>
      <c r="R32" s="29">
        <f t="shared" si="6"/>
        <v>0.01</v>
      </c>
      <c r="S32" s="61">
        <f t="shared" si="14"/>
        <v>0.21119699999252267</v>
      </c>
      <c r="T32" s="37">
        <f t="shared" si="14"/>
        <v>0</v>
      </c>
      <c r="U32" s="58">
        <f t="shared" si="8"/>
        <v>0.36151133956178905</v>
      </c>
      <c r="V32">
        <f t="shared" si="8"/>
        <v>0</v>
      </c>
      <c r="W32" s="22"/>
      <c r="X32" s="22"/>
      <c r="Y32" s="22"/>
      <c r="Z32" s="22"/>
      <c r="AA32" s="22"/>
    </row>
    <row r="33" spans="1:27" x14ac:dyDescent="0.2">
      <c r="A33">
        <f t="shared" si="9"/>
        <v>0.98000000119209285</v>
      </c>
      <c r="B33">
        <f t="shared" si="10"/>
        <v>0.99</v>
      </c>
      <c r="C33">
        <f t="shared" si="15"/>
        <v>0.32039808458875452</v>
      </c>
      <c r="D33">
        <f t="shared" si="15"/>
        <v>0.3</v>
      </c>
      <c r="E33">
        <f t="shared" si="15"/>
        <v>0.1886716212430348</v>
      </c>
      <c r="F33">
        <f t="shared" si="15"/>
        <v>0.01</v>
      </c>
      <c r="G33" s="2">
        <f t="shared" si="2"/>
        <v>0.36151133956178905</v>
      </c>
      <c r="H33" s="2">
        <f t="shared" si="2"/>
        <v>0</v>
      </c>
      <c r="I33" s="1">
        <f t="shared" si="12"/>
        <v>0.36151133956178905</v>
      </c>
      <c r="J33" s="50">
        <v>24</v>
      </c>
      <c r="K33" s="11">
        <v>1</v>
      </c>
      <c r="L33" s="11">
        <v>0</v>
      </c>
      <c r="M33" s="11">
        <v>0</v>
      </c>
      <c r="N33" s="12">
        <f t="shared" si="3"/>
        <v>0</v>
      </c>
      <c r="O33" s="1">
        <f t="shared" si="13"/>
        <v>0.31605948364146252</v>
      </c>
      <c r="P33" s="1">
        <f t="shared" si="13"/>
        <v>0.3</v>
      </c>
      <c r="Q33" s="72">
        <f t="shared" si="5"/>
        <v>0.20852747635580701</v>
      </c>
      <c r="R33" s="29">
        <f t="shared" si="6"/>
        <v>0.01</v>
      </c>
      <c r="S33" s="61">
        <f t="shared" si="14"/>
        <v>-0.10166510287156552</v>
      </c>
      <c r="T33" s="37">
        <f t="shared" si="14"/>
        <v>0</v>
      </c>
      <c r="U33" s="58">
        <f t="shared" si="8"/>
        <v>0.34031137222652796</v>
      </c>
      <c r="V33">
        <f t="shared" si="8"/>
        <v>0</v>
      </c>
      <c r="W33" s="22"/>
      <c r="X33" s="22"/>
      <c r="Y33" s="22"/>
      <c r="Z33" s="22"/>
      <c r="AA33" s="22"/>
    </row>
    <row r="34" spans="1:27" x14ac:dyDescent="0.2">
      <c r="A34">
        <f t="shared" si="9"/>
        <v>0.98000000059604642</v>
      </c>
      <c r="B34">
        <f t="shared" si="10"/>
        <v>0.99</v>
      </c>
      <c r="C34">
        <f t="shared" si="15"/>
        <v>0.31605948364146252</v>
      </c>
      <c r="D34">
        <f t="shared" si="15"/>
        <v>0.3</v>
      </c>
      <c r="E34">
        <f t="shared" si="15"/>
        <v>0.20852747635580701</v>
      </c>
      <c r="F34">
        <f t="shared" si="15"/>
        <v>0.01</v>
      </c>
      <c r="G34" s="2">
        <f t="shared" si="2"/>
        <v>0.34031137222652796</v>
      </c>
      <c r="H34" s="2">
        <f t="shared" si="2"/>
        <v>0</v>
      </c>
      <c r="I34" s="1">
        <f t="shared" si="12"/>
        <v>0.34031137222652796</v>
      </c>
      <c r="J34" s="50">
        <v>25</v>
      </c>
      <c r="K34" s="11">
        <v>1</v>
      </c>
      <c r="L34" s="11">
        <v>0</v>
      </c>
      <c r="M34" s="11">
        <v>1</v>
      </c>
      <c r="N34" s="12">
        <f t="shared" si="3"/>
        <v>1</v>
      </c>
      <c r="O34" s="1">
        <f t="shared" si="13"/>
        <v>0.31789164930419411</v>
      </c>
      <c r="P34" s="1">
        <f t="shared" si="13"/>
        <v>0.3</v>
      </c>
      <c r="Q34" s="72">
        <f t="shared" si="5"/>
        <v>0.1950478606021375</v>
      </c>
      <c r="R34" s="29">
        <f t="shared" si="6"/>
        <v>0.01</v>
      </c>
      <c r="S34" s="61">
        <f t="shared" si="14"/>
        <v>0.20297021332872844</v>
      </c>
      <c r="T34" s="37">
        <f t="shared" si="14"/>
        <v>0</v>
      </c>
      <c r="U34" s="58">
        <f t="shared" si="8"/>
        <v>0.37990027810225591</v>
      </c>
      <c r="V34">
        <f t="shared" si="8"/>
        <v>0</v>
      </c>
      <c r="W34" s="22"/>
      <c r="X34" s="22"/>
      <c r="Y34" s="22"/>
      <c r="Z34" s="22"/>
      <c r="AA34" s="22"/>
    </row>
    <row r="35" spans="1:27" x14ac:dyDescent="0.2">
      <c r="A35">
        <f t="shared" si="9"/>
        <v>0.98000000029802314</v>
      </c>
      <c r="B35">
        <f t="shared" si="10"/>
        <v>0.98499999999999999</v>
      </c>
      <c r="C35">
        <f t="shared" si="15"/>
        <v>0.31789164930419411</v>
      </c>
      <c r="D35">
        <f t="shared" si="15"/>
        <v>0.3</v>
      </c>
      <c r="E35">
        <f t="shared" si="15"/>
        <v>0.1950478606021375</v>
      </c>
      <c r="F35">
        <f t="shared" si="15"/>
        <v>0.01</v>
      </c>
      <c r="G35" s="2">
        <f t="shared" si="2"/>
        <v>0.37990027810225591</v>
      </c>
      <c r="H35" s="2">
        <f t="shared" si="2"/>
        <v>0</v>
      </c>
      <c r="I35" s="1">
        <f t="shared" si="12"/>
        <v>0.37990027810225591</v>
      </c>
      <c r="J35" s="50">
        <v>26</v>
      </c>
      <c r="K35" s="11">
        <v>1</v>
      </c>
      <c r="L35" s="11">
        <v>1</v>
      </c>
      <c r="M35" s="11">
        <v>1</v>
      </c>
      <c r="N35" s="12">
        <f t="shared" si="3"/>
        <v>1</v>
      </c>
      <c r="O35" s="1">
        <f t="shared" si="13"/>
        <v>0.32023759799542578</v>
      </c>
      <c r="P35" s="1">
        <f t="shared" si="13"/>
        <v>0.30202783628420471</v>
      </c>
      <c r="Q35" s="72">
        <f t="shared" si="5"/>
        <v>0.21601458285487751</v>
      </c>
      <c r="R35" s="29">
        <f t="shared" si="6"/>
        <v>0.17207716929825817</v>
      </c>
      <c r="S35" s="61">
        <f t="shared" si="14"/>
        <v>0.2112571015830752</v>
      </c>
      <c r="T35" s="37">
        <f t="shared" si="14"/>
        <v>0.19924432886771787</v>
      </c>
      <c r="U35" s="58">
        <f t="shared" si="8"/>
        <v>0.42553489277585438</v>
      </c>
      <c r="V35">
        <f t="shared" si="8"/>
        <v>3.4285400110288113E-2</v>
      </c>
      <c r="W35" s="22"/>
      <c r="X35" s="22"/>
      <c r="Y35" s="22"/>
      <c r="Z35" s="22"/>
      <c r="AA35" s="22"/>
    </row>
    <row r="36" spans="1:27" x14ac:dyDescent="0.2">
      <c r="A36">
        <f t="shared" si="9"/>
        <v>0.98000000014901156</v>
      </c>
      <c r="B36">
        <f t="shared" si="10"/>
        <v>0.98249999999999993</v>
      </c>
      <c r="C36">
        <f t="shared" si="15"/>
        <v>0.32023759799542578</v>
      </c>
      <c r="D36">
        <f t="shared" si="15"/>
        <v>0.30202783628420471</v>
      </c>
      <c r="E36">
        <f t="shared" si="15"/>
        <v>0.21601458285487751</v>
      </c>
      <c r="F36">
        <f t="shared" si="15"/>
        <v>0.17207716929825817</v>
      </c>
      <c r="G36" s="2">
        <f t="shared" si="2"/>
        <v>0.42553489277585438</v>
      </c>
      <c r="H36" s="2">
        <f t="shared" si="2"/>
        <v>3.4285400110288113E-2</v>
      </c>
      <c r="I36" s="1">
        <f t="shared" si="12"/>
        <v>0.45982029288614251</v>
      </c>
      <c r="J36" s="50">
        <v>27</v>
      </c>
      <c r="K36" s="11">
        <v>1</v>
      </c>
      <c r="L36" s="11">
        <v>1</v>
      </c>
      <c r="M36" s="11">
        <v>1</v>
      </c>
      <c r="N36" s="12">
        <f t="shared" si="3"/>
        <v>1</v>
      </c>
      <c r="O36" s="1">
        <f t="shared" si="13"/>
        <v>0.32152331932789108</v>
      </c>
      <c r="P36" s="1">
        <f t="shared" si="13"/>
        <v>0.30347151328844013</v>
      </c>
      <c r="Q36" s="72">
        <f t="shared" si="5"/>
        <v>0.21658568339411038</v>
      </c>
      <c r="R36" s="29">
        <f t="shared" si="6"/>
        <v>0.13555200880318927</v>
      </c>
      <c r="S36" s="61">
        <f t="shared" si="14"/>
        <v>0.19937652089886482</v>
      </c>
      <c r="T36" s="37">
        <f t="shared" si="14"/>
        <v>0.18818260099404926</v>
      </c>
      <c r="U36" s="58">
        <f t="shared" si="8"/>
        <v>0.46871699280747514</v>
      </c>
      <c r="V36">
        <f t="shared" si="8"/>
        <v>5.9793929696840532E-2</v>
      </c>
      <c r="W36" s="22"/>
      <c r="X36" s="22"/>
      <c r="Y36" s="22"/>
      <c r="Z36" s="22"/>
      <c r="AA36" s="22"/>
    </row>
    <row r="37" spans="1:27" x14ac:dyDescent="0.2">
      <c r="A37">
        <f t="shared" si="9"/>
        <v>0.98000000007450572</v>
      </c>
      <c r="B37">
        <f t="shared" si="10"/>
        <v>0.98124999999999996</v>
      </c>
      <c r="C37">
        <f t="shared" si="15"/>
        <v>0.32152331932789108</v>
      </c>
      <c r="D37">
        <f t="shared" si="15"/>
        <v>0.30347151328844013</v>
      </c>
      <c r="E37">
        <f t="shared" si="15"/>
        <v>0.21658568339411038</v>
      </c>
      <c r="F37">
        <f t="shared" si="15"/>
        <v>0.13555200880318927</v>
      </c>
      <c r="G37" s="2">
        <f t="shared" si="2"/>
        <v>0.46871699280747514</v>
      </c>
      <c r="H37" s="2">
        <f t="shared" si="2"/>
        <v>5.9793929696840532E-2</v>
      </c>
      <c r="I37" s="1">
        <f t="shared" si="12"/>
        <v>0.52851092250431564</v>
      </c>
      <c r="J37" s="50">
        <v>28</v>
      </c>
      <c r="K37" s="11">
        <v>1</v>
      </c>
      <c r="L37" s="11">
        <v>1</v>
      </c>
      <c r="M37" s="11">
        <v>1</v>
      </c>
      <c r="N37" s="12">
        <f t="shared" si="3"/>
        <v>1</v>
      </c>
      <c r="O37" s="1">
        <f t="shared" si="13"/>
        <v>0.32092873526310051</v>
      </c>
      <c r="P37" s="1">
        <f t="shared" si="13"/>
        <v>0.30325256208886209</v>
      </c>
      <c r="Q37" s="72">
        <f t="shared" si="5"/>
        <v>0.22512808336561052</v>
      </c>
      <c r="R37" s="29">
        <f t="shared" si="6"/>
        <v>0.15558210341823628</v>
      </c>
      <c r="S37" s="61">
        <f t="shared" si="14"/>
        <v>0.17335919021884233</v>
      </c>
      <c r="T37" s="37">
        <f t="shared" si="14"/>
        <v>0.1638108801706884</v>
      </c>
      <c r="U37" s="58">
        <f t="shared" si="8"/>
        <v>0.50774501503525737</v>
      </c>
      <c r="V37">
        <f t="shared" si="8"/>
        <v>8.5279970996588877E-2</v>
      </c>
      <c r="W37" s="22"/>
      <c r="X37" s="22"/>
      <c r="Y37" s="22"/>
      <c r="Z37" s="22"/>
      <c r="AA37" s="22"/>
    </row>
    <row r="38" spans="1:27" x14ac:dyDescent="0.2">
      <c r="A38">
        <f t="shared" si="9"/>
        <v>0.98000000003725285</v>
      </c>
      <c r="B38">
        <f t="shared" si="10"/>
        <v>0.98062499999999997</v>
      </c>
      <c r="C38">
        <f t="shared" si="15"/>
        <v>0.32092873526310051</v>
      </c>
      <c r="D38">
        <f t="shared" si="15"/>
        <v>0.30325256208886209</v>
      </c>
      <c r="E38">
        <f t="shared" si="15"/>
        <v>0.22512808336561052</v>
      </c>
      <c r="F38">
        <f t="shared" si="15"/>
        <v>0.15558210341823628</v>
      </c>
      <c r="G38" s="2">
        <f t="shared" si="2"/>
        <v>0.50774501503525737</v>
      </c>
      <c r="H38" s="2">
        <f t="shared" si="2"/>
        <v>8.5279970996588877E-2</v>
      </c>
      <c r="I38" s="1">
        <f t="shared" si="12"/>
        <v>0.59302498603184628</v>
      </c>
      <c r="J38" s="50">
        <v>29</v>
      </c>
      <c r="K38" s="11">
        <v>1</v>
      </c>
      <c r="L38" s="11">
        <v>1</v>
      </c>
      <c r="M38" s="11">
        <v>1</v>
      </c>
      <c r="N38" s="12">
        <f t="shared" si="3"/>
        <v>1</v>
      </c>
      <c r="O38" s="1">
        <f t="shared" si="13"/>
        <v>0.31895619956546728</v>
      </c>
      <c r="P38" s="1">
        <f t="shared" si="13"/>
        <v>0.30168414398347143</v>
      </c>
      <c r="Q38" s="72">
        <f t="shared" si="5"/>
        <v>0.22966214609250912</v>
      </c>
      <c r="R38" s="29">
        <f t="shared" si="6"/>
        <v>0.15788631846657677</v>
      </c>
      <c r="S38" s="61">
        <f t="shared" si="14"/>
        <v>0.15038436429465157</v>
      </c>
      <c r="T38" s="37">
        <f t="shared" si="14"/>
        <v>0.14224077874184216</v>
      </c>
      <c r="U38" s="58">
        <f t="shared" si="8"/>
        <v>0.54228261087792473</v>
      </c>
      <c r="V38">
        <f t="shared" si="8"/>
        <v>0.10773784388795725</v>
      </c>
      <c r="W38" s="22"/>
      <c r="X38" s="22"/>
      <c r="Y38" s="22"/>
      <c r="Z38" s="22"/>
      <c r="AA38" s="22"/>
    </row>
    <row r="39" spans="1:27" x14ac:dyDescent="0.2">
      <c r="A39">
        <f t="shared" si="9"/>
        <v>0.98000000001862642</v>
      </c>
      <c r="B39">
        <f t="shared" si="10"/>
        <v>0.98031249999999992</v>
      </c>
      <c r="C39">
        <f t="shared" si="15"/>
        <v>0.31895619956546728</v>
      </c>
      <c r="D39">
        <f t="shared" si="15"/>
        <v>0.30168414398347143</v>
      </c>
      <c r="E39">
        <f t="shared" si="15"/>
        <v>0.22966214609250912</v>
      </c>
      <c r="F39">
        <f t="shared" si="15"/>
        <v>0.15788631846657677</v>
      </c>
      <c r="G39" s="2">
        <f t="shared" si="2"/>
        <v>0.54228261087792473</v>
      </c>
      <c r="H39" s="2">
        <f t="shared" si="2"/>
        <v>0.10773784388795725</v>
      </c>
      <c r="I39" s="1">
        <f t="shared" si="12"/>
        <v>0.65002045476588199</v>
      </c>
      <c r="J39" s="50">
        <v>30</v>
      </c>
      <c r="K39" s="11">
        <v>1</v>
      </c>
      <c r="L39" s="11">
        <v>1</v>
      </c>
      <c r="M39" s="11">
        <v>1</v>
      </c>
      <c r="N39" s="12">
        <f t="shared" si="3"/>
        <v>1</v>
      </c>
      <c r="O39" s="1">
        <f t="shared" si="13"/>
        <v>0.31588964881690146</v>
      </c>
      <c r="P39" s="1">
        <f t="shared" si="13"/>
        <v>0.29900555168181114</v>
      </c>
      <c r="Q39" s="72">
        <f t="shared" si="5"/>
        <v>0.23455507413615365</v>
      </c>
      <c r="R39" s="29">
        <f t="shared" si="6"/>
        <v>0.16453422454141381</v>
      </c>
      <c r="S39" s="61">
        <f t="shared" si="14"/>
        <v>0.12855919423965365</v>
      </c>
      <c r="T39" s="37">
        <f t="shared" si="14"/>
        <v>0.12168778857226061</v>
      </c>
      <c r="U39" s="58">
        <f t="shared" si="8"/>
        <v>0.57243682221369085</v>
      </c>
      <c r="V39">
        <f t="shared" si="8"/>
        <v>0.12775964981685367</v>
      </c>
      <c r="W39" s="22"/>
      <c r="X39" s="22"/>
      <c r="Y39" s="22"/>
      <c r="Z39" s="22"/>
      <c r="AA39" s="22"/>
    </row>
    <row r="40" spans="1:27" x14ac:dyDescent="0.2">
      <c r="A40">
        <f t="shared" si="9"/>
        <v>0.9800000000093132</v>
      </c>
      <c r="B40">
        <f t="shared" si="10"/>
        <v>0.98015624999999995</v>
      </c>
      <c r="C40">
        <f t="shared" si="15"/>
        <v>0.31588964881690146</v>
      </c>
      <c r="D40">
        <f t="shared" si="15"/>
        <v>0.29900555168181114</v>
      </c>
      <c r="E40">
        <f t="shared" si="15"/>
        <v>0.23455507413615365</v>
      </c>
      <c r="F40">
        <f t="shared" si="15"/>
        <v>0.16453422454141381</v>
      </c>
      <c r="G40" s="2">
        <f t="shared" si="2"/>
        <v>0.57243682221369085</v>
      </c>
      <c r="H40" s="2">
        <f t="shared" si="2"/>
        <v>0.12775964981685367</v>
      </c>
      <c r="I40" s="1">
        <f t="shared" si="12"/>
        <v>0.70019647203054447</v>
      </c>
      <c r="J40" s="50">
        <v>31</v>
      </c>
      <c r="K40" s="11">
        <v>1</v>
      </c>
      <c r="L40" s="11">
        <v>1</v>
      </c>
      <c r="M40" s="11">
        <v>1</v>
      </c>
      <c r="N40" s="12">
        <f t="shared" si="3"/>
        <v>1</v>
      </c>
      <c r="O40" s="1">
        <f t="shared" si="13"/>
        <v>0.31202156948401027</v>
      </c>
      <c r="P40" s="1">
        <f t="shared" si="13"/>
        <v>0.29550273551944545</v>
      </c>
      <c r="Q40" s="72">
        <f t="shared" si="5"/>
        <v>0.23835574326560421</v>
      </c>
      <c r="R40" s="29">
        <f t="shared" si="6"/>
        <v>0.16864658124600451</v>
      </c>
      <c r="S40" s="61">
        <f t="shared" si="14"/>
        <v>0.10920116699124967</v>
      </c>
      <c r="T40" s="37">
        <f t="shared" si="14"/>
        <v>0.10341991299253336</v>
      </c>
      <c r="U40" s="58">
        <f t="shared" si="8"/>
        <v>0.59846554753736159</v>
      </c>
      <c r="V40">
        <f t="shared" si="8"/>
        <v>0.14520106457580367</v>
      </c>
      <c r="W40" s="22"/>
      <c r="X40" s="22"/>
      <c r="Y40" s="22"/>
      <c r="Z40" s="22"/>
      <c r="AA40" s="22"/>
    </row>
    <row r="41" spans="1:27" x14ac:dyDescent="0.2">
      <c r="A41">
        <f t="shared" si="9"/>
        <v>0.98000000000465659</v>
      </c>
      <c r="B41">
        <f t="shared" si="10"/>
        <v>0.98007812499999991</v>
      </c>
      <c r="C41">
        <f t="shared" si="15"/>
        <v>0.31202156948401027</v>
      </c>
      <c r="D41">
        <f t="shared" si="15"/>
        <v>0.29550273551944545</v>
      </c>
      <c r="E41">
        <f t="shared" si="15"/>
        <v>0.23835574326560421</v>
      </c>
      <c r="F41">
        <f t="shared" si="15"/>
        <v>0.16864658124600451</v>
      </c>
      <c r="G41" s="2">
        <f t="shared" si="2"/>
        <v>0.59846554753736159</v>
      </c>
      <c r="H41" s="2">
        <f t="shared" si="2"/>
        <v>0.14520106457580367</v>
      </c>
      <c r="I41" s="1">
        <f t="shared" si="12"/>
        <v>0.7436666121131652</v>
      </c>
      <c r="J41" s="50">
        <v>32</v>
      </c>
      <c r="K41" s="11">
        <v>1</v>
      </c>
      <c r="L41" s="11">
        <v>1</v>
      </c>
      <c r="M41" s="11">
        <v>1</v>
      </c>
      <c r="N41" s="12">
        <f t="shared" si="3"/>
        <v>1</v>
      </c>
      <c r="O41" s="1">
        <f t="shared" si="13"/>
        <v>0.30757878120302312</v>
      </c>
      <c r="P41" s="1">
        <f t="shared" si="13"/>
        <v>0.29140638802453833</v>
      </c>
      <c r="Q41" s="72">
        <f t="shared" si="5"/>
        <v>0.24168119146552358</v>
      </c>
      <c r="R41" s="29">
        <f t="shared" si="6"/>
        <v>0.17262055637939144</v>
      </c>
      <c r="S41" s="61">
        <f t="shared" si="14"/>
        <v>9.2213203733211582E-2</v>
      </c>
      <c r="T41" s="37">
        <f t="shared" si="14"/>
        <v>8.7364663202592688E-2</v>
      </c>
      <c r="U41" s="58">
        <f t="shared" si="8"/>
        <v>0.62075174448445725</v>
      </c>
      <c r="V41">
        <f t="shared" si="8"/>
        <v>0.16028200134573337</v>
      </c>
      <c r="W41" s="22"/>
      <c r="X41" s="22"/>
      <c r="Y41" s="22"/>
      <c r="Z41" s="22"/>
      <c r="AA41" s="22"/>
    </row>
    <row r="42" spans="1:27" x14ac:dyDescent="0.2">
      <c r="A42">
        <f t="shared" si="9"/>
        <v>0.98000000000232834</v>
      </c>
      <c r="B42">
        <f t="shared" si="10"/>
        <v>0.98003906249999995</v>
      </c>
      <c r="C42">
        <f t="shared" si="15"/>
        <v>0.30757878120302312</v>
      </c>
      <c r="D42">
        <f t="shared" si="15"/>
        <v>0.29140638802453833</v>
      </c>
      <c r="E42">
        <f t="shared" si="15"/>
        <v>0.24168119146552358</v>
      </c>
      <c r="F42">
        <f t="shared" si="15"/>
        <v>0.17262055637939144</v>
      </c>
      <c r="G42" s="2">
        <f t="shared" si="2"/>
        <v>0.62075174448445725</v>
      </c>
      <c r="H42" s="2">
        <f t="shared" si="2"/>
        <v>0.16028200134573337</v>
      </c>
      <c r="I42" s="1">
        <f t="shared" si="12"/>
        <v>0.78103374583019058</v>
      </c>
      <c r="J42" s="50">
        <v>33</v>
      </c>
      <c r="K42" s="11">
        <v>1</v>
      </c>
      <c r="L42" s="11">
        <v>1</v>
      </c>
      <c r="M42" s="11">
        <v>1</v>
      </c>
      <c r="N42" s="12">
        <f t="shared" si="3"/>
        <v>1</v>
      </c>
      <c r="O42" s="1">
        <f t="shared" si="13"/>
        <v>0.30274134169443662</v>
      </c>
      <c r="P42" s="1">
        <f t="shared" si="13"/>
        <v>0.28690121276889119</v>
      </c>
      <c r="Q42" s="72">
        <f t="shared" si="5"/>
        <v>0.24442867459456077</v>
      </c>
      <c r="R42" s="29">
        <f t="shared" si="6"/>
        <v>0.17577319859251234</v>
      </c>
      <c r="S42" s="61">
        <f t="shared" si="14"/>
        <v>7.7602713769940809E-2</v>
      </c>
      <c r="T42" s="37">
        <f t="shared" si="14"/>
        <v>7.3542359857891509E-2</v>
      </c>
      <c r="U42" s="58">
        <f t="shared" si="8"/>
        <v>0.63972007295618494</v>
      </c>
      <c r="V42">
        <f t="shared" si="8"/>
        <v>0.17320877716999653</v>
      </c>
      <c r="W42" s="22"/>
      <c r="X42" s="22"/>
      <c r="Y42" s="22"/>
      <c r="Z42" s="22"/>
      <c r="AA42" s="22"/>
    </row>
    <row r="43" spans="1:27" x14ac:dyDescent="0.2">
      <c r="A43">
        <f t="shared" si="9"/>
        <v>0.98000000000116416</v>
      </c>
      <c r="B43">
        <f t="shared" si="10"/>
        <v>0.98001953124999996</v>
      </c>
      <c r="C43">
        <f t="shared" si="15"/>
        <v>0.30274134169443662</v>
      </c>
      <c r="D43">
        <f t="shared" si="15"/>
        <v>0.28690121276889119</v>
      </c>
      <c r="E43">
        <f t="shared" si="15"/>
        <v>0.24442867459456077</v>
      </c>
      <c r="F43">
        <f t="shared" si="15"/>
        <v>0.17577319859251234</v>
      </c>
      <c r="G43" s="2">
        <f t="shared" si="2"/>
        <v>0.63972007295618494</v>
      </c>
      <c r="H43" s="2">
        <f t="shared" si="2"/>
        <v>0.17320877716999653</v>
      </c>
      <c r="I43" s="1">
        <f t="shared" si="12"/>
        <v>0.81292885012618143</v>
      </c>
      <c r="J43" s="50">
        <v>34</v>
      </c>
      <c r="K43" s="11">
        <v>1</v>
      </c>
      <c r="L43" s="11">
        <v>1</v>
      </c>
      <c r="M43" s="11">
        <v>1</v>
      </c>
      <c r="N43" s="12">
        <f t="shared" si="3"/>
        <v>1</v>
      </c>
      <c r="O43" s="1">
        <f t="shared" ref="O43:P58" si="16">IF(AND(K43&gt;0),(1-A43)*POWER(($N43-$I42),2)+C43*A43,C43)</f>
        <v>0.29764543927014764</v>
      </c>
      <c r="P43" s="1">
        <f t="shared" si="16"/>
        <v>0.28212678001250996</v>
      </c>
      <c r="Q43" s="72">
        <f t="shared" si="5"/>
        <v>0.24674395374623526</v>
      </c>
      <c r="R43" s="29">
        <f t="shared" si="6"/>
        <v>0.17847379613301634</v>
      </c>
      <c r="S43" s="61">
        <f t="shared" ref="S43:T58" si="17">IF(K43&gt;0,O43*($N43-$I42),0)</f>
        <v>6.5174306907711727E-2</v>
      </c>
      <c r="T43" s="37">
        <f t="shared" si="17"/>
        <v>6.1776244220329166E-2</v>
      </c>
      <c r="U43" s="58">
        <f t="shared" si="8"/>
        <v>0.65580143912526434</v>
      </c>
      <c r="V43">
        <f t="shared" si="8"/>
        <v>0.18423421798683898</v>
      </c>
      <c r="W43" s="22"/>
      <c r="X43" s="22"/>
      <c r="Y43" s="22"/>
      <c r="Z43" s="22"/>
      <c r="AA43" s="22"/>
    </row>
    <row r="44" spans="1:27" x14ac:dyDescent="0.2">
      <c r="A44">
        <f t="shared" si="9"/>
        <v>0.98000000000058207</v>
      </c>
      <c r="B44">
        <f t="shared" si="10"/>
        <v>0.98000976562499997</v>
      </c>
      <c r="C44">
        <f t="shared" si="15"/>
        <v>0.29764543927014764</v>
      </c>
      <c r="D44">
        <f t="shared" si="15"/>
        <v>0.28212678001250996</v>
      </c>
      <c r="E44">
        <f t="shared" si="15"/>
        <v>0.24674395374623526</v>
      </c>
      <c r="F44">
        <f t="shared" si="15"/>
        <v>0.17847379613301634</v>
      </c>
      <c r="G44" s="2">
        <f t="shared" si="2"/>
        <v>0.65580143912526434</v>
      </c>
      <c r="H44" s="2">
        <f t="shared" si="2"/>
        <v>0.18423421798683898</v>
      </c>
      <c r="I44" s="1">
        <f t="shared" si="12"/>
        <v>0.84003565711210326</v>
      </c>
      <c r="J44" s="50">
        <v>35</v>
      </c>
      <c r="K44" s="11">
        <v>1</v>
      </c>
      <c r="L44" s="11">
        <v>1</v>
      </c>
      <c r="M44" s="11">
        <v>1</v>
      </c>
      <c r="N44" s="12">
        <f t="shared" si="3"/>
        <v>1</v>
      </c>
      <c r="O44" s="1">
        <f t="shared" si="16"/>
        <v>0.29239244278719984</v>
      </c>
      <c r="P44" s="1">
        <f t="shared" si="16"/>
        <v>0.27718657010484421</v>
      </c>
      <c r="Q44" s="72">
        <f t="shared" si="5"/>
        <v>0.24867475544386597</v>
      </c>
      <c r="R44" s="29">
        <f t="shared" si="6"/>
        <v>0.18070750157122337</v>
      </c>
      <c r="S44" s="61">
        <f t="shared" si="17"/>
        <v>5.4698190486616179E-2</v>
      </c>
      <c r="T44" s="37">
        <f t="shared" si="17"/>
        <v>5.1853610399093031E-2</v>
      </c>
      <c r="U44" s="58">
        <f t="shared" si="8"/>
        <v>0.66940349826774559</v>
      </c>
      <c r="V44">
        <f t="shared" si="8"/>
        <v>0.19360455436950669</v>
      </c>
      <c r="W44" s="22"/>
      <c r="X44" s="22"/>
      <c r="Y44" s="22"/>
      <c r="Z44" s="22"/>
      <c r="AA44" s="22"/>
    </row>
    <row r="45" spans="1:27" x14ac:dyDescent="0.2">
      <c r="A45">
        <f t="shared" si="9"/>
        <v>0.98000000000029108</v>
      </c>
      <c r="B45">
        <f t="shared" si="10"/>
        <v>0.98000488281249998</v>
      </c>
      <c r="C45">
        <f t="shared" si="15"/>
        <v>0.29239244278719984</v>
      </c>
      <c r="D45">
        <f t="shared" si="15"/>
        <v>0.27718657010484421</v>
      </c>
      <c r="E45">
        <f t="shared" si="15"/>
        <v>0.24867475544386597</v>
      </c>
      <c r="F45">
        <f t="shared" si="15"/>
        <v>0.18070750157122337</v>
      </c>
      <c r="G45" s="2">
        <f t="shared" si="2"/>
        <v>0.66940349826774559</v>
      </c>
      <c r="H45" s="2">
        <f t="shared" si="2"/>
        <v>0.19360455436950669</v>
      </c>
      <c r="I45" s="1">
        <f t="shared" si="12"/>
        <v>0.86300805263725233</v>
      </c>
      <c r="J45" s="50">
        <v>36</v>
      </c>
      <c r="K45" s="11">
        <v>1</v>
      </c>
      <c r="L45" s="11">
        <v>1</v>
      </c>
      <c r="M45" s="11">
        <v>1</v>
      </c>
      <c r="N45" s="12">
        <f t="shared" si="3"/>
        <v>1</v>
      </c>
      <c r="O45" s="1">
        <f t="shared" si="16"/>
        <v>0.28705636575144466</v>
      </c>
      <c r="P45" s="1">
        <f t="shared" si="16"/>
        <v>0.27215583902841584</v>
      </c>
      <c r="Q45" s="72">
        <f t="shared" si="5"/>
        <v>0.25029177729672797</v>
      </c>
      <c r="R45" s="29">
        <f t="shared" si="6"/>
        <v>0.1825834672272609</v>
      </c>
      <c r="S45" s="61">
        <f t="shared" si="17"/>
        <v>4.5918782919217589E-2</v>
      </c>
      <c r="T45" s="37">
        <f t="shared" si="17"/>
        <v>4.3535229953284738E-2</v>
      </c>
      <c r="U45" s="58">
        <f t="shared" si="8"/>
        <v>0.68089659205589914</v>
      </c>
      <c r="V45">
        <f t="shared" si="8"/>
        <v>0.20155336760091352</v>
      </c>
      <c r="W45" s="22"/>
      <c r="X45" s="22"/>
      <c r="Y45" s="22"/>
      <c r="Z45" s="22"/>
      <c r="AA45" s="22"/>
    </row>
    <row r="46" spans="1:27" x14ac:dyDescent="0.2">
      <c r="A46">
        <f t="shared" si="9"/>
        <v>0.98000000000014553</v>
      </c>
      <c r="B46">
        <f t="shared" si="10"/>
        <v>0.98000244140625004</v>
      </c>
      <c r="C46">
        <f t="shared" si="15"/>
        <v>0.28705636575144466</v>
      </c>
      <c r="D46">
        <f t="shared" si="15"/>
        <v>0.27215583902841584</v>
      </c>
      <c r="E46">
        <f t="shared" si="15"/>
        <v>0.25029177729672797</v>
      </c>
      <c r="F46">
        <f t="shared" si="15"/>
        <v>0.1825834672272609</v>
      </c>
      <c r="G46" s="2">
        <f t="shared" si="2"/>
        <v>0.68089659205589914</v>
      </c>
      <c r="H46" s="2">
        <f t="shared" si="2"/>
        <v>0.20155336760091352</v>
      </c>
      <c r="I46" s="1">
        <f t="shared" si="12"/>
        <v>0.88244995965681272</v>
      </c>
      <c r="J46" s="50">
        <v>37</v>
      </c>
      <c r="K46" s="11">
        <v>1</v>
      </c>
      <c r="L46" s="11">
        <v>1</v>
      </c>
      <c r="M46" s="11">
        <v>1</v>
      </c>
      <c r="N46" s="12">
        <f t="shared" si="3"/>
        <v>1</v>
      </c>
      <c r="O46" s="1">
        <f t="shared" si="16"/>
        <v>0.28169057430929961</v>
      </c>
      <c r="P46" s="1">
        <f t="shared" si="16"/>
        <v>0.26708867674629139</v>
      </c>
      <c r="Q46" s="72">
        <f t="shared" si="5"/>
        <v>0.25164504093143358</v>
      </c>
      <c r="R46" s="29">
        <f t="shared" si="6"/>
        <v>0.18415032331091574</v>
      </c>
      <c r="S46" s="61">
        <f t="shared" si="17"/>
        <v>3.8589340328361733E-2</v>
      </c>
      <c r="T46" s="37">
        <f t="shared" si="17"/>
        <v>3.6588997946013876E-2</v>
      </c>
      <c r="U46" s="58">
        <f t="shared" si="8"/>
        <v>0.69060740818234678</v>
      </c>
      <c r="V46">
        <f t="shared" si="8"/>
        <v>0.20829124340229441</v>
      </c>
      <c r="W46" s="22"/>
      <c r="X46" s="22"/>
      <c r="Y46" s="22"/>
      <c r="Z46" s="22"/>
      <c r="AA46" s="22"/>
    </row>
    <row r="47" spans="1:27" x14ac:dyDescent="0.2">
      <c r="A47">
        <f t="shared" si="9"/>
        <v>0.98000000000007281</v>
      </c>
      <c r="B47">
        <f t="shared" si="10"/>
        <v>0.98000122070312501</v>
      </c>
      <c r="C47">
        <f t="shared" ref="C47:F62" si="18">O46</f>
        <v>0.28169057430929961</v>
      </c>
      <c r="D47">
        <f t="shared" si="18"/>
        <v>0.26708867674629139</v>
      </c>
      <c r="E47">
        <f t="shared" si="18"/>
        <v>0.25164504093143358</v>
      </c>
      <c r="F47">
        <f t="shared" si="18"/>
        <v>0.18415032331091574</v>
      </c>
      <c r="G47" s="2">
        <f t="shared" si="2"/>
        <v>0.69060740818234678</v>
      </c>
      <c r="H47" s="2">
        <f t="shared" si="2"/>
        <v>0.20829124340229441</v>
      </c>
      <c r="I47" s="1">
        <f t="shared" si="12"/>
        <v>0.89889865158464122</v>
      </c>
      <c r="J47" s="50">
        <v>38</v>
      </c>
      <c r="K47" s="11">
        <v>1</v>
      </c>
      <c r="L47" s="11">
        <v>1</v>
      </c>
      <c r="M47" s="11">
        <v>1</v>
      </c>
      <c r="N47" s="12">
        <f t="shared" si="3"/>
        <v>1</v>
      </c>
      <c r="O47" s="1">
        <f t="shared" si="16"/>
        <v>0.27633312306282681</v>
      </c>
      <c r="P47" s="1">
        <f t="shared" si="16"/>
        <v>0.26202357261935116</v>
      </c>
      <c r="Q47" s="72">
        <f t="shared" si="5"/>
        <v>0.25278035005939831</v>
      </c>
      <c r="R47" s="29">
        <f t="shared" si="6"/>
        <v>0.18546527235222413</v>
      </c>
      <c r="S47" s="61">
        <f t="shared" si="17"/>
        <v>3.2482969764194229E-2</v>
      </c>
      <c r="T47" s="37">
        <f t="shared" si="17"/>
        <v>3.0800881532270792E-2</v>
      </c>
      <c r="U47" s="58">
        <f t="shared" si="8"/>
        <v>0.69881846465030861</v>
      </c>
      <c r="V47">
        <f t="shared" si="8"/>
        <v>0.21400373728436561</v>
      </c>
      <c r="W47" s="22"/>
      <c r="X47" s="22"/>
      <c r="Y47" s="22"/>
      <c r="Z47" s="22"/>
      <c r="AA47" s="22"/>
    </row>
    <row r="48" spans="1:27" x14ac:dyDescent="0.2">
      <c r="A48">
        <f t="shared" si="9"/>
        <v>0.9800000000000364</v>
      </c>
      <c r="B48">
        <f t="shared" si="10"/>
        <v>0.9800006103515625</v>
      </c>
      <c r="C48">
        <f t="shared" si="18"/>
        <v>0.27633312306282681</v>
      </c>
      <c r="D48">
        <f t="shared" si="18"/>
        <v>0.26202357261935116</v>
      </c>
      <c r="E48">
        <f t="shared" si="18"/>
        <v>0.25278035005939831</v>
      </c>
      <c r="F48">
        <f t="shared" si="18"/>
        <v>0.18546527235222413</v>
      </c>
      <c r="G48" s="2">
        <f t="shared" si="2"/>
        <v>0.69881846465030861</v>
      </c>
      <c r="H48" s="2">
        <f t="shared" si="2"/>
        <v>0.21400373728436561</v>
      </c>
      <c r="I48" s="1">
        <f t="shared" si="12"/>
        <v>0.91282220193467423</v>
      </c>
      <c r="J48" s="50">
        <v>39</v>
      </c>
      <c r="K48" s="11">
        <v>1</v>
      </c>
      <c r="L48" s="11">
        <v>1</v>
      </c>
      <c r="M48" s="11">
        <v>1</v>
      </c>
      <c r="N48" s="12">
        <f t="shared" si="3"/>
        <v>1</v>
      </c>
      <c r="O48" s="1">
        <f t="shared" si="16"/>
        <v>0.27101089025460801</v>
      </c>
      <c r="P48" s="1">
        <f t="shared" si="16"/>
        <v>0.2569876845077913</v>
      </c>
      <c r="Q48" s="72">
        <f t="shared" si="5"/>
        <v>0.2537345470055471</v>
      </c>
      <c r="R48" s="29">
        <f t="shared" si="6"/>
        <v>0.18656977152864879</v>
      </c>
      <c r="S48" s="61">
        <f t="shared" si="17"/>
        <v>2.7399566439987685E-2</v>
      </c>
      <c r="T48" s="37">
        <f t="shared" si="17"/>
        <v>2.598180142987851E-2</v>
      </c>
      <c r="U48" s="58">
        <f t="shared" si="8"/>
        <v>0.70577068122910724</v>
      </c>
      <c r="V48">
        <f t="shared" si="8"/>
        <v>0.21885115604104077</v>
      </c>
      <c r="W48" s="22"/>
      <c r="X48" s="22"/>
      <c r="Y48" s="22"/>
      <c r="Z48" s="22"/>
      <c r="AA48" s="22"/>
    </row>
    <row r="49" spans="1:27" x14ac:dyDescent="0.2">
      <c r="A49">
        <f t="shared" si="9"/>
        <v>0.98000000000001819</v>
      </c>
      <c r="B49">
        <f t="shared" si="10"/>
        <v>0.98000030517578129</v>
      </c>
      <c r="C49">
        <f t="shared" si="18"/>
        <v>0.27101089025460801</v>
      </c>
      <c r="D49">
        <f t="shared" si="18"/>
        <v>0.2569876845077913</v>
      </c>
      <c r="E49">
        <f t="shared" si="18"/>
        <v>0.2537345470055471</v>
      </c>
      <c r="F49">
        <f t="shared" si="18"/>
        <v>0.18656977152864879</v>
      </c>
      <c r="G49" s="2">
        <f t="shared" si="2"/>
        <v>0.70577068122910724</v>
      </c>
      <c r="H49" s="2">
        <f t="shared" si="2"/>
        <v>0.21885115604104077</v>
      </c>
      <c r="I49" s="1">
        <f t="shared" si="12"/>
        <v>0.92462183727014802</v>
      </c>
      <c r="J49" s="50">
        <v>40</v>
      </c>
      <c r="K49" s="11">
        <v>1</v>
      </c>
      <c r="L49" s="11">
        <v>1</v>
      </c>
      <c r="M49" s="11">
        <v>1</v>
      </c>
      <c r="N49" s="12">
        <f t="shared" si="3"/>
        <v>1</v>
      </c>
      <c r="O49" s="1">
        <f t="shared" si="16"/>
        <v>0.265742671819031</v>
      </c>
      <c r="P49" s="1">
        <f t="shared" si="16"/>
        <v>0.25200000629423691</v>
      </c>
      <c r="Q49" s="72">
        <f t="shared" si="5"/>
        <v>0.25453864355068107</v>
      </c>
      <c r="R49" s="29">
        <f t="shared" si="6"/>
        <v>0.18750045364584231</v>
      </c>
      <c r="S49" s="61">
        <f t="shared" si="17"/>
        <v>2.3166860981179621E-2</v>
      </c>
      <c r="T49" s="37">
        <f t="shared" si="17"/>
        <v>2.196880566117981E-2</v>
      </c>
      <c r="U49" s="58">
        <f t="shared" si="8"/>
        <v>0.71166754259858389</v>
      </c>
      <c r="V49">
        <f t="shared" si="8"/>
        <v>0.22297031706856935</v>
      </c>
      <c r="W49" s="22"/>
      <c r="X49" s="22"/>
      <c r="Y49" s="22"/>
      <c r="Z49" s="22"/>
      <c r="AA49" s="22"/>
    </row>
    <row r="50" spans="1:27" x14ac:dyDescent="0.2">
      <c r="A50">
        <f t="shared" si="9"/>
        <v>0.98000000000000909</v>
      </c>
      <c r="B50">
        <f t="shared" si="10"/>
        <v>0.98000015258789064</v>
      </c>
      <c r="C50">
        <f t="shared" si="18"/>
        <v>0.265742671819031</v>
      </c>
      <c r="D50">
        <f t="shared" si="18"/>
        <v>0.25200000629423691</v>
      </c>
      <c r="E50">
        <f t="shared" si="18"/>
        <v>0.25453864355068107</v>
      </c>
      <c r="F50">
        <f t="shared" si="18"/>
        <v>0.18750045364584231</v>
      </c>
      <c r="G50" s="2">
        <f t="shared" si="2"/>
        <v>0.71166754259858389</v>
      </c>
      <c r="H50" s="2">
        <f t="shared" si="2"/>
        <v>0.22297031706856935</v>
      </c>
      <c r="I50" s="1">
        <f t="shared" si="12"/>
        <v>0.93463785966715318</v>
      </c>
      <c r="J50" s="50">
        <v>41</v>
      </c>
      <c r="K50" s="11">
        <v>1</v>
      </c>
      <c r="L50" s="11">
        <v>1</v>
      </c>
      <c r="M50" s="11">
        <v>1</v>
      </c>
      <c r="N50" s="12">
        <f t="shared" si="3"/>
        <v>1</v>
      </c>
      <c r="O50" s="1">
        <f t="shared" si="16"/>
        <v>0.26054145573098331</v>
      </c>
      <c r="P50" s="1">
        <f t="shared" si="16"/>
        <v>0.24707368110184799</v>
      </c>
      <c r="Q50" s="72">
        <f t="shared" si="5"/>
        <v>0.25521805771342088</v>
      </c>
      <c r="R50" s="29">
        <f t="shared" si="6"/>
        <v>0.18828662598610121</v>
      </c>
      <c r="S50" s="61">
        <f t="shared" si="17"/>
        <v>1.9639136247962586E-2</v>
      </c>
      <c r="T50" s="37">
        <f t="shared" si="17"/>
        <v>1.8623960140358654E-2</v>
      </c>
      <c r="U50" s="58">
        <f t="shared" si="8"/>
        <v>0.71667980480695814</v>
      </c>
      <c r="V50">
        <f t="shared" si="8"/>
        <v>0.22647695968589712</v>
      </c>
      <c r="W50" s="22"/>
      <c r="X50" s="22"/>
      <c r="Y50" s="22"/>
      <c r="Z50" s="22"/>
      <c r="AA50" s="22"/>
    </row>
    <row r="51" spans="1:27" x14ac:dyDescent="0.2">
      <c r="A51">
        <f t="shared" si="9"/>
        <v>0.98000000000000453</v>
      </c>
      <c r="B51">
        <f t="shared" si="10"/>
        <v>0.98000007629394537</v>
      </c>
      <c r="C51">
        <f t="shared" si="18"/>
        <v>0.26054145573098331</v>
      </c>
      <c r="D51">
        <f t="shared" si="18"/>
        <v>0.24707368110184799</v>
      </c>
      <c r="E51">
        <f t="shared" si="18"/>
        <v>0.25521805771342088</v>
      </c>
      <c r="F51">
        <f t="shared" si="18"/>
        <v>0.18828662598610121</v>
      </c>
      <c r="G51" s="2">
        <f t="shared" si="2"/>
        <v>0.71667980480695814</v>
      </c>
      <c r="H51" s="2">
        <f t="shared" si="2"/>
        <v>0.22647695968589712</v>
      </c>
      <c r="I51" s="1">
        <f t="shared" si="12"/>
        <v>0.94315676449285524</v>
      </c>
      <c r="J51" s="50">
        <v>42</v>
      </c>
      <c r="K51" s="11">
        <v>1</v>
      </c>
      <c r="L51" s="11">
        <v>1</v>
      </c>
      <c r="M51" s="11">
        <v>1</v>
      </c>
      <c r="N51" s="12">
        <f t="shared" si="3"/>
        <v>1</v>
      </c>
      <c r="O51" s="1">
        <f t="shared" si="16"/>
        <v>0.25541607080414258</v>
      </c>
      <c r="P51" s="1">
        <f t="shared" si="16"/>
        <v>0.24221767019187104</v>
      </c>
      <c r="Q51" s="72">
        <f t="shared" si="5"/>
        <v>0.25579379466442692</v>
      </c>
      <c r="R51" s="29">
        <f t="shared" si="6"/>
        <v>0.18895275664669778</v>
      </c>
      <c r="S51" s="61">
        <f t="shared" si="17"/>
        <v>1.6694541063164706E-2</v>
      </c>
      <c r="T51" s="37">
        <f t="shared" si="17"/>
        <v>1.5831865350176284E-2</v>
      </c>
      <c r="U51" s="58">
        <f t="shared" si="8"/>
        <v>0.72095016481568619</v>
      </c>
      <c r="V51">
        <f t="shared" si="8"/>
        <v>0.22946843428667227</v>
      </c>
      <c r="W51" s="22"/>
      <c r="X51" s="22"/>
      <c r="Y51" s="22"/>
      <c r="Z51" s="22"/>
      <c r="AA51" s="22"/>
    </row>
    <row r="52" spans="1:27" x14ac:dyDescent="0.2">
      <c r="A52">
        <f t="shared" si="9"/>
        <v>0.9800000000000022</v>
      </c>
      <c r="B52">
        <f t="shared" si="10"/>
        <v>0.98000003814697267</v>
      </c>
      <c r="C52">
        <f t="shared" si="18"/>
        <v>0.25541607080414258</v>
      </c>
      <c r="D52">
        <f t="shared" si="18"/>
        <v>0.24221767019187104</v>
      </c>
      <c r="E52">
        <f t="shared" si="18"/>
        <v>0.25579379466442692</v>
      </c>
      <c r="F52">
        <f t="shared" si="18"/>
        <v>0.18895275664669778</v>
      </c>
      <c r="G52" s="2">
        <f t="shared" si="2"/>
        <v>0.72095016481568619</v>
      </c>
      <c r="H52" s="2">
        <f t="shared" si="2"/>
        <v>0.22946843428667227</v>
      </c>
      <c r="I52" s="1">
        <f t="shared" si="12"/>
        <v>0.95041859910235849</v>
      </c>
      <c r="J52" s="50">
        <v>43</v>
      </c>
      <c r="K52" s="11">
        <v>1</v>
      </c>
      <c r="L52" s="11">
        <v>1</v>
      </c>
      <c r="M52" s="11">
        <v>1</v>
      </c>
      <c r="N52" s="12">
        <f t="shared" si="3"/>
        <v>1</v>
      </c>
      <c r="O52" s="1">
        <f t="shared" si="16"/>
        <v>0.25037237245651867</v>
      </c>
      <c r="P52" s="1">
        <f t="shared" si="16"/>
        <v>0.23743794897310416</v>
      </c>
      <c r="Q52" s="72">
        <f t="shared" si="5"/>
        <v>0.25628312349786003</v>
      </c>
      <c r="R52" s="29">
        <f t="shared" si="6"/>
        <v>0.189518840657773</v>
      </c>
      <c r="S52" s="61">
        <f t="shared" si="17"/>
        <v>1.4231975732028454E-2</v>
      </c>
      <c r="T52" s="37">
        <f t="shared" si="17"/>
        <v>1.3496741251811582E-2</v>
      </c>
      <c r="U52" s="58">
        <f t="shared" si="8"/>
        <v>0.72459758000983621</v>
      </c>
      <c r="V52">
        <f t="shared" si="8"/>
        <v>0.23202632104137355</v>
      </c>
      <c r="W52" s="22"/>
      <c r="X52" s="22"/>
      <c r="Y52" s="22"/>
      <c r="Z52" s="22"/>
      <c r="AA52" s="22"/>
    </row>
    <row r="53" spans="1:27" x14ac:dyDescent="0.2">
      <c r="A53">
        <f t="shared" si="9"/>
        <v>0.98000000000000109</v>
      </c>
      <c r="B53">
        <f t="shared" si="10"/>
        <v>0.98000001907348633</v>
      </c>
      <c r="C53">
        <f t="shared" si="18"/>
        <v>0.25037237245651867</v>
      </c>
      <c r="D53">
        <f t="shared" si="18"/>
        <v>0.23743794897310416</v>
      </c>
      <c r="E53">
        <f t="shared" si="18"/>
        <v>0.25628312349786003</v>
      </c>
      <c r="F53">
        <f t="shared" si="18"/>
        <v>0.189518840657773</v>
      </c>
      <c r="G53" s="2">
        <f t="shared" si="2"/>
        <v>0.72459758000983621</v>
      </c>
      <c r="H53" s="2">
        <f t="shared" si="2"/>
        <v>0.23202632104137355</v>
      </c>
      <c r="I53" s="1">
        <f t="shared" si="12"/>
        <v>0.95662390105120976</v>
      </c>
      <c r="J53" s="50">
        <v>44</v>
      </c>
      <c r="K53" s="11">
        <v>1</v>
      </c>
      <c r="L53" s="11">
        <v>1</v>
      </c>
      <c r="M53" s="11">
        <v>1</v>
      </c>
      <c r="N53" s="12">
        <f t="shared" si="3"/>
        <v>1</v>
      </c>
      <c r="O53" s="1">
        <f t="shared" si="16"/>
        <v>0.24541409131368802</v>
      </c>
      <c r="P53" s="1">
        <f t="shared" si="16"/>
        <v>0.23273836078182236</v>
      </c>
      <c r="Q53" s="72">
        <f t="shared" si="5"/>
        <v>0.25670027584497429</v>
      </c>
      <c r="R53" s="29">
        <f t="shared" si="6"/>
        <v>0.19000138885096879</v>
      </c>
      <c r="S53" s="61">
        <f t="shared" si="17"/>
        <v>1.2167974447354369E-2</v>
      </c>
      <c r="T53" s="37">
        <f t="shared" si="17"/>
        <v>1.1539493970183463E-2</v>
      </c>
      <c r="U53" s="58">
        <f t="shared" si="8"/>
        <v>0.72772110240694665</v>
      </c>
      <c r="V53">
        <f t="shared" si="8"/>
        <v>0.23421884092234579</v>
      </c>
      <c r="W53" s="22"/>
      <c r="X53" s="22"/>
      <c r="Y53" s="22"/>
      <c r="Z53" s="22"/>
      <c r="AA53" s="22"/>
    </row>
    <row r="54" spans="1:27" x14ac:dyDescent="0.2">
      <c r="A54">
        <f t="shared" si="9"/>
        <v>0.98000000000000054</v>
      </c>
      <c r="B54">
        <f t="shared" si="10"/>
        <v>0.98000000953674316</v>
      </c>
      <c r="C54">
        <f t="shared" si="18"/>
        <v>0.24541409131368802</v>
      </c>
      <c r="D54">
        <f t="shared" si="18"/>
        <v>0.23273836078182236</v>
      </c>
      <c r="E54">
        <f t="shared" si="18"/>
        <v>0.25670027584497429</v>
      </c>
      <c r="F54">
        <f t="shared" si="18"/>
        <v>0.19000138885096879</v>
      </c>
      <c r="G54" s="2">
        <f t="shared" si="2"/>
        <v>0.72772110240694665</v>
      </c>
      <c r="H54" s="2">
        <f t="shared" si="2"/>
        <v>0.23421884092234579</v>
      </c>
      <c r="I54" s="1">
        <f t="shared" si="12"/>
        <v>0.96193994332929245</v>
      </c>
      <c r="J54" s="50">
        <v>45</v>
      </c>
      <c r="K54" s="11">
        <v>1</v>
      </c>
      <c r="L54" s="11">
        <v>1</v>
      </c>
      <c r="M54" s="11">
        <v>1</v>
      </c>
      <c r="N54" s="12">
        <f t="shared" si="3"/>
        <v>1</v>
      </c>
      <c r="O54" s="1">
        <f t="shared" si="16"/>
        <v>0.2405434392066147</v>
      </c>
      <c r="P54" s="1">
        <f t="shared" si="16"/>
        <v>0.22812122548700894</v>
      </c>
      <c r="Q54" s="72">
        <f t="shared" si="5"/>
        <v>0.25705698197210647</v>
      </c>
      <c r="R54" s="29">
        <f t="shared" si="6"/>
        <v>0.19041398673986765</v>
      </c>
      <c r="S54" s="61">
        <f t="shared" si="17"/>
        <v>1.043383602050843E-2</v>
      </c>
      <c r="T54" s="37">
        <f t="shared" si="17"/>
        <v>9.8950088490437904E-3</v>
      </c>
      <c r="U54" s="58">
        <f t="shared" si="8"/>
        <v>0.7304031928047704</v>
      </c>
      <c r="V54">
        <f t="shared" si="8"/>
        <v>0.23610298900611848</v>
      </c>
      <c r="W54" s="22"/>
      <c r="X54" s="22"/>
      <c r="Y54" s="22"/>
      <c r="Z54" s="22"/>
      <c r="AA54" s="22"/>
    </row>
    <row r="55" spans="1:27" x14ac:dyDescent="0.2">
      <c r="A55">
        <f t="shared" si="9"/>
        <v>0.9800000000000002</v>
      </c>
      <c r="B55">
        <f t="shared" si="10"/>
        <v>0.98000000476837157</v>
      </c>
      <c r="C55">
        <f t="shared" si="18"/>
        <v>0.2405434392066147</v>
      </c>
      <c r="D55">
        <f t="shared" si="18"/>
        <v>0.22812122548700894</v>
      </c>
      <c r="E55">
        <f t="shared" si="18"/>
        <v>0.25705698197210647</v>
      </c>
      <c r="F55">
        <f t="shared" si="18"/>
        <v>0.19041398673986765</v>
      </c>
      <c r="G55" s="2">
        <f t="shared" si="2"/>
        <v>0.7304031928047704</v>
      </c>
      <c r="H55" s="2">
        <f t="shared" si="2"/>
        <v>0.23610298900611848</v>
      </c>
      <c r="I55" s="1">
        <f t="shared" si="12"/>
        <v>0.96650618181088888</v>
      </c>
      <c r="J55" s="50">
        <v>46</v>
      </c>
      <c r="K55" s="11">
        <v>1</v>
      </c>
      <c r="L55" s="11">
        <v>1</v>
      </c>
      <c r="M55" s="11">
        <v>1</v>
      </c>
      <c r="N55" s="12">
        <f t="shared" si="3"/>
        <v>1</v>
      </c>
      <c r="O55" s="1">
        <f t="shared" si="16"/>
        <v>0.23576154178075798</v>
      </c>
      <c r="P55" s="1">
        <f t="shared" si="16"/>
        <v>0.22358777341640376</v>
      </c>
      <c r="Q55" s="72">
        <f t="shared" si="5"/>
        <v>0.25736292986753684</v>
      </c>
      <c r="R55" s="29">
        <f t="shared" si="6"/>
        <v>0.19076785695105911</v>
      </c>
      <c r="S55" s="61">
        <f t="shared" si="17"/>
        <v>8.9730976409490345E-3</v>
      </c>
      <c r="T55" s="37">
        <f t="shared" si="17"/>
        <v>8.5097633271056464E-3</v>
      </c>
      <c r="U55" s="58">
        <f t="shared" si="8"/>
        <v>0.73271253550363247</v>
      </c>
      <c r="V55">
        <f t="shared" si="8"/>
        <v>0.23772637831919113</v>
      </c>
      <c r="W55" s="22"/>
      <c r="X55" s="22"/>
      <c r="Y55" s="22"/>
      <c r="Z55" s="22"/>
      <c r="AA55" s="22"/>
    </row>
    <row r="56" spans="1:27" x14ac:dyDescent="0.2">
      <c r="A56">
        <f t="shared" si="9"/>
        <v>0.98000000000000009</v>
      </c>
      <c r="B56">
        <f t="shared" si="10"/>
        <v>0.98000000238418572</v>
      </c>
      <c r="C56">
        <f t="shared" si="18"/>
        <v>0.23576154178075798</v>
      </c>
      <c r="D56">
        <f t="shared" si="18"/>
        <v>0.22358777341640376</v>
      </c>
      <c r="E56">
        <f t="shared" si="18"/>
        <v>0.25736292986753684</v>
      </c>
      <c r="F56">
        <f t="shared" si="18"/>
        <v>0.19076785695105911</v>
      </c>
      <c r="G56" s="2">
        <f t="shared" si="2"/>
        <v>0.73271253550363247</v>
      </c>
      <c r="H56" s="2">
        <f t="shared" si="2"/>
        <v>0.23772637831919113</v>
      </c>
      <c r="I56" s="1">
        <f t="shared" si="12"/>
        <v>0.97043891382282355</v>
      </c>
      <c r="J56" s="50">
        <v>47</v>
      </c>
      <c r="K56" s="11">
        <v>1</v>
      </c>
      <c r="L56" s="11">
        <v>1</v>
      </c>
      <c r="M56" s="11">
        <v>1</v>
      </c>
      <c r="N56" s="12">
        <f t="shared" si="3"/>
        <v>1</v>
      </c>
      <c r="O56" s="1">
        <f t="shared" si="16"/>
        <v>0.23106874766228053</v>
      </c>
      <c r="P56" s="1">
        <f t="shared" si="16"/>
        <v>0.21913845519561351</v>
      </c>
      <c r="Q56" s="72">
        <f t="shared" si="5"/>
        <v>0.25762613514098676</v>
      </c>
      <c r="R56" s="29">
        <f t="shared" si="6"/>
        <v>0.19107227916181649</v>
      </c>
      <c r="S56" s="61">
        <f t="shared" si="17"/>
        <v>7.7393746233860201E-3</v>
      </c>
      <c r="T56" s="37">
        <f t="shared" si="17"/>
        <v>7.3397835765645529E-3</v>
      </c>
      <c r="U56" s="58">
        <f t="shared" si="8"/>
        <v>0.73470640067626358</v>
      </c>
      <c r="V56">
        <f t="shared" si="8"/>
        <v>0.2391288074957198</v>
      </c>
      <c r="W56" s="22"/>
      <c r="X56" s="22"/>
      <c r="Y56" s="22"/>
      <c r="Z56" s="22"/>
      <c r="AA56" s="22"/>
    </row>
    <row r="57" spans="1:27" x14ac:dyDescent="0.2">
      <c r="A57">
        <f t="shared" si="9"/>
        <v>0.98</v>
      </c>
      <c r="B57">
        <f t="shared" si="10"/>
        <v>0.98000000119209285</v>
      </c>
      <c r="C57">
        <f t="shared" si="18"/>
        <v>0.23106874766228053</v>
      </c>
      <c r="D57">
        <f t="shared" si="18"/>
        <v>0.21913845519561351</v>
      </c>
      <c r="E57">
        <f t="shared" si="18"/>
        <v>0.25762613514098676</v>
      </c>
      <c r="F57">
        <f t="shared" si="18"/>
        <v>0.19107227916181649</v>
      </c>
      <c r="G57" s="2">
        <f t="shared" si="2"/>
        <v>0.73470640067626358</v>
      </c>
      <c r="H57" s="2">
        <f t="shared" si="2"/>
        <v>0.2391288074957198</v>
      </c>
      <c r="I57" s="1">
        <f t="shared" si="12"/>
        <v>0.97383520817198344</v>
      </c>
      <c r="J57" s="50">
        <v>48</v>
      </c>
      <c r="K57" s="11">
        <v>1</v>
      </c>
      <c r="L57" s="11">
        <v>1</v>
      </c>
      <c r="M57" s="11">
        <v>1</v>
      </c>
      <c r="N57" s="12">
        <f t="shared" si="3"/>
        <v>1</v>
      </c>
      <c r="O57" s="1">
        <f t="shared" si="16"/>
        <v>0.22646484986535442</v>
      </c>
      <c r="P57" s="1">
        <f t="shared" si="16"/>
        <v>0.21477316350821241</v>
      </c>
      <c r="Q57" s="72">
        <f t="shared" si="5"/>
        <v>0.25785324518981823</v>
      </c>
      <c r="R57" s="29">
        <f t="shared" si="6"/>
        <v>0.19133494815884045</v>
      </c>
      <c r="S57" s="61">
        <f t="shared" si="17"/>
        <v>6.6945469429710693E-3</v>
      </c>
      <c r="T57" s="37">
        <f t="shared" si="17"/>
        <v>6.348927995011076E-3</v>
      </c>
      <c r="U57" s="58">
        <f t="shared" si="8"/>
        <v>0.73643261133058424</v>
      </c>
      <c r="V57">
        <f t="shared" si="8"/>
        <v>0.24034357930450945</v>
      </c>
      <c r="W57" s="22"/>
      <c r="X57" s="22"/>
      <c r="Y57" s="22"/>
      <c r="Z57" s="22"/>
      <c r="AA57" s="22"/>
    </row>
    <row r="58" spans="1:27" x14ac:dyDescent="0.2">
      <c r="A58">
        <f t="shared" si="9"/>
        <v>0.98</v>
      </c>
      <c r="B58">
        <f t="shared" si="10"/>
        <v>0.98000000059604642</v>
      </c>
      <c r="C58">
        <f t="shared" si="18"/>
        <v>0.22646484986535442</v>
      </c>
      <c r="D58">
        <f t="shared" si="18"/>
        <v>0.21477316350821241</v>
      </c>
      <c r="E58">
        <f t="shared" si="18"/>
        <v>0.25785324518981823</v>
      </c>
      <c r="F58">
        <f t="shared" si="18"/>
        <v>0.19133494815884045</v>
      </c>
      <c r="G58" s="2">
        <f t="shared" ref="G58:H73" si="19">U57</f>
        <v>0.73643261133058424</v>
      </c>
      <c r="H58" s="2">
        <f t="shared" si="19"/>
        <v>0.24034357930450945</v>
      </c>
      <c r="I58" s="1">
        <f t="shared" si="12"/>
        <v>0.97677619063509369</v>
      </c>
      <c r="J58" s="50">
        <v>49</v>
      </c>
      <c r="K58" s="11">
        <v>1</v>
      </c>
      <c r="L58" s="11">
        <v>1</v>
      </c>
      <c r="M58" s="11">
        <v>1</v>
      </c>
      <c r="N58" s="12">
        <f t="shared" si="3"/>
        <v>1</v>
      </c>
      <c r="O58" s="1">
        <f t="shared" si="16"/>
        <v>0.2219492447946754</v>
      </c>
      <c r="P58" s="1">
        <f t="shared" si="16"/>
        <v>0.21049139229228295</v>
      </c>
      <c r="Q58" s="72">
        <f t="shared" si="5"/>
        <v>0.25804978599321754</v>
      </c>
      <c r="R58" s="29">
        <f t="shared" si="6"/>
        <v>0.19156225881993078</v>
      </c>
      <c r="S58" s="61">
        <f t="shared" si="17"/>
        <v>5.8072557864381705E-3</v>
      </c>
      <c r="T58" s="37">
        <f t="shared" si="17"/>
        <v>5.5074634609169537E-3</v>
      </c>
      <c r="U58" s="58">
        <f t="shared" ref="U58:V73" si="20">U57+S58*Q58</f>
        <v>0.7379311724434825</v>
      </c>
      <c r="V58">
        <f t="shared" si="20"/>
        <v>0.24139860144545094</v>
      </c>
    </row>
    <row r="59" spans="1:27" x14ac:dyDescent="0.2">
      <c r="A59">
        <f t="shared" si="9"/>
        <v>0.98</v>
      </c>
      <c r="B59">
        <f t="shared" si="10"/>
        <v>0.98000000029802314</v>
      </c>
      <c r="C59">
        <f t="shared" si="18"/>
        <v>0.2219492447946754</v>
      </c>
      <c r="D59">
        <f t="shared" si="18"/>
        <v>0.21049139229228295</v>
      </c>
      <c r="E59">
        <f t="shared" si="18"/>
        <v>0.25804978599321754</v>
      </c>
      <c r="F59">
        <f t="shared" si="18"/>
        <v>0.19156225881993078</v>
      </c>
      <c r="G59" s="2">
        <f t="shared" si="19"/>
        <v>0.7379311724434825</v>
      </c>
      <c r="H59" s="2">
        <f t="shared" si="19"/>
        <v>0.24139860144545094</v>
      </c>
      <c r="I59" s="1">
        <f t="shared" si="12"/>
        <v>0.9793297738889335</v>
      </c>
      <c r="J59" s="50">
        <v>50</v>
      </c>
      <c r="K59" s="11">
        <v>1</v>
      </c>
      <c r="L59" s="11">
        <v>1</v>
      </c>
      <c r="M59" s="11">
        <v>1</v>
      </c>
      <c r="N59" s="12">
        <f t="shared" si="3"/>
        <v>1</v>
      </c>
      <c r="O59" s="1">
        <f t="shared" ref="O59:P74" si="21">IF(AND(K59&gt;0),(1-A59)*POWER(($N59-$I58),2)+C59*A59,C59)</f>
        <v>0.21752104680521026</v>
      </c>
      <c r="P59" s="1">
        <f t="shared" si="21"/>
        <v>0.2062923514154362</v>
      </c>
      <c r="Q59" s="72">
        <f t="shared" si="5"/>
        <v>0.25822036318644903</v>
      </c>
      <c r="R59" s="29">
        <f t="shared" si="6"/>
        <v>0.19175954021787339</v>
      </c>
      <c r="S59" s="61">
        <f t="shared" ref="S59:T74" si="22">IF(K59&gt;0,O59*($N59-$I58),0)</f>
        <v>5.0516673238590664E-3</v>
      </c>
      <c r="T59" s="37">
        <f t="shared" si="22"/>
        <v>4.7908942427103514E-3</v>
      </c>
      <c r="U59" s="58">
        <f t="shared" si="20"/>
        <v>0.73923561581454655</v>
      </c>
      <c r="V59">
        <f t="shared" si="20"/>
        <v>0.24231730112266553</v>
      </c>
    </row>
    <row r="60" spans="1:27" x14ac:dyDescent="0.2">
      <c r="A60">
        <f t="shared" si="9"/>
        <v>0.98</v>
      </c>
      <c r="B60">
        <f t="shared" si="10"/>
        <v>0.98000000014901156</v>
      </c>
      <c r="C60">
        <f t="shared" si="18"/>
        <v>0.21752104680521026</v>
      </c>
      <c r="D60">
        <f t="shared" si="18"/>
        <v>0.2062923514154362</v>
      </c>
      <c r="E60">
        <f t="shared" si="18"/>
        <v>0.25822036318644903</v>
      </c>
      <c r="F60">
        <f t="shared" si="18"/>
        <v>0.19175954021787339</v>
      </c>
      <c r="G60" s="2">
        <f t="shared" si="19"/>
        <v>0.73923561581454655</v>
      </c>
      <c r="H60" s="2">
        <f t="shared" si="19"/>
        <v>0.24231730112266553</v>
      </c>
      <c r="I60" s="1">
        <f t="shared" si="12"/>
        <v>0.98155291693721214</v>
      </c>
      <c r="J60" s="50">
        <v>51</v>
      </c>
      <c r="K60" s="11">
        <v>1</v>
      </c>
      <c r="L60" s="11">
        <v>1</v>
      </c>
      <c r="M60" s="20">
        <v>0</v>
      </c>
      <c r="N60" s="73">
        <f t="shared" si="3"/>
        <v>0</v>
      </c>
      <c r="O60" s="1">
        <f t="shared" si="21"/>
        <v>0.23235236198961304</v>
      </c>
      <c r="P60" s="1">
        <f t="shared" si="21"/>
        <v>0.22134824039545939</v>
      </c>
      <c r="Q60" s="72">
        <f t="shared" si="5"/>
        <v>0.25836882551014156</v>
      </c>
      <c r="R60" s="29">
        <f t="shared" si="6"/>
        <v>0.19193124494092215</v>
      </c>
      <c r="S60" s="61">
        <f t="shared" si="22"/>
        <v>-0.22754958612984735</v>
      </c>
      <c r="T60" s="37">
        <f t="shared" si="22"/>
        <v>-0.21677292221719854</v>
      </c>
      <c r="U60" s="58">
        <f t="shared" si="20"/>
        <v>0.68044389650085912</v>
      </c>
      <c r="V60">
        <f t="shared" si="20"/>
        <v>0.20071180429203694</v>
      </c>
    </row>
    <row r="61" spans="1:27" x14ac:dyDescent="0.2">
      <c r="A61">
        <f t="shared" si="9"/>
        <v>0.98</v>
      </c>
      <c r="B61">
        <f t="shared" si="10"/>
        <v>0.98000000007450572</v>
      </c>
      <c r="C61">
        <f t="shared" si="18"/>
        <v>0.23235236198961304</v>
      </c>
      <c r="D61">
        <f t="shared" si="18"/>
        <v>0.22134824039545939</v>
      </c>
      <c r="E61">
        <f t="shared" si="18"/>
        <v>0.25836882551014156</v>
      </c>
      <c r="F61">
        <f t="shared" si="18"/>
        <v>0.19193124494092215</v>
      </c>
      <c r="G61" s="2">
        <f t="shared" si="19"/>
        <v>0.68044389650085912</v>
      </c>
      <c r="H61" s="2">
        <f t="shared" si="19"/>
        <v>0.20071180429203694</v>
      </c>
      <c r="I61" s="1">
        <f t="shared" si="12"/>
        <v>0.88115570079289607</v>
      </c>
      <c r="J61" s="50">
        <v>52</v>
      </c>
      <c r="K61" s="11">
        <v>1</v>
      </c>
      <c r="L61" s="11">
        <v>1</v>
      </c>
      <c r="M61" s="20">
        <v>0</v>
      </c>
      <c r="N61" s="73">
        <f t="shared" si="3"/>
        <v>0</v>
      </c>
      <c r="O61" s="1">
        <f t="shared" si="21"/>
        <v>0.2469742373247798</v>
      </c>
      <c r="P61" s="1">
        <f t="shared" si="21"/>
        <v>0.23619019810721867</v>
      </c>
      <c r="Q61" s="72">
        <f t="shared" si="5"/>
        <v>0.24908245032681986</v>
      </c>
      <c r="R61" s="29">
        <f t="shared" si="6"/>
        <v>0.1809025732444218</v>
      </c>
      <c r="S61" s="61">
        <f t="shared" si="22"/>
        <v>-0.2424182830544809</v>
      </c>
      <c r="T61" s="37">
        <f t="shared" si="22"/>
        <v>-0.23183317790411848</v>
      </c>
      <c r="U61" s="58">
        <f t="shared" si="20"/>
        <v>0.62006175655362838</v>
      </c>
      <c r="V61">
        <f t="shared" si="20"/>
        <v>0.15877258584575007</v>
      </c>
    </row>
    <row r="62" spans="1:27" x14ac:dyDescent="0.2">
      <c r="A62">
        <f t="shared" si="9"/>
        <v>0.98</v>
      </c>
      <c r="B62">
        <f t="shared" si="10"/>
        <v>0.98000000003725285</v>
      </c>
      <c r="C62">
        <f t="shared" si="18"/>
        <v>0.2469742373247798</v>
      </c>
      <c r="D62">
        <f t="shared" si="18"/>
        <v>0.23619019810721867</v>
      </c>
      <c r="E62">
        <f t="shared" si="18"/>
        <v>0.24908245032681986</v>
      </c>
      <c r="F62">
        <f t="shared" si="18"/>
        <v>0.1809025732444218</v>
      </c>
      <c r="G62" s="2">
        <f t="shared" si="19"/>
        <v>0.62006175655362838</v>
      </c>
      <c r="H62" s="2">
        <f t="shared" si="19"/>
        <v>0.15877258584575007</v>
      </c>
      <c r="I62" s="1">
        <f t="shared" si="12"/>
        <v>0.77883434239937843</v>
      </c>
      <c r="J62" s="50">
        <v>53</v>
      </c>
      <c r="K62" s="11">
        <v>1</v>
      </c>
      <c r="L62" s="11">
        <v>1</v>
      </c>
      <c r="M62" s="20">
        <v>0</v>
      </c>
      <c r="N62" s="73">
        <f t="shared" si="3"/>
        <v>0</v>
      </c>
      <c r="O62" s="1">
        <f t="shared" si="21"/>
        <v>0.25756345995908059</v>
      </c>
      <c r="P62" s="1">
        <f t="shared" si="21"/>
        <v>0.24699510150574502</v>
      </c>
      <c r="Q62" s="72">
        <f t="shared" si="5"/>
        <v>0.24248612476539322</v>
      </c>
      <c r="R62" s="29">
        <f t="shared" si="6"/>
        <v>0.17338864952740821</v>
      </c>
      <c r="S62" s="61">
        <f t="shared" si="22"/>
        <v>-0.22695351105888667</v>
      </c>
      <c r="T62" s="37">
        <f t="shared" si="22"/>
        <v>-0.21764114175970725</v>
      </c>
      <c r="U62" s="58">
        <f t="shared" si="20"/>
        <v>0.56502867915505917</v>
      </c>
      <c r="V62">
        <f t="shared" si="20"/>
        <v>0.12103608219443122</v>
      </c>
    </row>
    <row r="63" spans="1:27" x14ac:dyDescent="0.2">
      <c r="A63">
        <f t="shared" si="9"/>
        <v>0.98</v>
      </c>
      <c r="B63">
        <f t="shared" si="10"/>
        <v>0.98000000001862642</v>
      </c>
      <c r="C63">
        <f t="shared" ref="C63:F74" si="23">O62</f>
        <v>0.25756345995908059</v>
      </c>
      <c r="D63">
        <f t="shared" si="23"/>
        <v>0.24699510150574502</v>
      </c>
      <c r="E63">
        <f t="shared" si="23"/>
        <v>0.24248612476539322</v>
      </c>
      <c r="F63">
        <f t="shared" si="23"/>
        <v>0.17338864952740821</v>
      </c>
      <c r="G63" s="2">
        <f t="shared" si="19"/>
        <v>0.56502867915505917</v>
      </c>
      <c r="H63" s="2">
        <f t="shared" si="19"/>
        <v>0.12103608219443122</v>
      </c>
      <c r="I63" s="1">
        <f t="shared" si="12"/>
        <v>0.68606476134949035</v>
      </c>
      <c r="J63" s="50">
        <v>54</v>
      </c>
      <c r="K63" s="11">
        <v>1</v>
      </c>
      <c r="L63" s="11">
        <v>1</v>
      </c>
      <c r="M63" s="20">
        <v>0</v>
      </c>
      <c r="N63" s="73">
        <f t="shared" si="3"/>
        <v>0</v>
      </c>
      <c r="O63" s="1">
        <f t="shared" si="21"/>
        <v>0.26454384941791242</v>
      </c>
      <c r="P63" s="1">
        <f t="shared" si="21"/>
        <v>0.25418685812694575</v>
      </c>
      <c r="Q63" s="72">
        <f t="shared" si="5"/>
        <v>0.23561824067889706</v>
      </c>
      <c r="R63" s="29">
        <f t="shared" si="6"/>
        <v>0.16532084109418368</v>
      </c>
      <c r="S63" s="61">
        <f t="shared" si="22"/>
        <v>-0.20603583499720002</v>
      </c>
      <c r="T63" s="37">
        <f t="shared" si="22"/>
        <v>-0.19796945449586389</v>
      </c>
      <c r="U63" s="58">
        <f t="shared" si="20"/>
        <v>0.51648287819621141</v>
      </c>
      <c r="V63">
        <f t="shared" si="20"/>
        <v>8.8307605466218284E-2</v>
      </c>
    </row>
    <row r="64" spans="1:27" x14ac:dyDescent="0.2">
      <c r="A64">
        <f t="shared" si="9"/>
        <v>0.98</v>
      </c>
      <c r="B64">
        <f t="shared" si="10"/>
        <v>0.9800000000093132</v>
      </c>
      <c r="C64">
        <f t="shared" si="23"/>
        <v>0.26454384941791242</v>
      </c>
      <c r="D64">
        <f t="shared" si="23"/>
        <v>0.25418685812694575</v>
      </c>
      <c r="E64">
        <f t="shared" si="23"/>
        <v>0.23561824067889706</v>
      </c>
      <c r="F64">
        <f t="shared" si="23"/>
        <v>0.16532084109418368</v>
      </c>
      <c r="G64" s="2">
        <f t="shared" si="19"/>
        <v>0.51648287819621141</v>
      </c>
      <c r="H64" s="2">
        <f t="shared" si="19"/>
        <v>8.8307605466218284E-2</v>
      </c>
      <c r="I64" s="1">
        <f t="shared" si="12"/>
        <v>0.60479048366242971</v>
      </c>
      <c r="J64" s="50">
        <v>55</v>
      </c>
      <c r="K64" s="11">
        <v>1</v>
      </c>
      <c r="L64" s="11">
        <v>1</v>
      </c>
      <c r="M64" s="20">
        <v>0</v>
      </c>
      <c r="N64" s="73">
        <f t="shared" si="3"/>
        <v>0</v>
      </c>
      <c r="O64" s="1">
        <f t="shared" si="21"/>
        <v>0.26866666956486485</v>
      </c>
      <c r="P64" s="1">
        <f t="shared" si="21"/>
        <v>0.25851681809770122</v>
      </c>
      <c r="Q64" s="72">
        <f t="shared" si="5"/>
        <v>0.22961833058070708</v>
      </c>
      <c r="R64" s="29">
        <f t="shared" si="6"/>
        <v>0.15835188052839161</v>
      </c>
      <c r="S64" s="61">
        <f t="shared" si="22"/>
        <v>-0.18432273453758138</v>
      </c>
      <c r="T64" s="37">
        <f t="shared" si="22"/>
        <v>-0.17735927911302898</v>
      </c>
      <c r="U64" s="58">
        <f t="shared" si="20"/>
        <v>0.47415899960362112</v>
      </c>
      <c r="V64">
        <f t="shared" si="20"/>
        <v>6.0222430089510254E-2</v>
      </c>
    </row>
    <row r="65" spans="1:24" x14ac:dyDescent="0.2">
      <c r="A65">
        <f t="shared" si="9"/>
        <v>0.98</v>
      </c>
      <c r="B65">
        <f t="shared" si="10"/>
        <v>0.98000000000465659</v>
      </c>
      <c r="C65">
        <f t="shared" si="23"/>
        <v>0.26866666956486485</v>
      </c>
      <c r="D65">
        <f t="shared" si="23"/>
        <v>0.25851681809770122</v>
      </c>
      <c r="E65">
        <f t="shared" si="23"/>
        <v>0.22961833058070708</v>
      </c>
      <c r="F65">
        <f t="shared" si="23"/>
        <v>0.15835188052839161</v>
      </c>
      <c r="G65" s="2">
        <f t="shared" si="19"/>
        <v>0.47415899960362112</v>
      </c>
      <c r="H65" s="2">
        <f t="shared" si="19"/>
        <v>6.0222430089510254E-2</v>
      </c>
      <c r="I65" s="1">
        <f t="shared" si="12"/>
        <v>0.5343814296931314</v>
      </c>
      <c r="J65" s="50">
        <v>56</v>
      </c>
      <c r="K65" s="11">
        <v>1</v>
      </c>
      <c r="L65" s="11">
        <v>1</v>
      </c>
      <c r="M65" s="20">
        <v>0</v>
      </c>
      <c r="N65" s="73">
        <f t="shared" si="3"/>
        <v>0</v>
      </c>
      <c r="O65" s="1">
        <f t="shared" si="21"/>
        <v>0.27060876675614026</v>
      </c>
      <c r="P65" s="1">
        <f t="shared" si="21"/>
        <v>0.26066191231782049</v>
      </c>
      <c r="Q65" s="72">
        <f t="shared" si="5"/>
        <v>0.22419028708964261</v>
      </c>
      <c r="R65" s="29">
        <f t="shared" si="6"/>
        <v>0.15199985024788476</v>
      </c>
      <c r="S65" s="61">
        <f t="shared" si="22"/>
        <v>-0.16366160692973969</v>
      </c>
      <c r="T65" s="37">
        <f t="shared" si="22"/>
        <v>-0.1576458440230685</v>
      </c>
      <c r="U65" s="58">
        <f t="shared" si="20"/>
        <v>0.43746765696049056</v>
      </c>
      <c r="V65">
        <f t="shared" si="20"/>
        <v>3.6260285405802443E-2</v>
      </c>
    </row>
    <row r="66" spans="1:24" x14ac:dyDescent="0.2">
      <c r="A66">
        <f t="shared" si="9"/>
        <v>0.98</v>
      </c>
      <c r="B66">
        <f t="shared" si="10"/>
        <v>0.98000000000232834</v>
      </c>
      <c r="C66">
        <f t="shared" si="23"/>
        <v>0.27060876675614026</v>
      </c>
      <c r="D66">
        <f t="shared" si="23"/>
        <v>0.26066191231782049</v>
      </c>
      <c r="E66">
        <f t="shared" si="23"/>
        <v>0.22419028708964261</v>
      </c>
      <c r="F66">
        <f t="shared" si="23"/>
        <v>0.15199985024788476</v>
      </c>
      <c r="G66" s="2">
        <f t="shared" si="19"/>
        <v>0.43746765696049056</v>
      </c>
      <c r="H66" s="2">
        <f t="shared" si="19"/>
        <v>3.6260285405802443E-2</v>
      </c>
      <c r="I66" s="1">
        <f t="shared" si="12"/>
        <v>0.47372794236629301</v>
      </c>
      <c r="J66" s="50">
        <v>57</v>
      </c>
      <c r="K66" s="11">
        <v>1</v>
      </c>
      <c r="L66" s="11">
        <v>1</v>
      </c>
      <c r="M66" s="20">
        <v>0</v>
      </c>
      <c r="N66" s="73">
        <f t="shared" si="3"/>
        <v>0</v>
      </c>
      <c r="O66" s="1">
        <f t="shared" si="21"/>
        <v>0.27090786166903491</v>
      </c>
      <c r="P66" s="1">
        <f t="shared" si="21"/>
        <v>0.26115994431942363</v>
      </c>
      <c r="Q66" s="72">
        <f t="shared" si="5"/>
        <v>0.21938314601208908</v>
      </c>
      <c r="R66" s="29">
        <f t="shared" si="6"/>
        <v>0.14637730972502666</v>
      </c>
      <c r="S66" s="61">
        <f t="shared" si="22"/>
        <v>-0.14476813043380796</v>
      </c>
      <c r="T66" s="37">
        <f t="shared" si="22"/>
        <v>-0.13955902442399218</v>
      </c>
      <c r="U66" s="58">
        <f t="shared" si="20"/>
        <v>0.40570796906363332</v>
      </c>
      <c r="V66">
        <f t="shared" si="20"/>
        <v>1.583201086276918E-2</v>
      </c>
    </row>
    <row r="67" spans="1:24" x14ac:dyDescent="0.2">
      <c r="A67">
        <f t="shared" si="9"/>
        <v>0.98</v>
      </c>
      <c r="B67">
        <f t="shared" si="10"/>
        <v>0.98000000000116416</v>
      </c>
      <c r="C67">
        <f t="shared" si="23"/>
        <v>0.27090786166903491</v>
      </c>
      <c r="D67">
        <f t="shared" si="23"/>
        <v>0.26115994431942363</v>
      </c>
      <c r="E67">
        <f t="shared" si="23"/>
        <v>0.21938314601208908</v>
      </c>
      <c r="F67">
        <f t="shared" si="23"/>
        <v>0.14637730972502666</v>
      </c>
      <c r="G67" s="2">
        <f t="shared" si="19"/>
        <v>0.40570796906363332</v>
      </c>
      <c r="H67" s="2">
        <f t="shared" si="19"/>
        <v>1.583201086276918E-2</v>
      </c>
      <c r="I67" s="1">
        <f t="shared" si="12"/>
        <v>0.42153997992640252</v>
      </c>
      <c r="J67" s="50">
        <v>58</v>
      </c>
      <c r="K67" s="11">
        <v>1</v>
      </c>
      <c r="L67" s="11">
        <v>1</v>
      </c>
      <c r="M67" s="20">
        <v>0</v>
      </c>
      <c r="N67" s="73">
        <f t="shared" si="3"/>
        <v>0</v>
      </c>
      <c r="O67" s="1">
        <f t="shared" si="21"/>
        <v>0.26997806770322624</v>
      </c>
      <c r="P67" s="1">
        <f t="shared" si="21"/>
        <v>0.26042510870065</v>
      </c>
      <c r="Q67" s="72">
        <f t="shared" si="5"/>
        <v>0.21512511447315252</v>
      </c>
      <c r="R67" s="29">
        <f t="shared" si="6"/>
        <v>0.14138547549520428</v>
      </c>
      <c r="S67" s="61">
        <f t="shared" si="22"/>
        <v>-0.12789615449707711</v>
      </c>
      <c r="T67" s="37">
        <f t="shared" si="22"/>
        <v>-0.12337065088527711</v>
      </c>
      <c r="U67" s="58">
        <f t="shared" si="20"/>
        <v>0.37819429418677358</v>
      </c>
      <c r="V67">
        <f t="shared" si="20"/>
        <v>-1.6108072747985681E-3</v>
      </c>
    </row>
    <row r="68" spans="1:24" x14ac:dyDescent="0.2">
      <c r="A68">
        <f t="shared" si="9"/>
        <v>0.98</v>
      </c>
      <c r="B68">
        <f t="shared" si="10"/>
        <v>0.98000000000058207</v>
      </c>
      <c r="C68">
        <f t="shared" si="23"/>
        <v>0.26997806770322624</v>
      </c>
      <c r="D68">
        <f t="shared" si="23"/>
        <v>0.26042510870065</v>
      </c>
      <c r="E68">
        <f t="shared" si="23"/>
        <v>0.21512511447315252</v>
      </c>
      <c r="F68">
        <f t="shared" si="23"/>
        <v>0.14138547549520428</v>
      </c>
      <c r="G68" s="2">
        <f t="shared" si="19"/>
        <v>0.37819429418677358</v>
      </c>
      <c r="H68" s="2">
        <f t="shared" si="19"/>
        <v>-1.6108072747985681E-3</v>
      </c>
      <c r="I68" s="1">
        <f t="shared" si="12"/>
        <v>0.37658348691197502</v>
      </c>
      <c r="J68" s="50">
        <v>59</v>
      </c>
      <c r="K68" s="11">
        <v>1</v>
      </c>
      <c r="L68" s="11">
        <v>1</v>
      </c>
      <c r="M68" s="20">
        <v>0</v>
      </c>
      <c r="N68" s="73">
        <f t="shared" si="3"/>
        <v>0</v>
      </c>
      <c r="O68" s="1">
        <f t="shared" si="21"/>
        <v>0.26813242544268873</v>
      </c>
      <c r="P68" s="1">
        <f t="shared" si="21"/>
        <v>0.25877052562021219</v>
      </c>
      <c r="Q68" s="72">
        <f t="shared" si="5"/>
        <v>0.211363303274541</v>
      </c>
      <c r="R68" s="29">
        <f t="shared" si="6"/>
        <v>0.13697023841401162</v>
      </c>
      <c r="S68" s="61">
        <f t="shared" si="22"/>
        <v>-0.11302853723872863</v>
      </c>
      <c r="T68" s="37">
        <f t="shared" si="22"/>
        <v>-0.10908212217548888</v>
      </c>
      <c r="U68" s="58">
        <f t="shared" si="20"/>
        <v>0.35430420919170641</v>
      </c>
      <c r="V68">
        <f t="shared" si="20"/>
        <v>-1.6551811555881625E-2</v>
      </c>
    </row>
    <row r="69" spans="1:24" x14ac:dyDescent="0.2">
      <c r="A69">
        <f t="shared" si="9"/>
        <v>0.98</v>
      </c>
      <c r="B69">
        <f t="shared" si="10"/>
        <v>0.98000000000029108</v>
      </c>
      <c r="C69">
        <f t="shared" si="23"/>
        <v>0.26813242544268873</v>
      </c>
      <c r="D69">
        <f t="shared" si="23"/>
        <v>0.25877052562021219</v>
      </c>
      <c r="E69">
        <f t="shared" si="23"/>
        <v>0.211363303274541</v>
      </c>
      <c r="F69">
        <f t="shared" si="23"/>
        <v>0.13697023841401162</v>
      </c>
      <c r="G69" s="2">
        <f t="shared" si="19"/>
        <v>0.35430420919170641</v>
      </c>
      <c r="H69" s="2">
        <f t="shared" si="19"/>
        <v>-1.6551811555881625E-2</v>
      </c>
      <c r="I69" s="1">
        <f t="shared" si="12"/>
        <v>0.33775239763582476</v>
      </c>
      <c r="J69" s="50">
        <v>60</v>
      </c>
      <c r="K69" s="11">
        <v>1</v>
      </c>
      <c r="L69" s="11">
        <v>1</v>
      </c>
      <c r="M69" s="20">
        <v>0</v>
      </c>
      <c r="N69" s="73">
        <f t="shared" si="3"/>
        <v>0</v>
      </c>
      <c r="O69" s="1">
        <f t="shared" si="21"/>
        <v>0.26560607938613062</v>
      </c>
      <c r="P69" s="1">
        <f t="shared" si="21"/>
        <v>0.25643141756013765</v>
      </c>
      <c r="Q69" s="72">
        <f t="shared" si="5"/>
        <v>0.20803909115084418</v>
      </c>
      <c r="R69" s="29">
        <f t="shared" si="6"/>
        <v>0.13306326480187958</v>
      </c>
      <c r="S69" s="61">
        <f t="shared" si="22"/>
        <v>-0.10002286352024792</v>
      </c>
      <c r="T69" s="37">
        <f t="shared" si="22"/>
        <v>-9.6567837378577298E-2</v>
      </c>
      <c r="U69" s="58">
        <f t="shared" si="20"/>
        <v>0.33349554357064909</v>
      </c>
      <c r="V69">
        <f t="shared" si="20"/>
        <v>-2.9401443272332101E-2</v>
      </c>
    </row>
    <row r="70" spans="1:24" x14ac:dyDescent="0.2">
      <c r="A70">
        <f t="shared" si="9"/>
        <v>0.98</v>
      </c>
      <c r="B70">
        <f t="shared" si="10"/>
        <v>0.98000000000014553</v>
      </c>
      <c r="C70">
        <f t="shared" si="23"/>
        <v>0.26560607938613062</v>
      </c>
      <c r="D70">
        <f t="shared" si="23"/>
        <v>0.25643141756013765</v>
      </c>
      <c r="E70">
        <f t="shared" si="23"/>
        <v>0.20803909115084418</v>
      </c>
      <c r="F70">
        <f t="shared" si="23"/>
        <v>0.13306326480187958</v>
      </c>
      <c r="G70" s="2">
        <f t="shared" si="19"/>
        <v>0.33349554357064909</v>
      </c>
      <c r="H70" s="2">
        <f t="shared" si="19"/>
        <v>-2.9401443272332101E-2</v>
      </c>
      <c r="I70" s="1">
        <f t="shared" si="12"/>
        <v>0.30409410029831696</v>
      </c>
      <c r="J70" s="50">
        <v>61</v>
      </c>
      <c r="K70" s="11">
        <v>1</v>
      </c>
      <c r="L70" s="11">
        <v>1</v>
      </c>
      <c r="M70" s="20">
        <v>0</v>
      </c>
      <c r="N70" s="73">
        <f t="shared" si="3"/>
        <v>0</v>
      </c>
      <c r="O70" s="1">
        <f t="shared" si="21"/>
        <v>0.26257549144058301</v>
      </c>
      <c r="P70" s="1">
        <f t="shared" si="21"/>
        <v>0.25358432285113058</v>
      </c>
      <c r="Q70" s="72">
        <f t="shared" si="5"/>
        <v>0.2050988907778509</v>
      </c>
      <c r="R70" s="29">
        <f t="shared" si="6"/>
        <v>0.12960365235474605</v>
      </c>
      <c r="S70" s="61">
        <f t="shared" si="22"/>
        <v>-8.8685501794461899E-2</v>
      </c>
      <c r="T70" s="37">
        <f t="shared" si="22"/>
        <v>-8.5648713045826427E-2</v>
      </c>
      <c r="U70" s="58">
        <f t="shared" si="20"/>
        <v>0.31530624552452785</v>
      </c>
      <c r="V70">
        <f t="shared" si="20"/>
        <v>-4.050182930255479E-2</v>
      </c>
    </row>
    <row r="71" spans="1:24" x14ac:dyDescent="0.2">
      <c r="A71">
        <f t="shared" si="9"/>
        <v>0.98</v>
      </c>
      <c r="B71">
        <f t="shared" si="10"/>
        <v>0.98000000000007281</v>
      </c>
      <c r="C71">
        <f t="shared" si="23"/>
        <v>0.26257549144058301</v>
      </c>
      <c r="D71">
        <f t="shared" si="23"/>
        <v>0.25358432285113058</v>
      </c>
      <c r="E71">
        <f t="shared" si="23"/>
        <v>0.2050988907778509</v>
      </c>
      <c r="F71">
        <f t="shared" si="23"/>
        <v>0.12960365235474605</v>
      </c>
      <c r="G71" s="2">
        <f t="shared" si="19"/>
        <v>0.31530624552452785</v>
      </c>
      <c r="H71" s="2">
        <f t="shared" si="19"/>
        <v>-4.050182930255479E-2</v>
      </c>
      <c r="I71" s="1">
        <f t="shared" si="12"/>
        <v>0.27480441622197305</v>
      </c>
      <c r="J71" s="50">
        <v>62</v>
      </c>
      <c r="K71" s="11">
        <v>1</v>
      </c>
      <c r="L71" s="11">
        <v>1</v>
      </c>
      <c r="M71" s="20">
        <v>0</v>
      </c>
      <c r="N71" s="73">
        <f t="shared" si="3"/>
        <v>0</v>
      </c>
      <c r="O71" s="1">
        <f t="shared" si="21"/>
        <v>0.25917344604849618</v>
      </c>
      <c r="P71" s="1">
        <f t="shared" si="21"/>
        <v>0.25036210083084454</v>
      </c>
      <c r="Q71" s="72">
        <f t="shared" si="5"/>
        <v>0.20249407222188776</v>
      </c>
      <c r="R71" s="29">
        <f t="shared" si="6"/>
        <v>0.12653540385729442</v>
      </c>
      <c r="S71" s="61">
        <f t="shared" si="22"/>
        <v>-7.8813115897331837E-2</v>
      </c>
      <c r="T71" s="37">
        <f t="shared" si="22"/>
        <v>-7.6133637800952184E-2</v>
      </c>
      <c r="U71" s="58">
        <f t="shared" si="20"/>
        <v>0.29934705674198153</v>
      </c>
      <c r="V71">
        <f t="shared" si="20"/>
        <v>-5.0135429908823248E-2</v>
      </c>
    </row>
    <row r="72" spans="1:24" x14ac:dyDescent="0.2">
      <c r="A72">
        <f t="shared" si="9"/>
        <v>0.98</v>
      </c>
      <c r="B72">
        <f t="shared" si="10"/>
        <v>0.9800000000000364</v>
      </c>
      <c r="C72">
        <f t="shared" si="23"/>
        <v>0.25917344604849618</v>
      </c>
      <c r="D72">
        <f t="shared" si="23"/>
        <v>0.25036210083084454</v>
      </c>
      <c r="E72">
        <f t="shared" si="23"/>
        <v>0.20249407222188776</v>
      </c>
      <c r="F72">
        <f t="shared" si="23"/>
        <v>0.12653540385729442</v>
      </c>
      <c r="G72" s="2">
        <f t="shared" si="19"/>
        <v>0.29934705674198153</v>
      </c>
      <c r="H72" s="2">
        <f t="shared" si="19"/>
        <v>-5.0135429908823248E-2</v>
      </c>
      <c r="I72" s="1">
        <f t="shared" si="12"/>
        <v>0.24921162683315828</v>
      </c>
      <c r="J72" s="50">
        <v>63</v>
      </c>
      <c r="K72" s="11">
        <v>1</v>
      </c>
      <c r="L72" s="11">
        <v>1</v>
      </c>
      <c r="M72" s="20">
        <v>0</v>
      </c>
      <c r="N72" s="73">
        <f t="shared" si="3"/>
        <v>0</v>
      </c>
      <c r="O72" s="1">
        <f t="shared" si="21"/>
        <v>0.25550032647102822</v>
      </c>
      <c r="P72" s="1">
        <f t="shared" si="21"/>
        <v>0.24686520815773602</v>
      </c>
      <c r="Q72" s="72">
        <f t="shared" si="5"/>
        <v>0.20018169154853166</v>
      </c>
      <c r="R72" s="29">
        <f t="shared" si="6"/>
        <v>0.12380902112889741</v>
      </c>
      <c r="S72" s="61">
        <f t="shared" si="22"/>
        <v>-7.021261806039443E-2</v>
      </c>
      <c r="T72" s="37">
        <f t="shared" si="22"/>
        <v>-6.7839649413302505E-2</v>
      </c>
      <c r="U72" s="58">
        <f t="shared" si="20"/>
        <v>0.2852917760906008</v>
      </c>
      <c r="V72">
        <f t="shared" si="20"/>
        <v>-5.8534590496411812E-2</v>
      </c>
    </row>
    <row r="73" spans="1:24" x14ac:dyDescent="0.2">
      <c r="A73">
        <f t="shared" si="9"/>
        <v>0.98</v>
      </c>
      <c r="B73">
        <f t="shared" si="10"/>
        <v>0.98000000000001819</v>
      </c>
      <c r="C73">
        <f t="shared" si="23"/>
        <v>0.25550032647102822</v>
      </c>
      <c r="D73">
        <f t="shared" si="23"/>
        <v>0.24686520815773602</v>
      </c>
      <c r="E73">
        <f t="shared" si="23"/>
        <v>0.20018169154853166</v>
      </c>
      <c r="F73">
        <f t="shared" si="23"/>
        <v>0.12380902112889741</v>
      </c>
      <c r="G73" s="2">
        <f t="shared" si="19"/>
        <v>0.2852917760906008</v>
      </c>
      <c r="H73" s="2">
        <f t="shared" si="19"/>
        <v>-5.8534590496411812E-2</v>
      </c>
      <c r="I73" s="1">
        <f t="shared" si="12"/>
        <v>0.226757185594189</v>
      </c>
      <c r="J73" s="50">
        <v>64</v>
      </c>
      <c r="K73" s="11">
        <v>1</v>
      </c>
      <c r="L73" s="11">
        <v>1</v>
      </c>
      <c r="M73" s="20">
        <v>0</v>
      </c>
      <c r="N73" s="73">
        <f t="shared" si="3"/>
        <v>0</v>
      </c>
      <c r="O73" s="1">
        <f t="shared" si="21"/>
        <v>0.25163244864058426</v>
      </c>
      <c r="P73" s="1">
        <f t="shared" si="21"/>
        <v>0.24317003269356127</v>
      </c>
      <c r="Q73" s="72">
        <f t="shared" si="5"/>
        <v>0.19812424261044775</v>
      </c>
      <c r="R73" s="29">
        <f t="shared" si="6"/>
        <v>0.12138111787985965</v>
      </c>
      <c r="S73" s="61">
        <f t="shared" si="22"/>
        <v>-6.2709731889731155E-2</v>
      </c>
      <c r="T73" s="37">
        <f t="shared" si="22"/>
        <v>-6.0600799444634694E-2</v>
      </c>
      <c r="U73" s="58">
        <f t="shared" si="20"/>
        <v>0.2728674579556436</v>
      </c>
      <c r="V73">
        <f t="shared" si="20"/>
        <v>-6.5890383277414755E-2</v>
      </c>
    </row>
    <row r="74" spans="1:24" x14ac:dyDescent="0.2">
      <c r="A74">
        <f t="shared" si="9"/>
        <v>0.98</v>
      </c>
      <c r="B74">
        <f t="shared" si="10"/>
        <v>0.98000000000000909</v>
      </c>
      <c r="C74">
        <f t="shared" si="23"/>
        <v>0.25163244864058426</v>
      </c>
      <c r="D74">
        <f t="shared" si="23"/>
        <v>0.24317003269356127</v>
      </c>
      <c r="E74">
        <f t="shared" si="23"/>
        <v>0.19812424261044775</v>
      </c>
      <c r="F74">
        <f t="shared" si="23"/>
        <v>0.12138111787985965</v>
      </c>
      <c r="G74" s="2">
        <f t="shared" ref="G74:H74" si="24">U73</f>
        <v>0.2728674579556436</v>
      </c>
      <c r="H74" s="2">
        <f t="shared" si="24"/>
        <v>-6.5890383277414755E-2</v>
      </c>
      <c r="I74" s="1">
        <f t="shared" si="12"/>
        <v>0.20697707467822885</v>
      </c>
      <c r="J74" s="50">
        <v>65</v>
      </c>
      <c r="K74" s="11">
        <v>1</v>
      </c>
      <c r="L74" s="11">
        <v>1</v>
      </c>
      <c r="M74" s="20">
        <v>0</v>
      </c>
      <c r="N74" s="73">
        <f t="shared" si="3"/>
        <v>0</v>
      </c>
      <c r="O74" s="1">
        <f t="shared" si="21"/>
        <v>0.24762817609214452</v>
      </c>
      <c r="P74" s="1">
        <f t="shared" si="21"/>
        <v>0.23933500846406375</v>
      </c>
      <c r="Q74" s="72">
        <f t="shared" si="5"/>
        <v>0.19628921345618647</v>
      </c>
      <c r="R74" s="29">
        <f t="shared" si="6"/>
        <v>0.11921399561625129</v>
      </c>
      <c r="S74" s="61">
        <f t="shared" si="22"/>
        <v>-5.6151468284476931E-2</v>
      </c>
      <c r="T74" s="37">
        <f t="shared" si="22"/>
        <v>-5.4270932933472502E-2</v>
      </c>
      <c r="U74" s="58">
        <f t="shared" ref="U74:V74" si="25">U73+S74*Q74</f>
        <v>0.26184553041167363</v>
      </c>
      <c r="V74">
        <f t="shared" si="25"/>
        <v>-7.2360238038235616E-2</v>
      </c>
    </row>
    <row r="75" spans="1:24" x14ac:dyDescent="0.2">
      <c r="A75" s="22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2"/>
      <c r="S75" s="22"/>
      <c r="T75" s="22"/>
    </row>
    <row r="76" spans="1:24" x14ac:dyDescent="0.2">
      <c r="A76" s="22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2"/>
      <c r="S76" s="22"/>
      <c r="T76" s="22"/>
    </row>
    <row r="77" spans="1:24" x14ac:dyDescent="0.2">
      <c r="A77" s="22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2"/>
      <c r="S77" s="22"/>
      <c r="T77" s="22"/>
    </row>
    <row r="78" spans="1:24" x14ac:dyDescent="0.2">
      <c r="A78" s="22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2"/>
      <c r="S78" s="22"/>
      <c r="T78" s="22"/>
    </row>
    <row r="79" spans="1:24" x14ac:dyDescent="0.2">
      <c r="A79" s="22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2"/>
      <c r="S79" s="22"/>
      <c r="T79" s="22"/>
      <c r="U79" s="22"/>
      <c r="V79" s="22"/>
      <c r="W79" s="22"/>
      <c r="X79" s="22"/>
    </row>
    <row r="80" spans="1:24" x14ac:dyDescent="0.2">
      <c r="A80" s="22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2"/>
      <c r="S80" s="22"/>
      <c r="T80" s="22"/>
      <c r="U80" s="22"/>
      <c r="V80" s="22"/>
      <c r="W80" s="22"/>
      <c r="X80" s="22"/>
    </row>
    <row r="81" spans="1:24" x14ac:dyDescent="0.2">
      <c r="A81" s="22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2"/>
      <c r="S81" s="22"/>
      <c r="T81" s="22"/>
      <c r="U81" s="22"/>
      <c r="V81" s="22"/>
      <c r="W81" s="22"/>
      <c r="X81" s="22"/>
    </row>
    <row r="82" spans="1:24" x14ac:dyDescent="0.2">
      <c r="A82" s="22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2"/>
      <c r="S82" s="22"/>
      <c r="T82" s="22"/>
      <c r="U82" s="22"/>
      <c r="V82" s="22"/>
      <c r="W82" s="22"/>
      <c r="X82" s="22"/>
    </row>
    <row r="83" spans="1:24" x14ac:dyDescent="0.2">
      <c r="A83" s="22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2"/>
      <c r="S83" s="22"/>
      <c r="T83" s="22"/>
      <c r="U83" s="22"/>
      <c r="V83" s="22"/>
      <c r="W83" s="22"/>
      <c r="X83" s="22"/>
    </row>
    <row r="84" spans="1:24" x14ac:dyDescent="0.2">
      <c r="A84" s="22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2"/>
      <c r="S84" s="22"/>
      <c r="T84" s="22"/>
      <c r="U84" s="22"/>
      <c r="V84" s="22"/>
      <c r="W84" s="22"/>
      <c r="X84" s="22"/>
    </row>
    <row r="85" spans="1:24" x14ac:dyDescent="0.2">
      <c r="A85" s="22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2"/>
      <c r="S85" s="22"/>
      <c r="T85" s="22"/>
      <c r="U85" s="22"/>
      <c r="V85" s="22"/>
      <c r="W85" s="22"/>
      <c r="X85" s="22"/>
    </row>
    <row r="86" spans="1:24" x14ac:dyDescent="0.2">
      <c r="A86" s="22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2"/>
      <c r="S86" s="22"/>
      <c r="T86" s="22"/>
      <c r="U86" s="22"/>
      <c r="V86" s="22"/>
      <c r="W86" s="22"/>
      <c r="X86" s="22"/>
    </row>
    <row r="87" spans="1:24" x14ac:dyDescent="0.2">
      <c r="A87" s="22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2"/>
      <c r="S87" s="22"/>
      <c r="T87" s="22"/>
      <c r="U87" s="22"/>
      <c r="V87" s="22"/>
      <c r="W87" s="22"/>
      <c r="X87" s="22"/>
    </row>
    <row r="88" spans="1:24" x14ac:dyDescent="0.2">
      <c r="A88" s="22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2"/>
      <c r="S88" s="22"/>
      <c r="T88" s="22"/>
      <c r="U88" s="22"/>
      <c r="V88" s="22"/>
      <c r="W88" s="22"/>
      <c r="X88" s="22"/>
    </row>
    <row r="89" spans="1:24" x14ac:dyDescent="0.2">
      <c r="A89" s="22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2"/>
      <c r="S89" s="22"/>
      <c r="T89" s="22"/>
      <c r="U89" s="22"/>
      <c r="V89" s="22"/>
      <c r="W89" s="22"/>
      <c r="X89" s="22"/>
    </row>
    <row r="90" spans="1:24" x14ac:dyDescent="0.2">
      <c r="A90" s="22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2"/>
      <c r="S90" s="22"/>
      <c r="T90" s="22"/>
      <c r="U90" s="22"/>
      <c r="V90" s="22"/>
      <c r="W90" s="22"/>
      <c r="X90" s="22"/>
    </row>
    <row r="91" spans="1:24" x14ac:dyDescent="0.2">
      <c r="A91" s="22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2"/>
      <c r="S91" s="22"/>
      <c r="T91" s="22"/>
      <c r="U91" s="22"/>
      <c r="V91" s="22"/>
      <c r="W91" s="22"/>
      <c r="X91" s="22"/>
    </row>
    <row r="92" spans="1:24" x14ac:dyDescent="0.2">
      <c r="A92" s="22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2"/>
      <c r="S92" s="22"/>
      <c r="T92" s="22"/>
      <c r="U92" s="22"/>
      <c r="V92" s="22"/>
      <c r="W92" s="22"/>
      <c r="X92" s="22"/>
    </row>
    <row r="93" spans="1:24" x14ac:dyDescent="0.2">
      <c r="A93" s="22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2"/>
      <c r="S93" s="22"/>
      <c r="T93" s="22"/>
      <c r="U93" s="22"/>
      <c r="V93" s="22"/>
      <c r="W93" s="22"/>
      <c r="X93" s="22"/>
    </row>
    <row r="94" spans="1:24" x14ac:dyDescent="0.2">
      <c r="A94" s="22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2"/>
      <c r="S94" s="22"/>
      <c r="T94" s="22"/>
      <c r="U94" s="22"/>
      <c r="V94" s="22"/>
      <c r="W94" s="22"/>
      <c r="X94" s="22"/>
    </row>
    <row r="95" spans="1:24" x14ac:dyDescent="0.2">
      <c r="A95" s="22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2"/>
      <c r="S95" s="22"/>
      <c r="T95" s="22"/>
      <c r="U95" s="22"/>
      <c r="V95" s="22"/>
      <c r="W95" s="22"/>
      <c r="X95" s="22"/>
    </row>
    <row r="96" spans="1:24" x14ac:dyDescent="0.2">
      <c r="A96" s="22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2"/>
      <c r="S96" s="22"/>
      <c r="T96" s="22"/>
      <c r="U96" s="22"/>
      <c r="V96" s="22"/>
      <c r="W96" s="22"/>
      <c r="X96" s="22"/>
    </row>
    <row r="97" spans="1:24" x14ac:dyDescent="0.2">
      <c r="A97" s="22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2"/>
      <c r="T97" s="22"/>
      <c r="U97" s="22"/>
      <c r="V97" s="22"/>
      <c r="W97" s="22"/>
      <c r="X97" s="22"/>
    </row>
    <row r="98" spans="1:24" x14ac:dyDescent="0.2">
      <c r="A98" s="22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2"/>
      <c r="T98" s="22"/>
      <c r="U98" s="22"/>
      <c r="V98" s="22"/>
      <c r="W98" s="22"/>
      <c r="X98" s="22"/>
    </row>
    <row r="99" spans="1:24" x14ac:dyDescent="0.2">
      <c r="A99" s="22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2"/>
      <c r="T99" s="22"/>
      <c r="U99" s="22"/>
      <c r="V99" s="22"/>
      <c r="W99" s="22"/>
      <c r="X99" s="22"/>
    </row>
    <row r="100" spans="1:24" x14ac:dyDescent="0.2">
      <c r="A100" s="22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2"/>
      <c r="T100" s="22"/>
      <c r="U100" s="22"/>
      <c r="V100" s="22"/>
      <c r="W100" s="22"/>
      <c r="X100" s="22"/>
    </row>
    <row r="101" spans="1:24" x14ac:dyDescent="0.2">
      <c r="A101" s="22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2"/>
      <c r="T101" s="22"/>
      <c r="U101" s="22"/>
      <c r="V101" s="22"/>
      <c r="W101" s="22"/>
      <c r="X101" s="22"/>
    </row>
    <row r="102" spans="1:24" x14ac:dyDescent="0.2">
      <c r="A102" s="22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2"/>
      <c r="T102" s="22"/>
      <c r="U102" s="22"/>
      <c r="V102" s="22"/>
      <c r="W102" s="22"/>
      <c r="X102" s="22"/>
    </row>
    <row r="103" spans="1:24" x14ac:dyDescent="0.2">
      <c r="A103" s="22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2"/>
      <c r="T103" s="22"/>
      <c r="U103" s="22"/>
      <c r="V103" s="22"/>
      <c r="W103" s="22"/>
      <c r="X103" s="22"/>
    </row>
    <row r="104" spans="1:24" x14ac:dyDescent="0.2">
      <c r="A104" s="22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2"/>
      <c r="T104" s="22"/>
      <c r="U104" s="22"/>
      <c r="V104" s="22"/>
      <c r="W104" s="22"/>
      <c r="X104" s="22"/>
    </row>
    <row r="105" spans="1:24" x14ac:dyDescent="0.2">
      <c r="A105" s="22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2"/>
      <c r="T105" s="22"/>
      <c r="U105" s="22"/>
      <c r="V105" s="22"/>
      <c r="W105" s="22"/>
      <c r="X105" s="22"/>
    </row>
    <row r="106" spans="1:24" x14ac:dyDescent="0.2">
      <c r="A106" s="22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2"/>
      <c r="T106" s="22"/>
      <c r="U106" s="22"/>
      <c r="V106" s="22"/>
      <c r="W106" s="22"/>
      <c r="X106" s="22"/>
    </row>
    <row r="107" spans="1:24" x14ac:dyDescent="0.2">
      <c r="A107" s="22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2"/>
      <c r="T107" s="22"/>
      <c r="U107" s="22"/>
      <c r="V107" s="22"/>
      <c r="W107" s="22"/>
      <c r="X107" s="22"/>
    </row>
    <row r="108" spans="1:24" x14ac:dyDescent="0.2">
      <c r="A108" s="22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2"/>
      <c r="T108" s="22"/>
      <c r="U108" s="22"/>
      <c r="V108" s="22"/>
      <c r="W108" s="22"/>
      <c r="X108" s="22"/>
    </row>
    <row r="109" spans="1:24" x14ac:dyDescent="0.2">
      <c r="A109" s="22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2"/>
      <c r="T109" s="22"/>
      <c r="U109" s="22"/>
      <c r="V109" s="22"/>
      <c r="W109" s="22"/>
      <c r="X109" s="22"/>
    </row>
    <row r="110" spans="1:24" x14ac:dyDescent="0.2">
      <c r="A110" s="22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2"/>
      <c r="T110" s="22"/>
      <c r="U110" s="22"/>
      <c r="V110" s="22"/>
      <c r="W110" s="22"/>
      <c r="X110" s="22"/>
    </row>
    <row r="111" spans="1:24" x14ac:dyDescent="0.2">
      <c r="A111" s="22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2"/>
      <c r="T111" s="22"/>
      <c r="U111" s="22"/>
      <c r="V111" s="22"/>
      <c r="W111" s="22"/>
      <c r="X111" s="22"/>
    </row>
    <row r="112" spans="1:24" x14ac:dyDescent="0.2">
      <c r="A112" s="22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2"/>
      <c r="T112" s="22"/>
      <c r="U112" s="22"/>
      <c r="V112" s="22"/>
      <c r="W112" s="22"/>
      <c r="X112" s="22"/>
    </row>
    <row r="113" spans="1:24" x14ac:dyDescent="0.2">
      <c r="A113" s="22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2"/>
      <c r="T113" s="22"/>
      <c r="U113" s="22"/>
      <c r="V113" s="22"/>
      <c r="W113" s="22"/>
      <c r="X113" s="22"/>
    </row>
    <row r="114" spans="1:24" x14ac:dyDescent="0.2">
      <c r="A114" s="22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2"/>
      <c r="T114" s="22"/>
      <c r="U114" s="22"/>
      <c r="V114" s="22"/>
      <c r="W114" s="22"/>
      <c r="X114" s="22"/>
    </row>
    <row r="115" spans="1:24" x14ac:dyDescent="0.2">
      <c r="A115" s="22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2"/>
      <c r="T115" s="22"/>
      <c r="U115" s="22"/>
      <c r="V115" s="22"/>
      <c r="W115" s="22"/>
      <c r="X115" s="22"/>
    </row>
  </sheetData>
  <mergeCells count="7">
    <mergeCell ref="A1:F1"/>
    <mergeCell ref="A5:M5"/>
    <mergeCell ref="N5:V5"/>
    <mergeCell ref="A6:F6"/>
    <mergeCell ref="G6:I6"/>
    <mergeCell ref="J6:N6"/>
    <mergeCell ref="O6:T6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B1696-9F8E-6445-8A03-3446FBDA6754}">
  <dimension ref="A1:J66"/>
  <sheetViews>
    <sheetView topLeftCell="A15" workbookViewId="0">
      <selection activeCell="S41" sqref="S41"/>
    </sheetView>
  </sheetViews>
  <sheetFormatPr baseColWidth="10" defaultRowHeight="15" x14ac:dyDescent="0.2"/>
  <sheetData>
    <row r="1" spans="1:10" x14ac:dyDescent="0.2">
      <c r="A1" t="s">
        <v>33</v>
      </c>
      <c r="B1" t="s">
        <v>32</v>
      </c>
      <c r="C1" t="s">
        <v>34</v>
      </c>
      <c r="D1" t="s">
        <v>35</v>
      </c>
      <c r="G1" t="s">
        <v>31</v>
      </c>
      <c r="H1" t="s">
        <v>28</v>
      </c>
      <c r="I1" t="s">
        <v>29</v>
      </c>
      <c r="J1" t="s">
        <v>30</v>
      </c>
    </row>
    <row r="2" spans="1:10" x14ac:dyDescent="0.2">
      <c r="A2">
        <f>BetterPredBlk!G10</f>
        <v>0</v>
      </c>
      <c r="B2">
        <f>BetterPreBlkCtrl!G10</f>
        <v>0</v>
      </c>
      <c r="C2">
        <f>BetterPredBlk!H10</f>
        <v>0</v>
      </c>
      <c r="D2">
        <f>BetterPreBlkCtrl!H10</f>
        <v>0</v>
      </c>
      <c r="G2">
        <f>BetterPredBlk!C10</f>
        <v>0.3</v>
      </c>
      <c r="H2">
        <f>BetterPreBlkCtrl!C10</f>
        <v>0.3</v>
      </c>
      <c r="I2">
        <f>BetterPredBlk!E10</f>
        <v>0.1</v>
      </c>
      <c r="J2">
        <f>BetterPreBlkCtrl!E10</f>
        <v>0.1</v>
      </c>
    </row>
    <row r="3" spans="1:10" x14ac:dyDescent="0.2">
      <c r="A3">
        <f>BetterPredBlk!G11</f>
        <v>3.7607500000000023E-2</v>
      </c>
      <c r="B3">
        <f>BetterPreBlkCtrl!G11</f>
        <v>3.7607500000000023E-2</v>
      </c>
      <c r="C3">
        <f>BetterPredBlk!H11</f>
        <v>0</v>
      </c>
      <c r="D3">
        <f>BetterPreBlkCtrl!H11</f>
        <v>0</v>
      </c>
      <c r="G3">
        <f>BetterPredBlk!C11</f>
        <v>0.307</v>
      </c>
      <c r="H3">
        <f>BetterPreBlkCtrl!C11</f>
        <v>0.307</v>
      </c>
      <c r="I3">
        <f>BetterPredBlk!E11</f>
        <v>0.12250000000000007</v>
      </c>
      <c r="J3">
        <f>BetterPreBlkCtrl!E11</f>
        <v>0.12250000000000007</v>
      </c>
    </row>
    <row r="4" spans="1:10" x14ac:dyDescent="0.2">
      <c r="A4">
        <f>BetterPredBlk!G12</f>
        <v>7.6834042831172955E-2</v>
      </c>
      <c r="B4">
        <f>BetterPreBlkCtrl!G12</f>
        <v>3.7607500000000023E-2</v>
      </c>
      <c r="C4">
        <f>BetterPredBlk!H12</f>
        <v>0</v>
      </c>
      <c r="D4">
        <f>BetterPreBlkCtrl!H12</f>
        <v>0</v>
      </c>
      <c r="G4">
        <f>BetterPredBlk!C12</f>
        <v>0.31739499999999998</v>
      </c>
      <c r="H4">
        <f>BetterPreBlkCtrl!C12</f>
        <v>0.30239499999999997</v>
      </c>
      <c r="I4">
        <f>BetterPredBlk!E12</f>
        <v>0.12358903836283792</v>
      </c>
      <c r="J4">
        <f>BetterPreBlkCtrl!E12</f>
        <v>0.12358903836283792</v>
      </c>
    </row>
    <row r="5" spans="1:10" x14ac:dyDescent="0.2">
      <c r="A5">
        <f>BetterPredBlk!G13</f>
        <v>0.11694033388327851</v>
      </c>
      <c r="B5">
        <f>BetterPreBlkCtrl!G13</f>
        <v>7.4872328810644734E-2</v>
      </c>
      <c r="C5">
        <f>BetterPredBlk!H13</f>
        <v>0</v>
      </c>
      <c r="D5">
        <f>BetterPreBlkCtrl!H13</f>
        <v>0</v>
      </c>
      <c r="G5">
        <f>BetterPredBlk!C13</f>
        <v>0.32804907567098435</v>
      </c>
      <c r="H5">
        <f>BetterPreBlkCtrl!C13</f>
        <v>0.31331157567098439</v>
      </c>
      <c r="I5">
        <f>BetterPredBlk!E13</f>
        <v>0.12703443282425184</v>
      </c>
      <c r="J5">
        <f>BetterPreBlkCtrl!E13</f>
        <v>0.12358633689594613</v>
      </c>
    </row>
    <row r="6" spans="1:10" x14ac:dyDescent="0.2">
      <c r="A6">
        <f>BetterPredBlk!G14</f>
        <v>0.15840076363411792</v>
      </c>
      <c r="B6">
        <f>BetterPreBlkCtrl!G14</f>
        <v>7.3406080942711532E-2</v>
      </c>
      <c r="C6">
        <f>BetterPredBlk!H14</f>
        <v>0</v>
      </c>
      <c r="D6">
        <f>BetterPreBlkCtrl!H14</f>
        <v>0</v>
      </c>
      <c r="G6">
        <f>BetterPredBlk!C14</f>
        <v>0.33787756896106785</v>
      </c>
      <c r="H6">
        <f>BetterPreBlkCtrl!C14</f>
        <v>0.30746350220320812</v>
      </c>
      <c r="I6">
        <f>BetterPredBlk!E14</f>
        <v>0.13292132372384938</v>
      </c>
      <c r="J6">
        <f>BetterPreBlkCtrl!E14</f>
        <v>0.12680587047893047</v>
      </c>
    </row>
    <row r="7" spans="1:10" x14ac:dyDescent="0.2">
      <c r="A7">
        <f>BetterPredBlk!G15</f>
        <v>0.20164778876954303</v>
      </c>
      <c r="B7">
        <f>BetterPreBlkCtrl!G15</f>
        <v>0.11066350838517416</v>
      </c>
      <c r="C7">
        <f>BetterPredBlk!H15</f>
        <v>0</v>
      </c>
      <c r="D7">
        <f>BetterPreBlkCtrl!H15</f>
        <v>0</v>
      </c>
      <c r="G7">
        <f>BetterPredBlk!C15</f>
        <v>0.34643970705718929</v>
      </c>
      <c r="H7">
        <f>BetterPreBlkCtrl!C15</f>
        <v>0.31808870775302561</v>
      </c>
      <c r="I7">
        <f>BetterPredBlk!E15</f>
        <v>0.1413639029638499</v>
      </c>
      <c r="J7">
        <f>BetterPreBlkCtrl!E15</f>
        <v>0.12660852270245393</v>
      </c>
    </row>
    <row r="8" spans="1:10" x14ac:dyDescent="0.2">
      <c r="A8">
        <f>BetterPredBlk!G16</f>
        <v>0.24701902312348528</v>
      </c>
      <c r="B8">
        <f>BetterPreBlkCtrl!G16</f>
        <v>0.10764463144849154</v>
      </c>
      <c r="C8">
        <f>BetterPredBlk!H16</f>
        <v>0</v>
      </c>
      <c r="D8">
        <f>BetterPreBlkCtrl!H16</f>
        <v>0</v>
      </c>
      <c r="G8">
        <f>BetterPredBlk!C16</f>
        <v>0.35356362041920503</v>
      </c>
      <c r="H8">
        <f>BetterPreBlkCtrl!C16</f>
        <v>0.31193242148205047</v>
      </c>
      <c r="I8">
        <f>BetterPredBlk!E16</f>
        <v>0.15247817651644477</v>
      </c>
      <c r="J8">
        <f>BetterPreBlkCtrl!E16</f>
        <v>0.13184171833489222</v>
      </c>
    </row>
    <row r="9" spans="1:10" x14ac:dyDescent="0.2">
      <c r="A9">
        <f>BetterPredBlk!G17</f>
        <v>0.29471628599020772</v>
      </c>
      <c r="B9">
        <f>BetterPreBlkCtrl!G17</f>
        <v>0.14515978594254697</v>
      </c>
      <c r="C9">
        <f>BetterPredBlk!H17</f>
        <v>0</v>
      </c>
      <c r="D9">
        <f>BetterPreBlkCtrl!H17</f>
        <v>0</v>
      </c>
      <c r="G9">
        <f>BetterPredBlk!C17</f>
        <v>0.35919532891298378</v>
      </c>
      <c r="H9">
        <f>BetterPreBlkCtrl!C17</f>
        <v>0.32143731924410301</v>
      </c>
      <c r="I9">
        <f>BetterPredBlk!E17</f>
        <v>0.1663291027226689</v>
      </c>
      <c r="J9">
        <f>BetterPreBlkCtrl!E17</f>
        <v>0.13123338438508556</v>
      </c>
    </row>
    <row r="10" spans="1:10" x14ac:dyDescent="0.2">
      <c r="A10">
        <f>BetterPredBlk!G18</f>
        <v>0.34474572841324291</v>
      </c>
      <c r="B10">
        <f>BetterPreBlkCtrl!G18</f>
        <v>0.18602737573129605</v>
      </c>
      <c r="C10">
        <f>BetterPredBlk!H18</f>
        <v>0</v>
      </c>
      <c r="D10">
        <f>BetterPreBlkCtrl!H18</f>
        <v>0</v>
      </c>
      <c r="G10">
        <f>BetterPredBlk!C18</f>
        <v>0.36333479616058972</v>
      </c>
      <c r="H10">
        <f>BetterPreBlkCtrl!C18</f>
        <v>0.33089743643608288</v>
      </c>
      <c r="I10">
        <f>BetterPredBlk!E18</f>
        <v>0.18286671634585763</v>
      </c>
      <c r="J10">
        <f>BetterPreBlkCtrl!E18</f>
        <v>0.13840372603579748</v>
      </c>
    </row>
    <row r="11" spans="1:10" x14ac:dyDescent="0.2">
      <c r="A11">
        <f>BetterPredBlk!G19</f>
        <v>0.39685339081076176</v>
      </c>
      <c r="B11">
        <f>BetterPreBlkCtrl!G19</f>
        <v>0.17904240745337729</v>
      </c>
      <c r="C11">
        <f>BetterPredBlk!H19</f>
        <v>0</v>
      </c>
      <c r="D11">
        <f>BetterPreBlkCtrl!H19</f>
        <v>0</v>
      </c>
      <c r="G11">
        <f>BetterPredBlk!C19</f>
        <v>0.3660113646791594</v>
      </c>
      <c r="H11">
        <f>BetterPreBlkCtrl!C19</f>
        <v>0.32471301755743476</v>
      </c>
      <c r="I11">
        <f>BetterPredBlk!E19</f>
        <v>0.2018566980082534</v>
      </c>
      <c r="J11">
        <f>BetterPreBlkCtrl!E19</f>
        <v>0.14818983668809921</v>
      </c>
    </row>
    <row r="12" spans="1:10" x14ac:dyDescent="0.2">
      <c r="A12">
        <f>BetterPredBlk!G20</f>
        <v>0.45047913504344439</v>
      </c>
      <c r="B12">
        <f>BetterPreBlkCtrl!G20</f>
        <v>0.17039491251550251</v>
      </c>
      <c r="C12">
        <f>BetterPredBlk!H20</f>
        <v>0</v>
      </c>
      <c r="D12">
        <f>BetterPreBlkCtrl!H20</f>
        <v>0</v>
      </c>
      <c r="G12">
        <f>BetterPredBlk!C20</f>
        <v>0.36727706335212551</v>
      </c>
      <c r="H12">
        <f>BetterPreBlkCtrl!C20</f>
        <v>0.31891654704579825</v>
      </c>
      <c r="I12">
        <f>BetterPredBlk!E20</f>
        <v>0.22282794980357176</v>
      </c>
      <c r="J12">
        <f>BetterPreBlkCtrl!E20</f>
        <v>0.14575934351431521</v>
      </c>
    </row>
    <row r="13" spans="1:10" x14ac:dyDescent="0.2">
      <c r="A13">
        <f>BetterPredBlk!G21</f>
        <v>0.50475716499757395</v>
      </c>
      <c r="B13">
        <f>BetterPreBlkCtrl!G21</f>
        <v>0.20885190466790376</v>
      </c>
      <c r="C13">
        <f>BetterPredBlk!H21</f>
        <v>0</v>
      </c>
      <c r="D13">
        <f>BetterPreBlkCtrl!H21</f>
        <v>0</v>
      </c>
      <c r="G13">
        <f>BetterPredBlk!C21</f>
        <v>0.36720727282266696</v>
      </c>
      <c r="H13">
        <f>BetterPreBlkCtrl!C21</f>
        <v>0.3260141761478379</v>
      </c>
      <c r="I13">
        <f>BetterPredBlk!E21</f>
        <v>0.24506986502533257</v>
      </c>
      <c r="J13">
        <f>BetterPreBlkCtrl!E21</f>
        <v>0.14368720761581</v>
      </c>
    </row>
    <row r="14" spans="1:10" x14ac:dyDescent="0.2">
      <c r="A14">
        <f>BetterPredBlk!G22</f>
        <v>0.55858474699166538</v>
      </c>
      <c r="B14">
        <f>BetterPreBlkCtrl!G22</f>
        <v>0.20042641520290508</v>
      </c>
      <c r="C14">
        <f>BetterPredBlk!H22</f>
        <v>0</v>
      </c>
      <c r="D14">
        <f>BetterPreBlkCtrl!H22</f>
        <v>0</v>
      </c>
      <c r="G14">
        <f>BetterPredBlk!C22</f>
        <v>0.36590290951250454</v>
      </c>
      <c r="H14">
        <f>BetterPreBlkCtrl!C22</f>
        <v>0.32007603124553968</v>
      </c>
      <c r="I14">
        <f>BetterPredBlk!E22</f>
        <v>0.26770397594256168</v>
      </c>
      <c r="J14">
        <f>BetterPreBlkCtrl!E22</f>
        <v>0.15448466043785661</v>
      </c>
    </row>
    <row r="15" spans="1:10" x14ac:dyDescent="0.2">
      <c r="A15">
        <f>BetterPredBlk!G23</f>
        <v>0.6107572492668446</v>
      </c>
      <c r="B15">
        <f>BetterPreBlkCtrl!G23</f>
        <v>0.23945065308832841</v>
      </c>
      <c r="C15">
        <f>BetterPredBlk!H23</f>
        <v>0</v>
      </c>
      <c r="D15">
        <f>BetterPreBlkCtrl!H23</f>
        <v>0</v>
      </c>
      <c r="G15">
        <f>BetterPredBlk!C23</f>
        <v>0.36349045515968875</v>
      </c>
      <c r="H15">
        <f>BetterPreBlkCtrl!C23</f>
        <v>0.32619207011765733</v>
      </c>
      <c r="I15">
        <f>BetterPredBlk!E23</f>
        <v>0.28982140290398672</v>
      </c>
      <c r="J15">
        <f>BetterPreBlkCtrl!E23</f>
        <v>0.15121791460838582</v>
      </c>
    </row>
    <row r="16" spans="1:10" x14ac:dyDescent="0.2">
      <c r="A16">
        <f>BetterPredBlk!G24</f>
        <v>0.66013644607320898</v>
      </c>
      <c r="B16">
        <f>BetterPreBlkCtrl!G24</f>
        <v>0.22892915211286866</v>
      </c>
      <c r="C16">
        <f>BetterPredBlk!H24</f>
        <v>0</v>
      </c>
      <c r="D16">
        <f>BetterPreBlkCtrl!H24</f>
        <v>0</v>
      </c>
      <c r="G16">
        <f>BetterPredBlk!C24</f>
        <v>0.3601178004313364</v>
      </c>
      <c r="H16">
        <f>BetterPreBlkCtrl!C24</f>
        <v>0.32047199282064776</v>
      </c>
      <c r="I16">
        <f>BetterPredBlk!E24</f>
        <v>0.31063622270656638</v>
      </c>
      <c r="J16">
        <f>BetterPreBlkCtrl!E24</f>
        <v>0.16380707670461289</v>
      </c>
    </row>
    <row r="17" spans="1:10" x14ac:dyDescent="0.2">
      <c r="A17">
        <f>BetterPredBlk!G25</f>
        <v>0.70580125776170977</v>
      </c>
      <c r="B17">
        <f>BetterPreBlkCtrl!G25</f>
        <v>0.26834277693871078</v>
      </c>
      <c r="C17">
        <f>BetterPredBlk!H25</f>
        <v>0</v>
      </c>
      <c r="D17">
        <f>BetterPreBlkCtrl!H25</f>
        <v>0</v>
      </c>
      <c r="G17">
        <f>BetterPredBlk!C25</f>
        <v>0.35594577012682227</v>
      </c>
      <c r="H17">
        <f>BetterPreBlkCtrl!C25</f>
        <v>0.32563110169767706</v>
      </c>
      <c r="I17">
        <f>BetterPredBlk!E25</f>
        <v>0.32959248563343713</v>
      </c>
      <c r="J17">
        <f>BetterPreBlkCtrl!E25</f>
        <v>0.15914503789521967</v>
      </c>
    </row>
    <row r="18" spans="1:10" x14ac:dyDescent="0.2">
      <c r="A18">
        <f>BetterPredBlk!G26</f>
        <v>0.74713947423024551</v>
      </c>
      <c r="B18">
        <f>BetterPreBlkCtrl!G26</f>
        <v>0.31260307181451186</v>
      </c>
      <c r="C18">
        <f>BetterPredBlk!H26</f>
        <v>0</v>
      </c>
      <c r="D18">
        <f>BetterPreBlkCtrl!H26</f>
        <v>0</v>
      </c>
      <c r="G18">
        <f>BetterPredBlk!C26</f>
        <v>0.35113707280605855</v>
      </c>
      <c r="H18">
        <f>BetterPreBlkCtrl!C26</f>
        <v>0.33100940264533912</v>
      </c>
      <c r="I18">
        <f>BetterPredBlk!E26</f>
        <v>0.34639407608145206</v>
      </c>
      <c r="J18">
        <f>BetterPreBlkCtrl!E26</f>
        <v>0.17341221621232766</v>
      </c>
    </row>
    <row r="19" spans="1:10" x14ac:dyDescent="0.2">
      <c r="A19">
        <f>BetterPredBlk!G27</f>
        <v>0.78386728152262952</v>
      </c>
      <c r="B19">
        <f>BetterPreBlkCtrl!G27</f>
        <v>0.29605467206465397</v>
      </c>
      <c r="C19">
        <f>BetterPredBlk!H27</f>
        <v>0</v>
      </c>
      <c r="D19">
        <f>BetterPreBlkCtrl!H27</f>
        <v>0</v>
      </c>
      <c r="G19">
        <f>BetterPredBlk!C27</f>
        <v>0.34584542972097004</v>
      </c>
      <c r="H19">
        <f>BetterPreBlkCtrl!C27</f>
        <v>0.3258294110316371</v>
      </c>
      <c r="I19">
        <f>BetterPredBlk!E27</f>
        <v>0.36097086355977143</v>
      </c>
      <c r="J19">
        <f>BetterPreBlkCtrl!E27</f>
        <v>0.18926739739528942</v>
      </c>
    </row>
    <row r="20" spans="1:10" x14ac:dyDescent="0.2">
      <c r="A20">
        <f>BetterPredBlk!G28</f>
        <v>0.81599029537092937</v>
      </c>
      <c r="B20">
        <f>BetterPreBlkCtrl!G28</f>
        <v>0.27796636487931242</v>
      </c>
      <c r="C20">
        <f>BetterPredBlk!H28</f>
        <v>0</v>
      </c>
      <c r="D20">
        <f>BetterPreBlkCtrl!H28</f>
        <v>0</v>
      </c>
      <c r="G20">
        <f>BetterPredBlk!C28</f>
        <v>0.34020731154419787</v>
      </c>
      <c r="H20">
        <f>BetterPreBlkCtrl!C28</f>
        <v>0.3212672538244768</v>
      </c>
      <c r="I20">
        <f>BetterPredBlk!E28</f>
        <v>0.37341486744964358</v>
      </c>
      <c r="J20">
        <f>BetterPreBlkCtrl!E28</f>
        <v>0.18011016435057736</v>
      </c>
    </row>
    <row r="21" spans="1:10" x14ac:dyDescent="0.2">
      <c r="A21">
        <f>BetterPredBlk!G29</f>
        <v>0.8437324622256932</v>
      </c>
      <c r="B21">
        <f>BetterPreBlkCtrl!G29</f>
        <v>0.31784459149574273</v>
      </c>
      <c r="C21">
        <f>BetterPredBlk!H29</f>
        <v>0</v>
      </c>
      <c r="D21">
        <f>BetterPreBlkCtrl!H29</f>
        <v>0</v>
      </c>
      <c r="G21">
        <f>BetterPredBlk!C29</f>
        <v>0.33433744354914835</v>
      </c>
      <c r="H21">
        <f>BetterPreBlkCtrl!C29</f>
        <v>0.32475268259448681</v>
      </c>
      <c r="I21">
        <f>BetterPredBlk!E29</f>
        <v>0.38391479249877286</v>
      </c>
      <c r="J21">
        <f>BetterPreBlkCtrl!E29</f>
        <v>0.17443922917472357</v>
      </c>
    </row>
    <row r="22" spans="1:10" x14ac:dyDescent="0.2">
      <c r="A22">
        <f>BetterPredBlk!G30</f>
        <v>0.86745785188241931</v>
      </c>
      <c r="B22">
        <f>BetterPreBlkCtrl!G30</f>
        <v>0.30083430100274078</v>
      </c>
      <c r="C22">
        <f>BetterPredBlk!H30</f>
        <v>0</v>
      </c>
      <c r="D22">
        <f>BetterPreBlkCtrl!H30</f>
        <v>0</v>
      </c>
      <c r="G22">
        <f>BetterPredBlk!C30</f>
        <v>0.32832789183727951</v>
      </c>
      <c r="H22">
        <f>BetterPreBlkCtrl!C30</f>
        <v>0.31980293966312867</v>
      </c>
      <c r="I22">
        <f>BetterPredBlk!E30</f>
        <v>0.39270356831581199</v>
      </c>
      <c r="J22">
        <f>BetterPreBlkCtrl!E30</f>
        <v>0.19135377362269118</v>
      </c>
    </row>
    <row r="23" spans="1:10" x14ac:dyDescent="0.2">
      <c r="A23">
        <f>BetterPredBlk!G31</f>
        <v>0.88760185430765448</v>
      </c>
      <c r="B23">
        <f>BetterPreBlkCtrl!G31</f>
        <v>0.34082939271124668</v>
      </c>
      <c r="C23">
        <f>BetterPredBlk!H31</f>
        <v>0</v>
      </c>
      <c r="D23">
        <f>BetterPreBlkCtrl!H31</f>
        <v>0</v>
      </c>
      <c r="G23">
        <f>BetterPredBlk!C31</f>
        <v>0.32224972776607064</v>
      </c>
      <c r="H23">
        <f>BetterPreBlkCtrl!C31</f>
        <v>0.32271359950898687</v>
      </c>
      <c r="I23">
        <f>BetterPredBlk!E31</f>
        <v>0.40002251561442814</v>
      </c>
      <c r="J23">
        <f>BetterPreBlkCtrl!E31</f>
        <v>0.18167957392778072</v>
      </c>
    </row>
    <row r="24" spans="1:10" x14ac:dyDescent="0.2">
      <c r="A24">
        <f>BetterPredBlk!G32</f>
        <v>0.904619073510881</v>
      </c>
      <c r="B24">
        <f>BetterPreBlkCtrl!G32</f>
        <v>0.32166445917153458</v>
      </c>
      <c r="C24">
        <f>BetterPredBlk!H32</f>
        <v>0</v>
      </c>
      <c r="D24">
        <f>BetterPreBlkCtrl!H32</f>
        <v>0</v>
      </c>
      <c r="G24">
        <f>BetterPredBlk!C32</f>
        <v>0.31615608308414012</v>
      </c>
      <c r="H24">
        <f>BetterPreBlkCtrl!C32</f>
        <v>0.31806935415927795</v>
      </c>
      <c r="I24">
        <f>BetterPredBlk!E32</f>
        <v>0.4061000526743877</v>
      </c>
      <c r="J24">
        <f>BetterPreBlkCtrl!E32</f>
        <v>0.20028947938247232</v>
      </c>
    </row>
    <row r="25" spans="1:10" x14ac:dyDescent="0.2">
      <c r="A25">
        <f>BetterPredBlk!G33</f>
        <v>0.91894859200501333</v>
      </c>
      <c r="B25">
        <f>BetterPreBlkCtrl!G33</f>
        <v>0.36151133956178905</v>
      </c>
      <c r="C25">
        <f>BetterPredBlk!H33</f>
        <v>0</v>
      </c>
      <c r="D25">
        <f>BetterPreBlkCtrl!H33</f>
        <v>0</v>
      </c>
      <c r="G25">
        <f>BetterPredBlk!C33</f>
        <v>0.31008562900921344</v>
      </c>
      <c r="H25">
        <f>BetterPreBlkCtrl!C33</f>
        <v>0.32039808458875452</v>
      </c>
      <c r="I25">
        <f>BetterPredBlk!E33</f>
        <v>0.41114102251626095</v>
      </c>
      <c r="J25">
        <f>BetterPreBlkCtrl!E33</f>
        <v>0.1886716212430348</v>
      </c>
    </row>
    <row r="26" spans="1:10" x14ac:dyDescent="0.2">
      <c r="A26">
        <f>BetterPredBlk!G34</f>
        <v>0.93099382163201927</v>
      </c>
      <c r="B26">
        <f>BetterPreBlkCtrl!G34</f>
        <v>0.34031137222652796</v>
      </c>
      <c r="C26">
        <f>BetterPredBlk!H34</f>
        <v>0</v>
      </c>
      <c r="D26">
        <f>BetterPreBlkCtrl!H34</f>
        <v>0</v>
      </c>
      <c r="G26">
        <f>BetterPredBlk!C34</f>
        <v>0.30406586721059342</v>
      </c>
      <c r="H26">
        <f>BetterPreBlkCtrl!C34</f>
        <v>0.31605948364146252</v>
      </c>
      <c r="I26">
        <f>BetterPredBlk!E34</f>
        <v>0.41532289795916327</v>
      </c>
      <c r="J26">
        <f>BetterPreBlkCtrl!E34</f>
        <v>0.20852747635580701</v>
      </c>
    </row>
    <row r="27" spans="1:10" x14ac:dyDescent="0.2">
      <c r="A27">
        <f>BetterPredBlk!G35</f>
        <v>0.94111307029521207</v>
      </c>
      <c r="B27">
        <f>BetterPreBlkCtrl!G35</f>
        <v>0.37990027810225591</v>
      </c>
      <c r="C27">
        <f>BetterPredBlk!H35</f>
        <v>0</v>
      </c>
      <c r="D27">
        <f>BetterPreBlkCtrl!H35</f>
        <v>0</v>
      </c>
      <c r="G27">
        <f>BetterPredBlk!C35</f>
        <v>0.2981159366584627</v>
      </c>
      <c r="H27">
        <f>BetterPreBlkCtrl!C35</f>
        <v>0.31789164930419411</v>
      </c>
      <c r="I27">
        <f>BetterPredBlk!E35</f>
        <v>0.41879598678747043</v>
      </c>
      <c r="J27">
        <f>BetterPreBlkCtrl!E35</f>
        <v>0.1950478606021375</v>
      </c>
    </row>
    <row r="28" spans="1:10" x14ac:dyDescent="0.2">
      <c r="A28">
        <f>BetterPredBlk!G36</f>
        <v>0.9496171957662165</v>
      </c>
      <c r="B28">
        <f>BetterPreBlkCtrl!G36</f>
        <v>0.42553489277585438</v>
      </c>
      <c r="C28">
        <f>BetterPredBlk!H36</f>
        <v>1.8329981579645011E-2</v>
      </c>
      <c r="D28">
        <f>BetterPreBlkCtrl!H36</f>
        <v>3.4285400110288113E-2</v>
      </c>
      <c r="G28">
        <f>BetterPredBlk!C36</f>
        <v>0.29224885506577886</v>
      </c>
      <c r="H28">
        <f>BetterPreBlkCtrl!C36</f>
        <v>0.32023759799542578</v>
      </c>
      <c r="I28">
        <f>BetterPredBlk!E36</f>
        <v>0.42168569097049663</v>
      </c>
      <c r="J28">
        <f>BetterPreBlkCtrl!E36</f>
        <v>0.21601458285487751</v>
      </c>
    </row>
    <row r="29" spans="1:10" x14ac:dyDescent="0.2">
      <c r="A29">
        <f>BetterPredBlk!G37</f>
        <v>0.9565769710790375</v>
      </c>
      <c r="B29">
        <f>BetterPreBlkCtrl!G37</f>
        <v>0.46871699280747514</v>
      </c>
      <c r="C29">
        <f>BetterPredBlk!H37</f>
        <v>1.9006046218559176E-2</v>
      </c>
      <c r="D29">
        <f>BetterPreBlkCtrl!H37</f>
        <v>5.9793929696840532E-2</v>
      </c>
      <c r="G29">
        <f>BetterPredBlk!C37</f>
        <v>0.28647323141729619</v>
      </c>
      <c r="H29">
        <f>BetterPreBlkCtrl!C37</f>
        <v>0.32152331932789108</v>
      </c>
      <c r="I29">
        <f>BetterPredBlk!E37</f>
        <v>0.41256488524363427</v>
      </c>
      <c r="J29">
        <f>BetterPreBlkCtrl!E37</f>
        <v>0.21658568339411038</v>
      </c>
    </row>
    <row r="30" spans="1:10" x14ac:dyDescent="0.2">
      <c r="A30">
        <f>BetterPredBlk!G38</f>
        <v>0.96040921807068547</v>
      </c>
      <c r="B30">
        <f>BetterPreBlkCtrl!G38</f>
        <v>0.50774501503525737</v>
      </c>
      <c r="C30">
        <f>BetterPredBlk!H38</f>
        <v>2.6694513437714625E-2</v>
      </c>
      <c r="D30">
        <f>BetterPreBlkCtrl!H38</f>
        <v>8.5279970996588877E-2</v>
      </c>
      <c r="G30">
        <f>BetterPredBlk!C38</f>
        <v>0.28076431447901956</v>
      </c>
      <c r="H30">
        <f>BetterPreBlkCtrl!C38</f>
        <v>0.32092873526310051</v>
      </c>
      <c r="I30">
        <f>BetterPredBlk!E38</f>
        <v>0.4258388729931874</v>
      </c>
      <c r="J30">
        <f>BetterPreBlkCtrl!E38</f>
        <v>0.22512808336561052</v>
      </c>
    </row>
    <row r="31" spans="1:10" x14ac:dyDescent="0.2">
      <c r="A31">
        <f>BetterPredBlk!G39</f>
        <v>0.96316321321854981</v>
      </c>
      <c r="B31">
        <f>BetterPreBlkCtrl!G39</f>
        <v>0.54228261087792473</v>
      </c>
      <c r="C31">
        <f>BetterPredBlk!H39</f>
        <v>2.7052925579161044E-2</v>
      </c>
      <c r="D31">
        <f>BetterPreBlkCtrl!H39</f>
        <v>0.10773784388795725</v>
      </c>
      <c r="G31">
        <f>BetterPredBlk!C39</f>
        <v>0.27516095198076201</v>
      </c>
      <c r="H31">
        <f>BetterPreBlkCtrl!C39</f>
        <v>0.31895619956546728</v>
      </c>
      <c r="I31">
        <f>BetterPredBlk!E39</f>
        <v>0.40990609113181603</v>
      </c>
      <c r="J31">
        <f>BetterPreBlkCtrl!E39</f>
        <v>0.22966214609250912</v>
      </c>
    </row>
    <row r="32" spans="1:10" x14ac:dyDescent="0.2">
      <c r="A32">
        <f>BetterPredBlk!G40</f>
        <v>0.96465037629836703</v>
      </c>
      <c r="B32">
        <f>BetterPreBlkCtrl!G40</f>
        <v>0.57243682221369085</v>
      </c>
      <c r="C32">
        <f>BetterPredBlk!H40</f>
        <v>2.9941177792378218E-2</v>
      </c>
      <c r="D32">
        <f>BetterPreBlkCtrl!H40</f>
        <v>0.12775964981685367</v>
      </c>
      <c r="G32">
        <f>BetterPredBlk!C40</f>
        <v>0.26966105922108907</v>
      </c>
      <c r="H32">
        <f>BetterPreBlkCtrl!C40</f>
        <v>0.31588964881690146</v>
      </c>
      <c r="I32">
        <f>BetterPredBlk!E40</f>
        <v>0.4276380029887008</v>
      </c>
      <c r="J32">
        <f>BetterPreBlkCtrl!E40</f>
        <v>0.23455507413615365</v>
      </c>
    </row>
    <row r="33" spans="1:10" x14ac:dyDescent="0.2">
      <c r="A33">
        <f>BetterPredBlk!G41</f>
        <v>0.9657071448354807</v>
      </c>
      <c r="B33">
        <f>BetterPreBlkCtrl!G41</f>
        <v>0.59846554753736159</v>
      </c>
      <c r="C33">
        <f>BetterPredBlk!H41</f>
        <v>3.009828244414612E-2</v>
      </c>
      <c r="D33">
        <f>BetterPreBlkCtrl!H41</f>
        <v>0.14520106457580367</v>
      </c>
      <c r="G33">
        <f>BetterPredBlk!C41</f>
        <v>0.2642697525179783</v>
      </c>
      <c r="H33">
        <f>BetterPreBlkCtrl!C41</f>
        <v>0.31202156948401027</v>
      </c>
      <c r="I33">
        <f>BetterPredBlk!E41</f>
        <v>0.40871646518906379</v>
      </c>
      <c r="J33">
        <f>BetterPreBlkCtrl!E41</f>
        <v>0.23835574326560421</v>
      </c>
    </row>
    <row r="34" spans="1:10" x14ac:dyDescent="0.2">
      <c r="A34">
        <f>BetterPredBlk!G42</f>
        <v>0.96630740541277949</v>
      </c>
      <c r="B34">
        <f>BetterPreBlkCtrl!G42</f>
        <v>0.62075174448445725</v>
      </c>
      <c r="C34">
        <f>BetterPredBlk!H42</f>
        <v>3.1243576237586581E-2</v>
      </c>
      <c r="D34">
        <f>BetterPreBlkCtrl!H42</f>
        <v>0.16028200134573337</v>
      </c>
      <c r="G34">
        <f>BetterPredBlk!C42</f>
        <v>0.25898494249459225</v>
      </c>
      <c r="H34">
        <f>BetterPreBlkCtrl!C42</f>
        <v>0.30757878120302312</v>
      </c>
      <c r="I34">
        <f>BetterPredBlk!E42</f>
        <v>0.42854143173129944</v>
      </c>
      <c r="J34">
        <f>BetterPreBlkCtrl!E42</f>
        <v>0.24168119146552358</v>
      </c>
    </row>
    <row r="35" spans="1:10" x14ac:dyDescent="0.2">
      <c r="A35">
        <f>BetterPredBlk!G43</f>
        <v>0.9667417967973081</v>
      </c>
      <c r="B35">
        <f>BetterPreBlkCtrl!G43</f>
        <v>0.63972007295618494</v>
      </c>
      <c r="C35">
        <f>BetterPredBlk!H43</f>
        <v>3.1312896922804583E-2</v>
      </c>
      <c r="D35">
        <f>BetterPreBlkCtrl!H43</f>
        <v>0.17320877716999653</v>
      </c>
      <c r="G35">
        <f>BetterPredBlk!C43</f>
        <v>0.25380559553410953</v>
      </c>
      <c r="H35">
        <f>BetterPreBlkCtrl!C43</f>
        <v>0.30274134169443662</v>
      </c>
      <c r="I35">
        <f>BetterPredBlk!E43</f>
        <v>0.40803017584640378</v>
      </c>
      <c r="J35">
        <f>BetterPreBlkCtrl!E43</f>
        <v>0.24442867459456077</v>
      </c>
    </row>
    <row r="36" spans="1:10" x14ac:dyDescent="0.2">
      <c r="A36">
        <f>BetterPredBlk!G44</f>
        <v>0.96700320109569293</v>
      </c>
      <c r="B36">
        <f>BetterPreBlkCtrl!G44</f>
        <v>0.65580143912526434</v>
      </c>
      <c r="C36">
        <f>BetterPredBlk!H44</f>
        <v>3.1806466313879858E-2</v>
      </c>
      <c r="D36">
        <f>BetterPreBlkCtrl!H44</f>
        <v>0.18423421798683898</v>
      </c>
      <c r="G36">
        <f>BetterPredBlk!C44</f>
        <v>0.24872960357754031</v>
      </c>
      <c r="H36">
        <f>BetterPreBlkCtrl!C44</f>
        <v>0.29764543927014764</v>
      </c>
      <c r="I36">
        <f>BetterPredBlk!E44</f>
        <v>0.4291342796324944</v>
      </c>
      <c r="J36">
        <f>BetterPreBlkCtrl!E44</f>
        <v>0.24674395374623526</v>
      </c>
    </row>
    <row r="37" spans="1:10" x14ac:dyDescent="0.2">
      <c r="A37">
        <f>BetterPredBlk!G45</f>
        <v>0.96719643778853326</v>
      </c>
      <c r="B37">
        <f>BetterPreBlkCtrl!G45</f>
        <v>0.66940349826774559</v>
      </c>
      <c r="C37">
        <f>BetterPredBlk!H45</f>
        <v>3.1838575991504026E-2</v>
      </c>
      <c r="D37">
        <f>BetterPreBlkCtrl!H45</f>
        <v>0.19360455436950669</v>
      </c>
      <c r="G37">
        <f>BetterPredBlk!C45</f>
        <v>0.24375508719046474</v>
      </c>
      <c r="H37">
        <f>BetterPreBlkCtrl!C45</f>
        <v>0.29239244278719984</v>
      </c>
      <c r="I37">
        <f>BetterPredBlk!E45</f>
        <v>0.40751905365533581</v>
      </c>
      <c r="J37">
        <f>BetterPreBlkCtrl!E45</f>
        <v>0.24867475544386597</v>
      </c>
    </row>
    <row r="38" spans="1:10" x14ac:dyDescent="0.2">
      <c r="A38">
        <f>BetterPredBlk!G46</f>
        <v>0.96731859805488185</v>
      </c>
      <c r="B38">
        <f>BetterPreBlkCtrl!G46</f>
        <v>0.68089659205589914</v>
      </c>
      <c r="C38">
        <f>BetterPredBlk!H46</f>
        <v>3.2067733421892258E-2</v>
      </c>
      <c r="D38">
        <f>BetterPreBlkCtrl!H46</f>
        <v>0.20155336760091352</v>
      </c>
      <c r="G38">
        <f>BetterPredBlk!C46</f>
        <v>0.23888001378455992</v>
      </c>
      <c r="H38">
        <f>BetterPreBlkCtrl!C46</f>
        <v>0.28705636575144466</v>
      </c>
      <c r="I38">
        <f>BetterPredBlk!E46</f>
        <v>0.42961736894922969</v>
      </c>
      <c r="J38">
        <f>BetterPreBlkCtrl!E46</f>
        <v>0.25029177729672797</v>
      </c>
    </row>
    <row r="39" spans="1:10" x14ac:dyDescent="0.2">
      <c r="A39">
        <f>BetterPredBlk!G47</f>
        <v>0.96741055741271031</v>
      </c>
      <c r="B39">
        <f>BetterPreBlkCtrl!G47</f>
        <v>0.69060740818234678</v>
      </c>
      <c r="C39">
        <f>BetterPredBlk!H47</f>
        <v>3.2083386209274908E-2</v>
      </c>
      <c r="D39">
        <f>BetterPreBlkCtrl!H47</f>
        <v>0.20829124340229441</v>
      </c>
      <c r="G39">
        <f>BetterPredBlk!C47</f>
        <v>0.23410243213287157</v>
      </c>
      <c r="H39">
        <f>BetterPreBlkCtrl!C47</f>
        <v>0.28169057430929961</v>
      </c>
      <c r="I39">
        <f>BetterPredBlk!E47</f>
        <v>0.40706980815145222</v>
      </c>
      <c r="J39">
        <f>BetterPreBlkCtrl!E47</f>
        <v>0.25164504093143358</v>
      </c>
    </row>
    <row r="40" spans="1:10" x14ac:dyDescent="0.2">
      <c r="A40">
        <f>BetterPredBlk!G48</f>
        <v>0.96747110516784096</v>
      </c>
      <c r="B40">
        <f>BetterPreBlkCtrl!G48</f>
        <v>0.69881846465030861</v>
      </c>
      <c r="C40">
        <f>BetterPredBlk!H48</f>
        <v>3.2196480637083948E-2</v>
      </c>
      <c r="D40">
        <f>BetterPreBlkCtrl!H48</f>
        <v>0.21400373728436561</v>
      </c>
      <c r="G40">
        <f>BetterPredBlk!C48</f>
        <v>0.22942039102201231</v>
      </c>
      <c r="H40">
        <f>BetterPreBlkCtrl!C48</f>
        <v>0.27633312306282681</v>
      </c>
      <c r="I40">
        <f>BetterPredBlk!E48</f>
        <v>0.43006310144954052</v>
      </c>
      <c r="J40">
        <f>BetterPreBlkCtrl!E48</f>
        <v>0.25278035005939831</v>
      </c>
    </row>
    <row r="41" spans="1:10" x14ac:dyDescent="0.2">
      <c r="A41">
        <f>BetterPredBlk!G49</f>
        <v>0.96751737167719165</v>
      </c>
      <c r="B41">
        <f>BetterPreBlkCtrl!G49</f>
        <v>0.70577068122910724</v>
      </c>
      <c r="C41">
        <f>BetterPredBlk!H49</f>
        <v>3.2204472969258637E-2</v>
      </c>
      <c r="D41">
        <f>BetterPreBlkCtrl!H49</f>
        <v>0.21885115604104077</v>
      </c>
      <c r="G41">
        <f>BetterPredBlk!C49</f>
        <v>0.22483198832344156</v>
      </c>
      <c r="H41">
        <f>BetterPreBlkCtrl!C49</f>
        <v>0.27101089025460801</v>
      </c>
      <c r="I41">
        <f>BetterPredBlk!E49</f>
        <v>0.4066396572967097</v>
      </c>
      <c r="J41">
        <f>BetterPreBlkCtrl!E49</f>
        <v>0.2537345470055471</v>
      </c>
    </row>
    <row r="42" spans="1:10" x14ac:dyDescent="0.2">
      <c r="A42">
        <f>BetterPredBlk!G50</f>
        <v>0.96754890262429116</v>
      </c>
      <c r="B42">
        <f>BetterPreBlkCtrl!G50</f>
        <v>0.71166754259858389</v>
      </c>
      <c r="C42">
        <f>BetterPredBlk!H50</f>
        <v>3.226319265011323E-2</v>
      </c>
      <c r="D42">
        <f>BetterPreBlkCtrl!H50</f>
        <v>0.22297031706856935</v>
      </c>
      <c r="G42">
        <f>BetterPredBlk!C50</f>
        <v>0.22033535076696076</v>
      </c>
      <c r="H42">
        <f>BetterPreBlkCtrl!C50</f>
        <v>0.265742671819031</v>
      </c>
      <c r="I42">
        <f>BetterPredBlk!E50</f>
        <v>0.43050011664704491</v>
      </c>
      <c r="J42">
        <f>BetterPreBlkCtrl!E50</f>
        <v>0.25453864355068107</v>
      </c>
    </row>
    <row r="43" spans="1:10" x14ac:dyDescent="0.2">
      <c r="A43">
        <f>BetterPredBlk!G51</f>
        <v>0.96757330033934941</v>
      </c>
      <c r="B43">
        <f>BetterPreBlkCtrl!G51</f>
        <v>0.71667980480695814</v>
      </c>
      <c r="C43">
        <f>BetterPredBlk!H51</f>
        <v>3.2267446735087413E-2</v>
      </c>
      <c r="D43">
        <f>BetterPreBlkCtrl!H51</f>
        <v>0.22647695968589712</v>
      </c>
      <c r="G43">
        <f>BetterPredBlk!C51</f>
        <v>0.21592864529903155</v>
      </c>
      <c r="H43">
        <f>BetterPreBlkCtrl!C51</f>
        <v>0.26054145573098331</v>
      </c>
      <c r="I43">
        <f>BetterPredBlk!E51</f>
        <v>0.40621080546436167</v>
      </c>
      <c r="J43">
        <f>BetterPreBlkCtrl!E51</f>
        <v>0.25521805771342088</v>
      </c>
    </row>
    <row r="44" spans="1:10" x14ac:dyDescent="0.2">
      <c r="A44">
        <f>BetterPredBlk!G52</f>
        <v>0.96759043563882863</v>
      </c>
      <c r="B44">
        <f>BetterPreBlkCtrl!G52</f>
        <v>0.72095016481568619</v>
      </c>
      <c r="C44">
        <f>BetterPredBlk!H52</f>
        <v>3.2299286727935472E-2</v>
      </c>
      <c r="D44">
        <f>BetterPreBlkCtrl!H52</f>
        <v>0.22946843428667227</v>
      </c>
      <c r="G44">
        <f>BetterPredBlk!C52</f>
        <v>0.21161007309921562</v>
      </c>
      <c r="H44">
        <f>BetterPreBlkCtrl!C52</f>
        <v>0.25541607080414258</v>
      </c>
      <c r="I44">
        <f>BetterPredBlk!E52</f>
        <v>0.43094084575365088</v>
      </c>
      <c r="J44">
        <f>BetterPreBlkCtrl!E52</f>
        <v>0.25579379466442692</v>
      </c>
    </row>
    <row r="45" spans="1:10" x14ac:dyDescent="0.2">
      <c r="A45">
        <f>BetterPredBlk!G53</f>
        <v>0.96760383657934379</v>
      </c>
      <c r="B45">
        <f>BetterPreBlkCtrl!G53</f>
        <v>0.72459758000983621</v>
      </c>
      <c r="C45">
        <f>BetterPredBlk!H53</f>
        <v>3.2301637658595124E-2</v>
      </c>
      <c r="D45">
        <f>BetterPreBlkCtrl!H53</f>
        <v>0.23202632104137355</v>
      </c>
      <c r="G45">
        <f>BetterPredBlk!C53</f>
        <v>0.20737787214446166</v>
      </c>
      <c r="H45">
        <f>BetterPreBlkCtrl!C53</f>
        <v>0.25037237245651867</v>
      </c>
      <c r="I45">
        <f>BetterPredBlk!E53</f>
        <v>0.40577514923578401</v>
      </c>
      <c r="J45">
        <f>BetterPreBlkCtrl!E53</f>
        <v>0.25628312349786003</v>
      </c>
    </row>
    <row r="46" spans="1:10" x14ac:dyDescent="0.2">
      <c r="A46">
        <f>BetterPredBlk!G54</f>
        <v>0.96761350481450603</v>
      </c>
      <c r="B46">
        <f>BetterPreBlkCtrl!G54</f>
        <v>0.72772110240694665</v>
      </c>
      <c r="C46">
        <f>BetterPredBlk!H54</f>
        <v>3.2319570813396446E-2</v>
      </c>
      <c r="D46">
        <f>BetterPreBlkCtrl!H54</f>
        <v>0.23421884092234579</v>
      </c>
      <c r="G46">
        <f>BetterPredBlk!C54</f>
        <v>0.20323031494479579</v>
      </c>
      <c r="H46">
        <f>BetterPreBlkCtrl!C54</f>
        <v>0.24541409131368802</v>
      </c>
      <c r="I46">
        <f>BetterPredBlk!E54</f>
        <v>0.43139119672913917</v>
      </c>
      <c r="J46">
        <f>BetterPreBlkCtrl!E54</f>
        <v>0.25670027584497429</v>
      </c>
    </row>
    <row r="47" spans="1:10" x14ac:dyDescent="0.2">
      <c r="A47">
        <f>BetterPredBlk!G55</f>
        <v>0.96762113564929619</v>
      </c>
      <c r="B47">
        <f>BetterPreBlkCtrl!G55</f>
        <v>0.7304031928047704</v>
      </c>
      <c r="C47">
        <f>BetterPredBlk!H55</f>
        <v>3.2320915077228118E-2</v>
      </c>
      <c r="D47">
        <f>BetterPreBlkCtrl!H55</f>
        <v>0.23610298900611848</v>
      </c>
      <c r="G47">
        <f>BetterPredBlk!C55</f>
        <v>0.19916570882460238</v>
      </c>
      <c r="H47">
        <f>BetterPreBlkCtrl!C55</f>
        <v>0.2405434392066147</v>
      </c>
      <c r="I47">
        <f>BetterPredBlk!E55</f>
        <v>0.40532864557006382</v>
      </c>
      <c r="J47">
        <f>BetterPreBlkCtrl!E55</f>
        <v>0.25705698197210647</v>
      </c>
    </row>
    <row r="48" spans="1:10" x14ac:dyDescent="0.2">
      <c r="A48">
        <f>BetterPredBlk!G56</f>
        <v>0.96762677672804931</v>
      </c>
      <c r="B48">
        <f>BetterPreBlkCtrl!G56</f>
        <v>0.73271253550363247</v>
      </c>
      <c r="C48">
        <f>BetterPredBlk!H56</f>
        <v>3.2331362547953532E-2</v>
      </c>
      <c r="D48">
        <f>BetterPreBlkCtrl!H56</f>
        <v>0.23772637831919113</v>
      </c>
      <c r="G48">
        <f>BetterPredBlk!C56</f>
        <v>0.19518239473768781</v>
      </c>
      <c r="H48">
        <f>BetterPreBlkCtrl!C56</f>
        <v>0.23576154178075798</v>
      </c>
      <c r="I48">
        <f>BetterPredBlk!E56</f>
        <v>0.43185426736408206</v>
      </c>
      <c r="J48">
        <f>BetterPreBlkCtrl!E56</f>
        <v>0.25736292986753684</v>
      </c>
    </row>
    <row r="49" spans="1:10" x14ac:dyDescent="0.2">
      <c r="A49">
        <f>BetterPredBlk!G57</f>
        <v>0.96763126448473691</v>
      </c>
      <c r="B49">
        <f>BetterPreBlkCtrl!G57</f>
        <v>0.73470640067626358</v>
      </c>
      <c r="C49">
        <f>BetterPredBlk!H57</f>
        <v>3.2332155499754718E-2</v>
      </c>
      <c r="D49">
        <f>BetterPreBlkCtrl!H57</f>
        <v>0.2391288074957198</v>
      </c>
      <c r="G49">
        <f>BetterPredBlk!C57</f>
        <v>0.19127874691009644</v>
      </c>
      <c r="H49">
        <f>BetterPreBlkCtrl!C57</f>
        <v>0.23106874766228053</v>
      </c>
      <c r="I49">
        <f>BetterPredBlk!E57</f>
        <v>0.40486905994774719</v>
      </c>
      <c r="J49">
        <f>BetterPreBlkCtrl!E57</f>
        <v>0.25762613514098676</v>
      </c>
    </row>
    <row r="50" spans="1:10" x14ac:dyDescent="0.2">
      <c r="A50">
        <f>BetterPredBlk!G58</f>
        <v>0.96763465696077444</v>
      </c>
      <c r="B50">
        <f>BetterPreBlkCtrl!G58</f>
        <v>0.73643261133058424</v>
      </c>
      <c r="C50">
        <f>BetterPredBlk!H58</f>
        <v>3.2338429819829762E-2</v>
      </c>
      <c r="D50">
        <f>BetterPreBlkCtrl!H58</f>
        <v>0.24034357930450945</v>
      </c>
      <c r="G50">
        <f>BetterPredBlk!C58</f>
        <v>0.18745317200694092</v>
      </c>
      <c r="H50">
        <f>BetterPreBlkCtrl!C58</f>
        <v>0.22646484986535442</v>
      </c>
      <c r="I50">
        <f>BetterPredBlk!E58</f>
        <v>0.43233187818445906</v>
      </c>
      <c r="J50">
        <f>BetterPreBlkCtrl!E58</f>
        <v>0.25785324518981823</v>
      </c>
    </row>
    <row r="51" spans="1:10" x14ac:dyDescent="0.2">
      <c r="A51">
        <f>BetterPredBlk!G59</f>
        <v>0.96763737445441</v>
      </c>
      <c r="B51">
        <f>BetterPreBlkCtrl!G59</f>
        <v>0.7379311724434825</v>
      </c>
      <c r="C51">
        <f>BetterPredBlk!H59</f>
        <v>3.2338911093026661E-2</v>
      </c>
      <c r="D51">
        <f>BetterPreBlkCtrl!H59</f>
        <v>0.24139860144545094</v>
      </c>
      <c r="G51">
        <f>BetterPredBlk!C59</f>
        <v>0.18370410859356406</v>
      </c>
      <c r="H51">
        <f>BetterPreBlkCtrl!C59</f>
        <v>0.2219492447946754</v>
      </c>
      <c r="I51">
        <f>BetterPredBlk!E59</f>
        <v>0.40439500332590089</v>
      </c>
      <c r="J51">
        <f>BetterPreBlkCtrl!E59</f>
        <v>0.25804978599321754</v>
      </c>
    </row>
    <row r="52" spans="1:10" x14ac:dyDescent="0.2">
      <c r="A52">
        <f>BetterPredBlk!G60</f>
        <v>0.96763947157391872</v>
      </c>
      <c r="B52">
        <f>BetterPreBlkCtrl!G60</f>
        <v>0.73923561581454655</v>
      </c>
      <c r="C52">
        <f>BetterPredBlk!H60</f>
        <v>3.2342784604263673E-2</v>
      </c>
      <c r="D52">
        <f>BetterPreBlkCtrl!H60</f>
        <v>0.24231730112266553</v>
      </c>
      <c r="G52">
        <f>BetterPredBlk!C60</f>
        <v>0.18003002643617921</v>
      </c>
      <c r="H52">
        <f>BetterPreBlkCtrl!C60</f>
        <v>0.21752104680521026</v>
      </c>
      <c r="I52">
        <f>BetterPredBlk!E60</f>
        <v>0.43282524479362816</v>
      </c>
      <c r="J52">
        <f>BetterPreBlkCtrl!E60</f>
        <v>0.25822036318644903</v>
      </c>
    </row>
    <row r="53" spans="1:10" x14ac:dyDescent="0.2">
      <c r="A53">
        <f>BetterPredBlk!G61</f>
        <v>0.88830281130633859</v>
      </c>
      <c r="B53">
        <f>BetterPreBlkCtrl!G61</f>
        <v>0.68044389650085912</v>
      </c>
      <c r="C53">
        <f>BetterPredBlk!H61</f>
        <v>1.8288489971812809E-2</v>
      </c>
      <c r="D53">
        <f>BetterPreBlkCtrl!H61</f>
        <v>0.20071180429203694</v>
      </c>
      <c r="G53">
        <f>BetterPredBlk!C61</f>
        <v>0.19642847734060062</v>
      </c>
      <c r="H53">
        <f>BetterPreBlkCtrl!C61</f>
        <v>0.23235236198961304</v>
      </c>
      <c r="I53">
        <f>BetterPredBlk!E61</f>
        <v>0.40390549685977611</v>
      </c>
      <c r="J53">
        <f>BetterPreBlkCtrl!E61</f>
        <v>0.25836882551014156</v>
      </c>
    </row>
    <row r="54" spans="1:10" x14ac:dyDescent="0.2">
      <c r="A54">
        <f>BetterPredBlk!G62</f>
        <v>0.80511996435190381</v>
      </c>
      <c r="B54">
        <f>BetterPreBlkCtrl!G62</f>
        <v>0.62006175655362838</v>
      </c>
      <c r="C54">
        <f>BetterPredBlk!H62</f>
        <v>-0.1291334187846771</v>
      </c>
      <c r="D54">
        <f>BetterPreBlkCtrl!H62</f>
        <v>0.15877258584575007</v>
      </c>
      <c r="G54">
        <f>BetterPredBlk!C62</f>
        <v>0.21249919804721279</v>
      </c>
      <c r="H54">
        <f>BetterPreBlkCtrl!C62</f>
        <v>0.2469742373247798</v>
      </c>
      <c r="I54">
        <f>BetterPredBlk!E62</f>
        <v>0.39145711478759382</v>
      </c>
      <c r="J54">
        <f>BetterPreBlkCtrl!E62</f>
        <v>0.24908245032681986</v>
      </c>
    </row>
    <row r="55" spans="1:10" x14ac:dyDescent="0.2">
      <c r="A55">
        <f>BetterPredBlk!G63</f>
        <v>0.71432492364130329</v>
      </c>
      <c r="B55">
        <f>BetterPreBlkCtrl!G63</f>
        <v>0.56502867915505917</v>
      </c>
      <c r="C55">
        <f>BetterPredBlk!H63</f>
        <v>-0.15335851311267129</v>
      </c>
      <c r="D55">
        <f>BetterPreBlkCtrl!H63</f>
        <v>0.12103608219443122</v>
      </c>
      <c r="G55">
        <f>BetterPredBlk!C63</f>
        <v>0.22468736983733278</v>
      </c>
      <c r="H55">
        <f>BetterPreBlkCtrl!C63</f>
        <v>0.25756345995908059</v>
      </c>
      <c r="I55">
        <f>BetterPredBlk!E63</f>
        <v>0.44573005555209594</v>
      </c>
      <c r="J55">
        <f>BetterPreBlkCtrl!E63</f>
        <v>0.24248612476539322</v>
      </c>
    </row>
    <row r="56" spans="1:10" x14ac:dyDescent="0.2">
      <c r="A56">
        <f>BetterPredBlk!G64</f>
        <v>0.65947762515424624</v>
      </c>
      <c r="B56">
        <f>BetterPreBlkCtrl!G64</f>
        <v>0.51648287819621141</v>
      </c>
      <c r="C56">
        <f>BetterPredBlk!H64</f>
        <v>-0.25015441908428016</v>
      </c>
      <c r="D56">
        <f>BetterPreBlkCtrl!H64</f>
        <v>8.8307605466218284E-2</v>
      </c>
      <c r="G56">
        <f>BetterPredBlk!C64</f>
        <v>0.22933277863634438</v>
      </c>
      <c r="H56">
        <f>BetterPreBlkCtrl!C64</f>
        <v>0.26454384941791242</v>
      </c>
      <c r="I56">
        <f>BetterPredBlk!E64</f>
        <v>0.35379448275873093</v>
      </c>
      <c r="J56">
        <f>BetterPreBlkCtrl!E64</f>
        <v>0.23561824067889706</v>
      </c>
    </row>
    <row r="57" spans="1:10" x14ac:dyDescent="0.2">
      <c r="A57">
        <f>BetterPredBlk!G65</f>
        <v>0.59881966802840847</v>
      </c>
      <c r="B57">
        <f>BetterPreBlkCtrl!G65</f>
        <v>0.47415899960362112</v>
      </c>
      <c r="C57">
        <f>BetterPredBlk!H65</f>
        <v>-0.27008203491811122</v>
      </c>
      <c r="D57">
        <f>BetterPreBlkCtrl!H65</f>
        <v>6.0222430089510254E-2</v>
      </c>
      <c r="G57">
        <f>BetterPredBlk!C65</f>
        <v>0.23103978933844505</v>
      </c>
      <c r="H57">
        <f>BetterPreBlkCtrl!C65</f>
        <v>0.26866666956486485</v>
      </c>
      <c r="I57">
        <f>BetterPredBlk!E65</f>
        <v>0.46801970926737801</v>
      </c>
      <c r="J57">
        <f>BetterPreBlkCtrl!E65</f>
        <v>0.22961833058070708</v>
      </c>
    </row>
    <row r="58" spans="1:10" x14ac:dyDescent="0.2">
      <c r="A58">
        <f>BetterPredBlk!G66</f>
        <v>0.56720334470771316</v>
      </c>
      <c r="B58">
        <f>BetterPreBlkCtrl!G66</f>
        <v>0.43746765696049056</v>
      </c>
      <c r="C58">
        <f>BetterPredBlk!H66</f>
        <v>-0.32464251606667799</v>
      </c>
      <c r="D58">
        <f>BetterPreBlkCtrl!H66</f>
        <v>3.6260285405802443E-2</v>
      </c>
      <c r="G58">
        <f>BetterPredBlk!C66</f>
        <v>0.22976990329222405</v>
      </c>
      <c r="H58">
        <f>BetterPreBlkCtrl!C66</f>
        <v>0.27060876675614026</v>
      </c>
      <c r="I58">
        <f>BetterPredBlk!E66</f>
        <v>0.336164505350321</v>
      </c>
      <c r="J58">
        <f>BetterPreBlkCtrl!E66</f>
        <v>0.22419028708964261</v>
      </c>
    </row>
    <row r="59" spans="1:10" x14ac:dyDescent="0.2">
      <c r="A59">
        <f>BetterPredBlk!G67</f>
        <v>0.53185347517192327</v>
      </c>
      <c r="B59">
        <f>BetterPreBlkCtrl!G67</f>
        <v>0.40570796906363332</v>
      </c>
      <c r="C59">
        <f>BetterPredBlk!H67</f>
        <v>-0.33788975341385852</v>
      </c>
      <c r="D59">
        <f>BetterPreBlkCtrl!H67</f>
        <v>1.583201086276918E-2</v>
      </c>
      <c r="G59">
        <f>BetterPredBlk!C67</f>
        <v>0.22733587385483875</v>
      </c>
      <c r="H59">
        <f>BetterPreBlkCtrl!C67</f>
        <v>0.27090786166903491</v>
      </c>
      <c r="I59">
        <f>BetterPredBlk!E67</f>
        <v>0.47301010427208767</v>
      </c>
      <c r="J59">
        <f>BetterPreBlkCtrl!E67</f>
        <v>0.21938314601208908</v>
      </c>
    </row>
    <row r="60" spans="1:10" x14ac:dyDescent="0.2">
      <c r="A60">
        <f>BetterPredBlk!G68</f>
        <v>0.51378589910103711</v>
      </c>
      <c r="B60">
        <f>BetterPreBlkCtrl!G68</f>
        <v>0.37819429418677358</v>
      </c>
      <c r="C60">
        <f>BetterPredBlk!H68</f>
        <v>-0.36783917160019058</v>
      </c>
      <c r="D60">
        <f>BetterPreBlkCtrl!H68</f>
        <v>-1.6108072747985681E-3</v>
      </c>
      <c r="G60">
        <f>BetterPredBlk!C68</f>
        <v>0.22396587148956248</v>
      </c>
      <c r="H60">
        <f>BetterPreBlkCtrl!C68</f>
        <v>0.26997806770322624</v>
      </c>
      <c r="I60">
        <f>BetterPredBlk!E68</f>
        <v>0.33258095794391512</v>
      </c>
      <c r="J60">
        <f>BetterPreBlkCtrl!E68</f>
        <v>0.21512511447315252</v>
      </c>
    </row>
    <row r="61" spans="1:10" x14ac:dyDescent="0.2">
      <c r="A61">
        <f>BetterPredBlk!G69</f>
        <v>0.49376250327654769</v>
      </c>
      <c r="B61">
        <f>BetterPreBlkCtrl!G69</f>
        <v>0.35430420919170641</v>
      </c>
      <c r="C61">
        <f>BetterPredBlk!H69</f>
        <v>-0.37610883427667169</v>
      </c>
      <c r="D61">
        <f>BetterPreBlkCtrl!H69</f>
        <v>-1.6551811555881625E-2</v>
      </c>
      <c r="G61">
        <f>BetterPredBlk!C69</f>
        <v>0.22023899256693605</v>
      </c>
      <c r="H61">
        <f>BetterPreBlkCtrl!C69</f>
        <v>0.26813242544268873</v>
      </c>
      <c r="I61">
        <f>BetterPredBlk!E69</f>
        <v>0.46873028239129416</v>
      </c>
      <c r="J61">
        <f>BetterPreBlkCtrl!E69</f>
        <v>0.211363303274541</v>
      </c>
    </row>
    <row r="62" spans="1:10" x14ac:dyDescent="0.2">
      <c r="A62">
        <f>BetterPredBlk!G70</f>
        <v>0.48315530470614815</v>
      </c>
      <c r="B62">
        <f>BetterPreBlkCtrl!G70</f>
        <v>0.33349554357064909</v>
      </c>
      <c r="C62">
        <f>BetterPredBlk!H70</f>
        <v>-0.392875414334587</v>
      </c>
      <c r="D62">
        <f>BetterPreBlkCtrl!H70</f>
        <v>-2.9401443272332101E-2</v>
      </c>
      <c r="G62">
        <f>BetterPredBlk!C70</f>
        <v>0.21626022166096145</v>
      </c>
      <c r="H62">
        <f>BetterPreBlkCtrl!C70</f>
        <v>0.26560607938613062</v>
      </c>
      <c r="I62">
        <f>BetterPredBlk!E70</f>
        <v>0.33606995964626413</v>
      </c>
      <c r="J62">
        <f>BetterPreBlkCtrl!E70</f>
        <v>0.20803909115084418</v>
      </c>
    </row>
    <row r="63" spans="1:10" x14ac:dyDescent="0.2">
      <c r="A63">
        <f>BetterPredBlk!G71</f>
        <v>0.4716506420812554</v>
      </c>
      <c r="B63">
        <f>BetterPreBlkCtrl!G71</f>
        <v>0.31530624552452785</v>
      </c>
      <c r="C63">
        <f>BetterPredBlk!H71</f>
        <v>-0.39801423955707244</v>
      </c>
      <c r="D63">
        <f>BetterPreBlkCtrl!H71</f>
        <v>-4.050182930255479E-2</v>
      </c>
      <c r="G63">
        <f>BetterPredBlk!C71</f>
        <v>0.21221186494432487</v>
      </c>
      <c r="H63">
        <f>BetterPreBlkCtrl!C71</f>
        <v>0.26257549144058301</v>
      </c>
      <c r="I63">
        <f>BetterPredBlk!E71</f>
        <v>0.46078544283500211</v>
      </c>
      <c r="J63">
        <f>BetterPreBlkCtrl!E71</f>
        <v>0.2050988907778509</v>
      </c>
    </row>
    <row r="64" spans="1:10" x14ac:dyDescent="0.2">
      <c r="A64">
        <f>BetterPredBlk!G72</f>
        <v>0.46521692465733705</v>
      </c>
      <c r="B64">
        <f>BetterPreBlkCtrl!G72</f>
        <v>0.29934705674198153</v>
      </c>
      <c r="C64">
        <f>BetterPredBlk!H72</f>
        <v>-0.40771192628043879</v>
      </c>
      <c r="D64">
        <f>BetterPreBlkCtrl!H72</f>
        <v>-5.0135429908823248E-2</v>
      </c>
      <c r="G64">
        <f>BetterPredBlk!C72</f>
        <v>0.20813063681754837</v>
      </c>
      <c r="H64">
        <f>BetterPreBlkCtrl!C72</f>
        <v>0.25917344604849618</v>
      </c>
      <c r="I64">
        <f>BetterPredBlk!E72</f>
        <v>0.34240093836502344</v>
      </c>
      <c r="J64">
        <f>BetterPreBlkCtrl!E72</f>
        <v>0.20249407222188776</v>
      </c>
    </row>
    <row r="65" spans="1:10" x14ac:dyDescent="0.2">
      <c r="A65">
        <f>BetterPredBlk!G73</f>
        <v>0.45842423303454721</v>
      </c>
      <c r="B65">
        <f>BetterPreBlkCtrl!G73</f>
        <v>0.2852917760906008</v>
      </c>
      <c r="C65">
        <f>BetterPredBlk!H73</f>
        <v>-0.41095297626890198</v>
      </c>
      <c r="D65">
        <f>BetterPreBlkCtrl!H73</f>
        <v>-5.8534590496411812E-2</v>
      </c>
      <c r="G65">
        <f>BetterPredBlk!C73</f>
        <v>0.20407647047673147</v>
      </c>
      <c r="H65">
        <f>BetterPreBlkCtrl!C73</f>
        <v>0.25550032647102822</v>
      </c>
      <c r="I65">
        <f>BetterPredBlk!E73</f>
        <v>0.45201869923523297</v>
      </c>
      <c r="J65">
        <f>BetterPreBlkCtrl!E73</f>
        <v>0.20018169154853166</v>
      </c>
    </row>
    <row r="66" spans="1:10" x14ac:dyDescent="0.2">
      <c r="A66">
        <f>BetterPredBlk!G74</f>
        <v>0.45440387436581253</v>
      </c>
      <c r="B66">
        <f>BetterPreBlkCtrl!G74</f>
        <v>0.2728674579556436</v>
      </c>
      <c r="C66">
        <f>BetterPredBlk!H74</f>
        <v>-0.41675110387663655</v>
      </c>
      <c r="D66">
        <f>BetterPreBlkCtrl!H74</f>
        <v>-6.5890383277414755E-2</v>
      </c>
      <c r="G66">
        <f>BetterPredBlk!C74</f>
        <v>0.20006107756396338</v>
      </c>
      <c r="H66">
        <f>BetterPreBlkCtrl!C74</f>
        <v>0.25163244864058426</v>
      </c>
      <c r="I66">
        <f>BetterPredBlk!E74</f>
        <v>0.34945929818612825</v>
      </c>
      <c r="J66">
        <f>BetterPreBlkCtrl!E74</f>
        <v>0.19812424261044775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0CC46-B7F6-5142-BBDD-99E7063F47B9}">
  <dimension ref="A1:AA57"/>
  <sheetViews>
    <sheetView topLeftCell="A27" zoomScale="110" zoomScaleNormal="110" workbookViewId="0">
      <selection activeCell="A11" sqref="A11:B57"/>
    </sheetView>
  </sheetViews>
  <sheetFormatPr baseColWidth="10" defaultRowHeight="15" x14ac:dyDescent="0.2"/>
  <sheetData>
    <row r="1" spans="1:27" x14ac:dyDescent="0.2">
      <c r="A1" s="86" t="s">
        <v>5</v>
      </c>
      <c r="B1" s="86"/>
      <c r="C1" s="86"/>
      <c r="D1" s="86"/>
      <c r="E1" s="86"/>
      <c r="F1" s="86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2"/>
      <c r="S1" s="22"/>
      <c r="T1" s="22"/>
      <c r="U1" s="22"/>
      <c r="V1" s="22"/>
    </row>
    <row r="2" spans="1:27" ht="17" x14ac:dyDescent="0.2">
      <c r="A2" s="23" t="s">
        <v>13</v>
      </c>
      <c r="B2" s="23" t="s">
        <v>14</v>
      </c>
      <c r="C2" s="23"/>
      <c r="D2" s="23"/>
      <c r="E2" s="24" t="e" vm="1">
        <v>#VALUE!</v>
      </c>
      <c r="F2" s="24" t="e" vm="2">
        <v>#VALUE!</v>
      </c>
      <c r="G2" s="24"/>
      <c r="H2" s="24"/>
      <c r="I2" s="25" t="s">
        <v>4</v>
      </c>
      <c r="J2" s="26"/>
      <c r="K2" s="20"/>
      <c r="L2" s="20"/>
      <c r="M2" s="22"/>
      <c r="N2" s="22"/>
      <c r="O2" s="22"/>
      <c r="P2" s="22"/>
      <c r="Q2" s="20"/>
      <c r="R2" s="20"/>
      <c r="S2" s="20"/>
      <c r="T2" s="20"/>
      <c r="U2" s="22"/>
      <c r="V2" s="22"/>
    </row>
    <row r="3" spans="1:27" ht="22" customHeight="1" x14ac:dyDescent="0.2">
      <c r="A3" s="21">
        <f>'Hybrid LI'!A3</f>
        <v>0.7</v>
      </c>
      <c r="B3" s="21">
        <f>'Hybrid LI'!B3</f>
        <v>0.7</v>
      </c>
      <c r="C3" s="21">
        <f>'Hybrid LI'!C3</f>
        <v>0.99</v>
      </c>
      <c r="D3" s="21">
        <f>'Hybrid LI'!D3</f>
        <v>0.99</v>
      </c>
      <c r="E3" s="21">
        <f>'Hybrid LI'!E3</f>
        <v>0.5</v>
      </c>
      <c r="F3" s="21">
        <f>'Hybrid LI'!F3</f>
        <v>0.5</v>
      </c>
      <c r="G3" s="21">
        <f>'Hybrid LI'!G3</f>
        <v>0.1</v>
      </c>
      <c r="H3" s="21">
        <f>'Hybrid LI'!H3</f>
        <v>0.1</v>
      </c>
      <c r="I3" s="21">
        <f>'Hybrid LI'!I3</f>
        <v>1</v>
      </c>
      <c r="J3" s="21">
        <f>'Hybrid LI'!J3</f>
        <v>1</v>
      </c>
      <c r="K3" s="20"/>
      <c r="L3" s="20"/>
      <c r="M3" s="22"/>
      <c r="N3" s="22"/>
      <c r="O3" s="22"/>
      <c r="P3" s="22"/>
      <c r="Q3" s="20"/>
      <c r="R3" s="20"/>
      <c r="S3" s="20"/>
      <c r="T3" s="20"/>
      <c r="U3" s="22"/>
      <c r="V3" s="22"/>
    </row>
    <row r="4" spans="1:27" ht="25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2"/>
      <c r="R4" s="22"/>
      <c r="S4" s="22"/>
      <c r="T4" s="22"/>
      <c r="U4" s="22"/>
      <c r="V4" s="22"/>
    </row>
    <row r="5" spans="1:27" ht="51" customHeight="1" x14ac:dyDescent="0.3">
      <c r="A5" s="87" t="s">
        <v>7</v>
      </c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 t="s">
        <v>6</v>
      </c>
      <c r="O5" s="87"/>
      <c r="P5" s="87"/>
      <c r="Q5" s="87"/>
      <c r="R5" s="87"/>
      <c r="S5" s="87"/>
      <c r="T5" s="87"/>
      <c r="U5" s="87"/>
      <c r="V5" s="87"/>
    </row>
    <row r="6" spans="1:27" ht="19" x14ac:dyDescent="0.25">
      <c r="A6" s="90" t="s">
        <v>21</v>
      </c>
      <c r="B6" s="90"/>
      <c r="C6" s="90"/>
      <c r="D6" s="90"/>
      <c r="E6" s="90"/>
      <c r="F6" s="91"/>
      <c r="G6" s="88" t="s">
        <v>9</v>
      </c>
      <c r="H6" s="89"/>
      <c r="I6" s="89"/>
      <c r="J6" s="93" t="s">
        <v>20</v>
      </c>
      <c r="K6" s="94"/>
      <c r="L6" s="94"/>
      <c r="M6" s="94"/>
      <c r="N6" s="95"/>
      <c r="O6" s="92" t="s">
        <v>8</v>
      </c>
      <c r="P6" s="92"/>
      <c r="Q6" s="92"/>
      <c r="R6" s="92"/>
      <c r="S6" s="92"/>
      <c r="T6" s="92"/>
      <c r="U6" s="18" t="s">
        <v>10</v>
      </c>
      <c r="V6" s="19"/>
    </row>
    <row r="7" spans="1:27" x14ac:dyDescent="0.2">
      <c r="A7" s="41"/>
      <c r="B7" s="41"/>
      <c r="C7" s="41"/>
      <c r="D7" s="41"/>
      <c r="E7" s="41"/>
      <c r="F7" s="41"/>
      <c r="G7" s="6"/>
      <c r="H7" s="7"/>
      <c r="I7" s="13">
        <f>G7+H7</f>
        <v>0</v>
      </c>
      <c r="J7" s="49"/>
      <c r="K7" s="1"/>
      <c r="L7" s="1"/>
      <c r="M7" s="1"/>
      <c r="N7" s="12"/>
      <c r="O7" s="1"/>
      <c r="P7" s="1"/>
      <c r="Q7" s="1"/>
      <c r="R7" s="1"/>
      <c r="S7" s="1"/>
      <c r="T7" s="1"/>
      <c r="U7" s="58"/>
    </row>
    <row r="8" spans="1:27" ht="37" customHeight="1" x14ac:dyDescent="0.2">
      <c r="A8" s="42"/>
      <c r="B8" s="43"/>
      <c r="C8" s="42"/>
      <c r="D8" s="42"/>
      <c r="E8" s="42"/>
      <c r="F8" s="42"/>
      <c r="G8" s="3"/>
      <c r="H8" s="5"/>
      <c r="I8" s="4"/>
      <c r="J8" s="52" t="s">
        <v>0</v>
      </c>
      <c r="K8" s="9" t="s">
        <v>2</v>
      </c>
      <c r="L8" s="9" t="s">
        <v>3</v>
      </c>
      <c r="M8" s="9" t="s">
        <v>1</v>
      </c>
      <c r="N8" s="46"/>
      <c r="O8" s="39"/>
      <c r="P8" s="39"/>
      <c r="Q8" s="63"/>
      <c r="R8" s="35"/>
      <c r="S8" s="61"/>
      <c r="T8" s="37"/>
      <c r="U8" s="59"/>
      <c r="V8" s="16"/>
    </row>
    <row r="9" spans="1:27" ht="16" thickBot="1" x14ac:dyDescent="0.25">
      <c r="A9" s="53"/>
      <c r="B9" s="53"/>
      <c r="C9" s="54"/>
      <c r="D9" s="54"/>
      <c r="E9" s="54"/>
      <c r="F9" s="54"/>
      <c r="G9" s="55">
        <v>0</v>
      </c>
      <c r="H9" s="56">
        <v>0</v>
      </c>
      <c r="I9" s="57">
        <f>SUM(G9:H9)</f>
        <v>0</v>
      </c>
      <c r="J9" s="51"/>
      <c r="K9" s="15"/>
      <c r="L9" s="15"/>
      <c r="M9" s="15"/>
      <c r="N9" s="47"/>
      <c r="O9" s="40"/>
      <c r="P9" s="40"/>
      <c r="Q9" s="64"/>
      <c r="R9" s="36"/>
      <c r="S9" s="62"/>
      <c r="T9" s="38"/>
      <c r="U9" s="60">
        <v>0</v>
      </c>
      <c r="V9" s="17">
        <v>0</v>
      </c>
    </row>
    <row r="10" spans="1:27" ht="16" thickTop="1" x14ac:dyDescent="0.2">
      <c r="A10" s="80">
        <f t="shared" ref="A10:F10" si="0">C3</f>
        <v>0.99</v>
      </c>
      <c r="B10" s="80">
        <f t="shared" si="0"/>
        <v>0.99</v>
      </c>
      <c r="C10" s="14">
        <f t="shared" si="0"/>
        <v>0.5</v>
      </c>
      <c r="D10" s="14">
        <f t="shared" si="0"/>
        <v>0.5</v>
      </c>
      <c r="E10" s="14">
        <f t="shared" si="0"/>
        <v>0.1</v>
      </c>
      <c r="F10" s="14">
        <f t="shared" si="0"/>
        <v>0.1</v>
      </c>
      <c r="G10" s="2">
        <f>U9</f>
        <v>0</v>
      </c>
      <c r="H10" s="2">
        <f>V9</f>
        <v>0</v>
      </c>
      <c r="I10" s="1">
        <f>SUM(G10:H10)</f>
        <v>0</v>
      </c>
      <c r="J10" s="10">
        <v>1</v>
      </c>
      <c r="K10" s="11">
        <v>1</v>
      </c>
      <c r="L10" s="11">
        <v>0</v>
      </c>
      <c r="M10" s="11">
        <v>1</v>
      </c>
      <c r="N10" s="65">
        <f>$J$3*M10</f>
        <v>1</v>
      </c>
      <c r="O10" s="1">
        <f>IF(AND(K10&gt;0),(1-A10)*POWER(($N10-$I9),2)+C10*A10,C10)</f>
        <v>0.505</v>
      </c>
      <c r="P10" s="66">
        <f>IF(AND(L10&gt;0),(1-B10)*POWER(($N10-$I9),2)+D10*B10,D10)</f>
        <v>0.5</v>
      </c>
      <c r="Q10" s="29">
        <f>IF(AND(K10&gt;0),POWER((1-E10)*(G10-H10*L10),2)+POWER(1-(E$3+(1-A$3)*(1-E$3)),2),E10)</f>
        <v>0.12249999999999998</v>
      </c>
      <c r="R10" s="67">
        <f>IF(AND(L10&gt;0),POWER((1-F10)*(H10-G10*K10),2)+POWER(1-(F$3+(1-B$3)*(1-F$3)),2),F10)</f>
        <v>0.1</v>
      </c>
      <c r="S10" s="37">
        <f>IF(K10&gt;0,O10*($N10-$I9),0)</f>
        <v>0.505</v>
      </c>
      <c r="T10" s="69">
        <f>IF(L10&gt;0,P10*($N10-$I9),0)</f>
        <v>0</v>
      </c>
      <c r="U10">
        <f>U9+S10*Q10</f>
        <v>6.1862499999999994E-2</v>
      </c>
      <c r="V10">
        <f>V9+T10*R10</f>
        <v>0</v>
      </c>
      <c r="Y10" s="22"/>
      <c r="Z10" s="22"/>
      <c r="AA10" s="22"/>
    </row>
    <row r="11" spans="1:27" x14ac:dyDescent="0.2">
      <c r="A11">
        <f t="shared" ref="A11:B11" si="1">IF(K11&gt;0,$C$3-($A$3*(1-A10)),A10)</f>
        <v>0.99</v>
      </c>
      <c r="B11">
        <f t="shared" si="1"/>
        <v>0.98299999999999998</v>
      </c>
      <c r="C11">
        <f>O10</f>
        <v>0.505</v>
      </c>
      <c r="D11">
        <f>P10</f>
        <v>0.5</v>
      </c>
      <c r="E11">
        <f>Q10</f>
        <v>0.12249999999999998</v>
      </c>
      <c r="F11">
        <f>R10</f>
        <v>0.1</v>
      </c>
      <c r="G11" s="2">
        <f t="shared" ref="G11:G57" si="2">U10</f>
        <v>6.1862499999999994E-2</v>
      </c>
      <c r="H11" s="2">
        <f t="shared" ref="H11:H57" si="3">V10</f>
        <v>0</v>
      </c>
      <c r="I11" s="1">
        <f>G11+H11</f>
        <v>6.1862499999999994E-2</v>
      </c>
      <c r="J11" s="10">
        <v>2</v>
      </c>
      <c r="K11" s="11">
        <v>0</v>
      </c>
      <c r="L11" s="11">
        <v>1</v>
      </c>
      <c r="M11" s="11">
        <v>1</v>
      </c>
      <c r="N11" s="12">
        <f t="shared" ref="N11:N57" si="4">$J$3*M11</f>
        <v>1</v>
      </c>
      <c r="O11" s="1">
        <f t="shared" ref="O11:O57" si="5">IF(AND(K11&gt;0),(1-A11)*POWER(($N11-$I10),2)+C11*A11,C11)</f>
        <v>0.505</v>
      </c>
      <c r="P11" s="8">
        <f t="shared" ref="P11:P57" si="6">IF(AND(L11&gt;0),(1-B11)*POWER(($N11-$I10),2)+D11*B11,D11)</f>
        <v>0.50849999999999995</v>
      </c>
      <c r="Q11" s="29">
        <f t="shared" ref="Q11:Q57" si="7">IF(AND(K11&gt;0),POWER((1-E11)*(G11-H11*L11),2)+POWER(1-(E$3+(1-A$3)*(1-E$3)),2),E11)</f>
        <v>0.12249999999999998</v>
      </c>
      <c r="R11" s="68">
        <f t="shared" ref="R11:R57" si="8">IF(AND(L11&gt;0),POWER((1-F11)*(H11-G11*K11),2)+POWER(1-(F$3+(1-B$3)*(1-F$3)),2),F11)</f>
        <v>0.12249999999999998</v>
      </c>
      <c r="S11" s="37">
        <f t="shared" ref="S11:S57" si="9">IF(K11&gt;0,O11*($N11-$I10),0)</f>
        <v>0</v>
      </c>
      <c r="T11" s="70">
        <f t="shared" ref="T11:T57" si="10">IF(L11&gt;0,P11*($N11-$I10),0)</f>
        <v>0.50849999999999995</v>
      </c>
      <c r="U11">
        <f t="shared" ref="U11:U57" si="11">U10+S11*Q11</f>
        <v>6.1862499999999994E-2</v>
      </c>
      <c r="V11">
        <f t="shared" ref="V11:V57" si="12">V10+T11*R11</f>
        <v>6.2291249999999986E-2</v>
      </c>
      <c r="Y11" s="22"/>
      <c r="Z11" s="22"/>
      <c r="AA11" s="22"/>
    </row>
    <row r="12" spans="1:27" x14ac:dyDescent="0.2">
      <c r="A12">
        <f t="shared" ref="A12:A57" si="13">IF(K12&gt;0,$C$3-($A$3*(1-A11)),A11)</f>
        <v>0.99</v>
      </c>
      <c r="B12">
        <f t="shared" ref="B12:B57" si="14">IF(L12&gt;0,$C$3-($A$3*(1-B11)),B11)</f>
        <v>0.97809999999999997</v>
      </c>
      <c r="C12">
        <f t="shared" ref="C12:F27" si="15">O11</f>
        <v>0.505</v>
      </c>
      <c r="D12">
        <f t="shared" si="15"/>
        <v>0.50849999999999995</v>
      </c>
      <c r="E12">
        <f t="shared" si="15"/>
        <v>0.12249999999999998</v>
      </c>
      <c r="F12">
        <f t="shared" si="15"/>
        <v>0.12249999999999998</v>
      </c>
      <c r="G12" s="2">
        <f t="shared" si="2"/>
        <v>6.1862499999999994E-2</v>
      </c>
      <c r="H12" s="2">
        <f t="shared" si="3"/>
        <v>6.2291249999999986E-2</v>
      </c>
      <c r="I12" s="1">
        <f t="shared" ref="I12:I57" si="16">G12+H12</f>
        <v>0.12415374999999998</v>
      </c>
      <c r="J12" s="10">
        <v>3</v>
      </c>
      <c r="K12" s="11">
        <v>0</v>
      </c>
      <c r="L12" s="11">
        <v>1</v>
      </c>
      <c r="M12" s="11">
        <v>0</v>
      </c>
      <c r="N12" s="12">
        <f t="shared" si="4"/>
        <v>0</v>
      </c>
      <c r="O12" s="1">
        <f t="shared" si="5"/>
        <v>0.505</v>
      </c>
      <c r="P12" s="8">
        <f t="shared" si="6"/>
        <v>0.49744766061904683</v>
      </c>
      <c r="Q12" s="29">
        <f t="shared" si="7"/>
        <v>0.12249999999999998</v>
      </c>
      <c r="R12" s="68">
        <f t="shared" si="8"/>
        <v>0.12548777811770204</v>
      </c>
      <c r="S12" s="37">
        <f t="shared" si="9"/>
        <v>0</v>
      </c>
      <c r="T12" s="70">
        <f t="shared" si="10"/>
        <v>-3.077335590504578E-2</v>
      </c>
      <c r="U12">
        <f t="shared" si="11"/>
        <v>6.1862499999999994E-2</v>
      </c>
      <c r="V12">
        <f t="shared" si="12"/>
        <v>5.8429569942250528E-2</v>
      </c>
      <c r="Y12" s="22"/>
      <c r="Z12" s="22"/>
      <c r="AA12" s="22"/>
    </row>
    <row r="13" spans="1:27" x14ac:dyDescent="0.2">
      <c r="A13">
        <f t="shared" si="13"/>
        <v>0.98299999999999998</v>
      </c>
      <c r="B13">
        <f t="shared" si="14"/>
        <v>0.97809999999999997</v>
      </c>
      <c r="C13">
        <f t="shared" si="15"/>
        <v>0.505</v>
      </c>
      <c r="D13">
        <f t="shared" si="15"/>
        <v>0.49744766061904683</v>
      </c>
      <c r="E13">
        <f t="shared" si="15"/>
        <v>0.12249999999999998</v>
      </c>
      <c r="F13">
        <f t="shared" si="15"/>
        <v>0.12548777811770204</v>
      </c>
      <c r="G13" s="2">
        <f t="shared" si="2"/>
        <v>6.1862499999999994E-2</v>
      </c>
      <c r="H13" s="2">
        <f t="shared" si="3"/>
        <v>5.8429569942250528E-2</v>
      </c>
      <c r="I13" s="1">
        <f t="shared" si="16"/>
        <v>0.12029206994225053</v>
      </c>
      <c r="J13" s="10">
        <v>4</v>
      </c>
      <c r="K13" s="11">
        <v>1</v>
      </c>
      <c r="L13" s="11">
        <v>0</v>
      </c>
      <c r="M13" s="11">
        <v>1</v>
      </c>
      <c r="N13" s="12">
        <f t="shared" si="4"/>
        <v>1</v>
      </c>
      <c r="O13" s="1">
        <f t="shared" si="5"/>
        <v>0.50945581311186405</v>
      </c>
      <c r="P13" s="8">
        <f t="shared" si="6"/>
        <v>0.49744766061904683</v>
      </c>
      <c r="Q13" s="29">
        <f t="shared" si="7"/>
        <v>0.12544678997636816</v>
      </c>
      <c r="R13" s="68">
        <f t="shared" si="8"/>
        <v>0.12548777811770204</v>
      </c>
      <c r="S13" s="37">
        <f t="shared" si="9"/>
        <v>0.44620496345472699</v>
      </c>
      <c r="T13" s="70">
        <f t="shared" si="10"/>
        <v>0</v>
      </c>
      <c r="U13">
        <f t="shared" si="11"/>
        <v>0.11783748033691815</v>
      </c>
      <c r="V13">
        <f t="shared" si="12"/>
        <v>5.8429569942250528E-2</v>
      </c>
      <c r="Y13" s="22"/>
      <c r="Z13" s="22"/>
      <c r="AA13" s="22"/>
    </row>
    <row r="14" spans="1:27" x14ac:dyDescent="0.2">
      <c r="A14">
        <f t="shared" si="13"/>
        <v>0.97809999999999997</v>
      </c>
      <c r="B14">
        <f t="shared" si="14"/>
        <v>0.97809999999999997</v>
      </c>
      <c r="C14">
        <f t="shared" si="15"/>
        <v>0.50945581311186405</v>
      </c>
      <c r="D14">
        <f t="shared" si="15"/>
        <v>0.49744766061904683</v>
      </c>
      <c r="E14">
        <f t="shared" si="15"/>
        <v>0.12544678997636816</v>
      </c>
      <c r="F14">
        <f t="shared" si="15"/>
        <v>0.12548777811770204</v>
      </c>
      <c r="G14" s="2">
        <f t="shared" si="2"/>
        <v>0.11783748033691815</v>
      </c>
      <c r="H14" s="2">
        <f t="shared" si="3"/>
        <v>5.8429569942250528E-2</v>
      </c>
      <c r="I14" s="1">
        <f t="shared" si="16"/>
        <v>0.17626705027916867</v>
      </c>
      <c r="J14" s="10">
        <v>5</v>
      </c>
      <c r="K14" s="11">
        <v>1</v>
      </c>
      <c r="L14" s="11">
        <v>0</v>
      </c>
      <c r="M14" s="11">
        <v>1</v>
      </c>
      <c r="N14" s="12">
        <f t="shared" si="4"/>
        <v>1</v>
      </c>
      <c r="O14" s="1">
        <f t="shared" si="5"/>
        <v>0.51524683512903635</v>
      </c>
      <c r="P14" s="8">
        <f t="shared" si="6"/>
        <v>0.49744766061904683</v>
      </c>
      <c r="Q14" s="29">
        <f t="shared" si="7"/>
        <v>0.13312036325924553</v>
      </c>
      <c r="R14" s="68">
        <f t="shared" si="8"/>
        <v>0.12548777811770204</v>
      </c>
      <c r="S14" s="37">
        <f t="shared" si="9"/>
        <v>0.4532667268001711</v>
      </c>
      <c r="T14" s="70">
        <f t="shared" si="10"/>
        <v>0</v>
      </c>
      <c r="U14">
        <f t="shared" si="11"/>
        <v>0.17817651166188614</v>
      </c>
      <c r="V14">
        <f t="shared" si="12"/>
        <v>5.8429569942250528E-2</v>
      </c>
      <c r="Y14" s="22"/>
      <c r="Z14" s="22"/>
      <c r="AA14" s="22"/>
    </row>
    <row r="15" spans="1:27" x14ac:dyDescent="0.2">
      <c r="A15">
        <f t="shared" si="13"/>
        <v>0.97809999999999997</v>
      </c>
      <c r="B15">
        <f t="shared" si="14"/>
        <v>0.97466999999999993</v>
      </c>
      <c r="C15">
        <f t="shared" si="15"/>
        <v>0.51524683512903635</v>
      </c>
      <c r="D15">
        <f t="shared" si="15"/>
        <v>0.49744766061904683</v>
      </c>
      <c r="E15">
        <f t="shared" si="15"/>
        <v>0.13312036325924553</v>
      </c>
      <c r="F15">
        <f t="shared" si="15"/>
        <v>0.12548777811770204</v>
      </c>
      <c r="G15" s="2">
        <f t="shared" si="2"/>
        <v>0.17817651166188614</v>
      </c>
      <c r="H15" s="2">
        <f t="shared" si="3"/>
        <v>5.8429569942250528E-2</v>
      </c>
      <c r="I15" s="1">
        <f t="shared" si="16"/>
        <v>0.23660608160413665</v>
      </c>
      <c r="J15" s="10">
        <v>6</v>
      </c>
      <c r="K15" s="11">
        <v>0</v>
      </c>
      <c r="L15" s="11">
        <v>1</v>
      </c>
      <c r="M15" s="11">
        <v>1</v>
      </c>
      <c r="N15" s="12">
        <f t="shared" si="4"/>
        <v>1</v>
      </c>
      <c r="O15" s="1">
        <f t="shared" si="5"/>
        <v>0.51524683512903635</v>
      </c>
      <c r="P15" s="8">
        <f t="shared" si="6"/>
        <v>0.50203462755787132</v>
      </c>
      <c r="Q15" s="29">
        <f t="shared" si="7"/>
        <v>0.13312036325924553</v>
      </c>
      <c r="R15" s="68">
        <f t="shared" si="8"/>
        <v>0.12511094153095781</v>
      </c>
      <c r="S15" s="37">
        <f t="shared" si="9"/>
        <v>0</v>
      </c>
      <c r="T15" s="70">
        <f t="shared" si="10"/>
        <v>0.4135424646202443</v>
      </c>
      <c r="U15">
        <f t="shared" si="11"/>
        <v>0.17817651166188614</v>
      </c>
      <c r="V15">
        <f t="shared" si="12"/>
        <v>0.11016825705392211</v>
      </c>
      <c r="Y15" s="22"/>
      <c r="Z15" s="22"/>
      <c r="AA15" s="22"/>
    </row>
    <row r="16" spans="1:27" x14ac:dyDescent="0.2">
      <c r="A16">
        <f t="shared" si="13"/>
        <v>0.97809999999999997</v>
      </c>
      <c r="B16">
        <f t="shared" si="14"/>
        <v>0.97226899999999994</v>
      </c>
      <c r="C16">
        <f t="shared" si="15"/>
        <v>0.51524683512903635</v>
      </c>
      <c r="D16">
        <f t="shared" si="15"/>
        <v>0.50203462755787132</v>
      </c>
      <c r="E16">
        <f t="shared" si="15"/>
        <v>0.13312036325924553</v>
      </c>
      <c r="F16">
        <f t="shared" si="15"/>
        <v>0.12511094153095781</v>
      </c>
      <c r="G16" s="2">
        <f t="shared" si="2"/>
        <v>0.17817651166188614</v>
      </c>
      <c r="H16" s="2">
        <f t="shared" si="3"/>
        <v>0.11016825705392211</v>
      </c>
      <c r="I16" s="1">
        <f t="shared" si="16"/>
        <v>0.28834476871580828</v>
      </c>
      <c r="J16" s="10">
        <v>7</v>
      </c>
      <c r="K16" s="11">
        <v>0</v>
      </c>
      <c r="L16" s="11">
        <v>1</v>
      </c>
      <c r="M16" s="11">
        <v>0</v>
      </c>
      <c r="N16" s="12">
        <f t="shared" si="4"/>
        <v>0</v>
      </c>
      <c r="O16" s="1">
        <f t="shared" si="5"/>
        <v>0.51524683512903635</v>
      </c>
      <c r="P16" s="8">
        <f t="shared" si="6"/>
        <v>0.48966515428513951</v>
      </c>
      <c r="Q16" s="29">
        <f t="shared" si="7"/>
        <v>0.13312036325924553</v>
      </c>
      <c r="R16" s="68">
        <f t="shared" si="8"/>
        <v>0.13179006874298865</v>
      </c>
      <c r="S16" s="37">
        <f t="shared" si="9"/>
        <v>0</v>
      </c>
      <c r="T16" s="70">
        <f t="shared" si="10"/>
        <v>-0.11585775345349189</v>
      </c>
      <c r="U16">
        <f t="shared" si="11"/>
        <v>0.17817651166188614</v>
      </c>
      <c r="V16">
        <f t="shared" si="12"/>
        <v>9.4899355761878176E-2</v>
      </c>
      <c r="Y16" s="22"/>
      <c r="Z16" s="22"/>
      <c r="AA16" s="22"/>
    </row>
    <row r="17" spans="1:27" x14ac:dyDescent="0.2">
      <c r="A17">
        <f t="shared" si="13"/>
        <v>0.97466999999999993</v>
      </c>
      <c r="B17">
        <f t="shared" si="14"/>
        <v>0.97226899999999994</v>
      </c>
      <c r="C17">
        <f t="shared" si="15"/>
        <v>0.51524683512903635</v>
      </c>
      <c r="D17">
        <f t="shared" si="15"/>
        <v>0.48966515428513951</v>
      </c>
      <c r="E17">
        <f t="shared" si="15"/>
        <v>0.13312036325924553</v>
      </c>
      <c r="F17">
        <f t="shared" si="15"/>
        <v>0.13179006874298865</v>
      </c>
      <c r="G17" s="2">
        <f t="shared" si="2"/>
        <v>0.17817651166188614</v>
      </c>
      <c r="H17" s="2">
        <f t="shared" si="3"/>
        <v>9.4899355761878176E-2</v>
      </c>
      <c r="I17" s="1">
        <f t="shared" si="16"/>
        <v>0.27307586742376433</v>
      </c>
      <c r="J17" s="10">
        <v>8</v>
      </c>
      <c r="K17" s="11">
        <v>1</v>
      </c>
      <c r="L17" s="11">
        <v>0</v>
      </c>
      <c r="M17" s="11">
        <v>1</v>
      </c>
      <c r="N17" s="12">
        <f t="shared" si="4"/>
        <v>1</v>
      </c>
      <c r="O17" s="1">
        <f t="shared" si="5"/>
        <v>0.51502409154608242</v>
      </c>
      <c r="P17" s="8">
        <f t="shared" si="6"/>
        <v>0.48966515428513951</v>
      </c>
      <c r="Q17" s="29">
        <f t="shared" si="7"/>
        <v>0.14635714701753699</v>
      </c>
      <c r="R17" s="68">
        <f t="shared" si="8"/>
        <v>0.13179006874298865</v>
      </c>
      <c r="S17" s="37">
        <f t="shared" si="9"/>
        <v>0.366519588986158</v>
      </c>
      <c r="T17" s="70">
        <f t="shared" si="10"/>
        <v>0</v>
      </c>
      <c r="U17">
        <f t="shared" si="11"/>
        <v>0.2318192730319405</v>
      </c>
      <c r="V17">
        <f t="shared" si="12"/>
        <v>9.4899355761878176E-2</v>
      </c>
      <c r="Y17" s="22"/>
      <c r="Z17" s="22"/>
      <c r="AA17" s="22"/>
    </row>
    <row r="18" spans="1:27" x14ac:dyDescent="0.2">
      <c r="A18">
        <f t="shared" si="13"/>
        <v>0.97226899999999994</v>
      </c>
      <c r="B18">
        <f t="shared" si="14"/>
        <v>0.97226899999999994</v>
      </c>
      <c r="C18">
        <f t="shared" si="15"/>
        <v>0.51502409154608242</v>
      </c>
      <c r="D18">
        <f t="shared" si="15"/>
        <v>0.48966515428513951</v>
      </c>
      <c r="E18">
        <f t="shared" si="15"/>
        <v>0.14635714701753699</v>
      </c>
      <c r="F18">
        <f t="shared" si="15"/>
        <v>0.13179006874298865</v>
      </c>
      <c r="G18" s="2">
        <f t="shared" si="2"/>
        <v>0.2318192730319405</v>
      </c>
      <c r="H18" s="2">
        <f t="shared" si="3"/>
        <v>9.4899355761878176E-2</v>
      </c>
      <c r="I18" s="1">
        <f t="shared" si="16"/>
        <v>0.32671862879381869</v>
      </c>
      <c r="J18" s="10">
        <v>9</v>
      </c>
      <c r="K18" s="11">
        <v>1</v>
      </c>
      <c r="L18" s="11">
        <v>0</v>
      </c>
      <c r="M18" s="11">
        <v>1</v>
      </c>
      <c r="N18" s="12">
        <f t="shared" si="4"/>
        <v>1</v>
      </c>
      <c r="O18" s="1">
        <f t="shared" si="5"/>
        <v>0.51539553728119958</v>
      </c>
      <c r="P18" s="8">
        <f t="shared" si="6"/>
        <v>0.48966515428513951</v>
      </c>
      <c r="Q18" s="29">
        <f t="shared" si="7"/>
        <v>0.16166079469080891</v>
      </c>
      <c r="R18" s="68">
        <f t="shared" si="8"/>
        <v>0.13179006874298865</v>
      </c>
      <c r="S18" s="37">
        <f t="shared" si="9"/>
        <v>0.37465345387179894</v>
      </c>
      <c r="T18" s="70">
        <f t="shared" si="10"/>
        <v>0</v>
      </c>
      <c r="U18">
        <f t="shared" si="11"/>
        <v>0.29238604811851182</v>
      </c>
      <c r="V18">
        <f t="shared" si="12"/>
        <v>9.4899355761878176E-2</v>
      </c>
      <c r="Y18" s="22"/>
      <c r="Z18" s="22"/>
      <c r="AA18" s="22"/>
    </row>
    <row r="19" spans="1:27" x14ac:dyDescent="0.2">
      <c r="A19">
        <f t="shared" si="13"/>
        <v>0.97226899999999994</v>
      </c>
      <c r="B19">
        <f t="shared" si="14"/>
        <v>0.97058829999999996</v>
      </c>
      <c r="C19">
        <f t="shared" si="15"/>
        <v>0.51539553728119958</v>
      </c>
      <c r="D19">
        <f t="shared" si="15"/>
        <v>0.48966515428513951</v>
      </c>
      <c r="E19">
        <f t="shared" si="15"/>
        <v>0.16166079469080891</v>
      </c>
      <c r="F19">
        <f t="shared" si="15"/>
        <v>0.13179006874298865</v>
      </c>
      <c r="G19" s="2">
        <f t="shared" si="2"/>
        <v>0.29238604811851182</v>
      </c>
      <c r="H19" s="2">
        <f t="shared" si="3"/>
        <v>9.4899355761878176E-2</v>
      </c>
      <c r="I19" s="1">
        <f t="shared" si="16"/>
        <v>0.38728540388039001</v>
      </c>
      <c r="J19" s="10">
        <v>10</v>
      </c>
      <c r="K19" s="11">
        <v>0</v>
      </c>
      <c r="L19" s="11">
        <v>1</v>
      </c>
      <c r="M19" s="11">
        <v>1</v>
      </c>
      <c r="N19" s="12">
        <f t="shared" si="4"/>
        <v>1</v>
      </c>
      <c r="O19" s="1">
        <f t="shared" si="5"/>
        <v>0.51539553728119958</v>
      </c>
      <c r="P19" s="8">
        <f t="shared" si="6"/>
        <v>0.48859582282967789</v>
      </c>
      <c r="Q19" s="29">
        <f t="shared" si="7"/>
        <v>0.16166079469080891</v>
      </c>
      <c r="R19" s="68">
        <f t="shared" si="8"/>
        <v>0.12928853446116692</v>
      </c>
      <c r="S19" s="37">
        <f t="shared" si="9"/>
        <v>0</v>
      </c>
      <c r="T19" s="70">
        <f t="shared" si="10"/>
        <v>0.328962465560378</v>
      </c>
      <c r="U19">
        <f t="shared" si="11"/>
        <v>0.29238604811851182</v>
      </c>
      <c r="V19">
        <f t="shared" si="12"/>
        <v>0.13743043082691153</v>
      </c>
      <c r="Y19" s="22"/>
      <c r="Z19" s="22"/>
      <c r="AA19" s="22"/>
    </row>
    <row r="20" spans="1:27" x14ac:dyDescent="0.2">
      <c r="A20">
        <f t="shared" si="13"/>
        <v>0.97226899999999994</v>
      </c>
      <c r="B20">
        <f t="shared" si="14"/>
        <v>0.96941180999999998</v>
      </c>
      <c r="C20">
        <f t="shared" si="15"/>
        <v>0.51539553728119958</v>
      </c>
      <c r="D20">
        <f t="shared" si="15"/>
        <v>0.48859582282967789</v>
      </c>
      <c r="E20">
        <f t="shared" si="15"/>
        <v>0.16166079469080891</v>
      </c>
      <c r="F20">
        <f t="shared" si="15"/>
        <v>0.12928853446116692</v>
      </c>
      <c r="G20" s="2">
        <f t="shared" si="2"/>
        <v>0.29238604811851182</v>
      </c>
      <c r="H20" s="2">
        <f t="shared" si="3"/>
        <v>0.13743043082691153</v>
      </c>
      <c r="I20" s="1">
        <f t="shared" si="16"/>
        <v>0.42981647894542335</v>
      </c>
      <c r="J20" s="10">
        <v>11</v>
      </c>
      <c r="K20" s="11">
        <v>0</v>
      </c>
      <c r="L20" s="11">
        <v>1</v>
      </c>
      <c r="M20" s="11">
        <v>0</v>
      </c>
      <c r="N20" s="12">
        <f t="shared" si="4"/>
        <v>0</v>
      </c>
      <c r="O20" s="1">
        <f t="shared" si="5"/>
        <v>0.51539553728119958</v>
      </c>
      <c r="P20" s="8">
        <f t="shared" si="6"/>
        <v>0.47823848309824485</v>
      </c>
      <c r="Q20" s="29">
        <f t="shared" si="7"/>
        <v>0.16166079469080891</v>
      </c>
      <c r="R20" s="68">
        <f t="shared" si="8"/>
        <v>0.13681905451420701</v>
      </c>
      <c r="S20" s="37">
        <f t="shared" si="9"/>
        <v>0</v>
      </c>
      <c r="T20" s="70">
        <f t="shared" si="10"/>
        <v>-0.18521478407784883</v>
      </c>
      <c r="U20">
        <f t="shared" si="11"/>
        <v>0.29238604811851182</v>
      </c>
      <c r="V20">
        <f t="shared" si="12"/>
        <v>0.11208951918732725</v>
      </c>
      <c r="Y20" s="22"/>
      <c r="Z20" s="22"/>
      <c r="AA20" s="22"/>
    </row>
    <row r="21" spans="1:27" x14ac:dyDescent="0.2">
      <c r="A21">
        <f t="shared" si="13"/>
        <v>0.97058829999999996</v>
      </c>
      <c r="B21">
        <f t="shared" si="14"/>
        <v>0.96941180999999998</v>
      </c>
      <c r="C21">
        <f t="shared" si="15"/>
        <v>0.51539553728119958</v>
      </c>
      <c r="D21">
        <f t="shared" si="15"/>
        <v>0.47823848309824485</v>
      </c>
      <c r="E21">
        <f t="shared" si="15"/>
        <v>0.16166079469080891</v>
      </c>
      <c r="F21">
        <f t="shared" si="15"/>
        <v>0.13681905451420701</v>
      </c>
      <c r="G21" s="2">
        <f t="shared" si="2"/>
        <v>0.29238604811851182</v>
      </c>
      <c r="H21" s="2">
        <f t="shared" si="3"/>
        <v>0.11208951918732725</v>
      </c>
      <c r="I21" s="1">
        <f t="shared" si="16"/>
        <v>0.40447556730583906</v>
      </c>
      <c r="J21" s="10">
        <v>12</v>
      </c>
      <c r="K21" s="11">
        <v>1</v>
      </c>
      <c r="L21" s="11">
        <v>0</v>
      </c>
      <c r="M21" s="11">
        <v>1</v>
      </c>
      <c r="N21" s="12">
        <f t="shared" si="4"/>
        <v>1</v>
      </c>
      <c r="O21" s="1">
        <f t="shared" si="5"/>
        <v>0.50979889401740053</v>
      </c>
      <c r="P21" s="8">
        <f t="shared" si="6"/>
        <v>0.47823848309824485</v>
      </c>
      <c r="Q21" s="29">
        <f t="shared" si="7"/>
        <v>0.18258317082600931</v>
      </c>
      <c r="R21" s="68">
        <f t="shared" si="8"/>
        <v>0.13681905451420701</v>
      </c>
      <c r="S21" s="37">
        <f t="shared" si="9"/>
        <v>0.29067892842057041</v>
      </c>
      <c r="T21" s="70">
        <f t="shared" si="10"/>
        <v>0</v>
      </c>
      <c r="U21">
        <f t="shared" si="11"/>
        <v>0.34545912856184613</v>
      </c>
      <c r="V21">
        <f t="shared" si="12"/>
        <v>0.11208951918732725</v>
      </c>
      <c r="Y21" s="22"/>
      <c r="Z21" s="22"/>
      <c r="AA21" s="22"/>
    </row>
    <row r="22" spans="1:27" x14ac:dyDescent="0.2">
      <c r="A22">
        <f t="shared" si="13"/>
        <v>0.96941180999999998</v>
      </c>
      <c r="B22">
        <f t="shared" si="14"/>
        <v>0.96941180999999998</v>
      </c>
      <c r="C22">
        <f t="shared" si="15"/>
        <v>0.50979889401740053</v>
      </c>
      <c r="D22">
        <f t="shared" si="15"/>
        <v>0.47823848309824485</v>
      </c>
      <c r="E22">
        <f t="shared" si="15"/>
        <v>0.18258317082600931</v>
      </c>
      <c r="F22">
        <f t="shared" si="15"/>
        <v>0.13681905451420701</v>
      </c>
      <c r="G22" s="2">
        <f t="shared" si="2"/>
        <v>0.34545912856184613</v>
      </c>
      <c r="H22" s="2">
        <f t="shared" si="3"/>
        <v>0.11208951918732725</v>
      </c>
      <c r="I22" s="1">
        <f t="shared" si="16"/>
        <v>0.45754864774917337</v>
      </c>
      <c r="J22" s="10">
        <v>13</v>
      </c>
      <c r="K22" s="11">
        <v>1</v>
      </c>
      <c r="L22" s="11">
        <v>0</v>
      </c>
      <c r="M22" s="11">
        <v>1</v>
      </c>
      <c r="N22" s="12">
        <f t="shared" si="4"/>
        <v>1</v>
      </c>
      <c r="O22" s="1">
        <f t="shared" si="5"/>
        <v>0.50505315028461617</v>
      </c>
      <c r="P22" s="8">
        <f t="shared" si="6"/>
        <v>0.47823848309824485</v>
      </c>
      <c r="Q22" s="29">
        <f t="shared" si="7"/>
        <v>0.20224078302674253</v>
      </c>
      <c r="R22" s="68">
        <f t="shared" si="8"/>
        <v>0.13681905451420701</v>
      </c>
      <c r="S22" s="37">
        <f t="shared" si="9"/>
        <v>0.30077149080364485</v>
      </c>
      <c r="T22" s="70">
        <f t="shared" si="10"/>
        <v>0</v>
      </c>
      <c r="U22">
        <f t="shared" si="11"/>
        <v>0.40628739037409595</v>
      </c>
      <c r="V22">
        <f t="shared" si="12"/>
        <v>0.11208951918732725</v>
      </c>
      <c r="Y22" s="22"/>
      <c r="Z22" s="22"/>
      <c r="AA22" s="22"/>
    </row>
    <row r="23" spans="1:27" x14ac:dyDescent="0.2">
      <c r="A23">
        <f t="shared" si="13"/>
        <v>0.96941180999999998</v>
      </c>
      <c r="B23">
        <f t="shared" si="14"/>
        <v>0.968588267</v>
      </c>
      <c r="C23">
        <f t="shared" si="15"/>
        <v>0.50505315028461617</v>
      </c>
      <c r="D23">
        <f t="shared" si="15"/>
        <v>0.47823848309824485</v>
      </c>
      <c r="E23">
        <f t="shared" si="15"/>
        <v>0.20224078302674253</v>
      </c>
      <c r="F23">
        <f t="shared" si="15"/>
        <v>0.13681905451420701</v>
      </c>
      <c r="G23" s="2">
        <f t="shared" si="2"/>
        <v>0.40628739037409595</v>
      </c>
      <c r="H23" s="2">
        <f t="shared" si="3"/>
        <v>0.11208951918732725</v>
      </c>
      <c r="I23" s="1">
        <f t="shared" si="16"/>
        <v>0.51837690956142324</v>
      </c>
      <c r="J23" s="10">
        <v>14</v>
      </c>
      <c r="K23" s="11">
        <v>0</v>
      </c>
      <c r="L23" s="11">
        <v>1</v>
      </c>
      <c r="M23" s="11">
        <v>1</v>
      </c>
      <c r="N23" s="12">
        <f t="shared" si="4"/>
        <v>1</v>
      </c>
      <c r="O23" s="1">
        <f t="shared" si="5"/>
        <v>0.50505315028461617</v>
      </c>
      <c r="P23" s="8">
        <f t="shared" si="6"/>
        <v>0.47245919497694083</v>
      </c>
      <c r="Q23" s="29">
        <f t="shared" si="7"/>
        <v>0.20224078302674253</v>
      </c>
      <c r="R23" s="68">
        <f t="shared" si="8"/>
        <v>0.13186124695126186</v>
      </c>
      <c r="S23" s="37">
        <f t="shared" si="9"/>
        <v>0</v>
      </c>
      <c r="T23" s="70">
        <f t="shared" si="10"/>
        <v>0.25628612919857852</v>
      </c>
      <c r="U23">
        <f t="shared" si="11"/>
        <v>0.40628739037409595</v>
      </c>
      <c r="V23">
        <f t="shared" si="12"/>
        <v>0.14588372775976402</v>
      </c>
      <c r="Y23" s="22"/>
      <c r="Z23" s="22"/>
      <c r="AA23" s="22"/>
    </row>
    <row r="24" spans="1:27" x14ac:dyDescent="0.2">
      <c r="A24">
        <f t="shared" si="13"/>
        <v>0.96941180999999998</v>
      </c>
      <c r="B24">
        <f t="shared" si="14"/>
        <v>0.9680117869</v>
      </c>
      <c r="C24">
        <f t="shared" si="15"/>
        <v>0.50505315028461617</v>
      </c>
      <c r="D24">
        <f t="shared" si="15"/>
        <v>0.47245919497694083</v>
      </c>
      <c r="E24">
        <f t="shared" si="15"/>
        <v>0.20224078302674253</v>
      </c>
      <c r="F24">
        <f t="shared" si="15"/>
        <v>0.13186124695126186</v>
      </c>
      <c r="G24" s="2">
        <f t="shared" si="2"/>
        <v>0.40628739037409595</v>
      </c>
      <c r="H24" s="2">
        <f t="shared" si="3"/>
        <v>0.14588372775976402</v>
      </c>
      <c r="I24" s="1">
        <f t="shared" si="16"/>
        <v>0.55217111813385999</v>
      </c>
      <c r="J24" s="10">
        <v>15</v>
      </c>
      <c r="K24" s="11">
        <v>0</v>
      </c>
      <c r="L24" s="11">
        <v>1</v>
      </c>
      <c r="M24" s="11">
        <v>0</v>
      </c>
      <c r="N24" s="12">
        <f t="shared" si="4"/>
        <v>0</v>
      </c>
      <c r="O24" s="1">
        <f t="shared" si="5"/>
        <v>0.50505315028461617</v>
      </c>
      <c r="P24" s="8">
        <f t="shared" si="6"/>
        <v>0.46594177010633164</v>
      </c>
      <c r="Q24" s="29">
        <f t="shared" si="7"/>
        <v>0.20224078302674253</v>
      </c>
      <c r="R24" s="68">
        <f t="shared" si="8"/>
        <v>0.13853954303183616</v>
      </c>
      <c r="S24" s="37">
        <f t="shared" si="9"/>
        <v>0</v>
      </c>
      <c r="T24" s="70">
        <f t="shared" si="10"/>
        <v>-0.24153345482329933</v>
      </c>
      <c r="U24">
        <f t="shared" si="11"/>
        <v>0.40628739037409595</v>
      </c>
      <c r="V24">
        <f t="shared" si="12"/>
        <v>0.11242179330164348</v>
      </c>
      <c r="Y24" s="22"/>
      <c r="Z24" s="22"/>
      <c r="AA24" s="22"/>
    </row>
    <row r="25" spans="1:27" x14ac:dyDescent="0.2">
      <c r="A25">
        <f t="shared" si="13"/>
        <v>0.968588267</v>
      </c>
      <c r="B25">
        <f t="shared" si="14"/>
        <v>0.9680117869</v>
      </c>
      <c r="C25">
        <f t="shared" si="15"/>
        <v>0.50505315028461617</v>
      </c>
      <c r="D25">
        <f t="shared" si="15"/>
        <v>0.46594177010633164</v>
      </c>
      <c r="E25">
        <f t="shared" si="15"/>
        <v>0.20224078302674253</v>
      </c>
      <c r="F25">
        <f t="shared" si="15"/>
        <v>0.13853954303183616</v>
      </c>
      <c r="G25" s="2">
        <f t="shared" si="2"/>
        <v>0.40628739037409595</v>
      </c>
      <c r="H25" s="2">
        <f t="shared" si="3"/>
        <v>0.11242179330164348</v>
      </c>
      <c r="I25" s="1">
        <f t="shared" si="16"/>
        <v>0.51870918367573937</v>
      </c>
      <c r="J25" s="10">
        <v>16</v>
      </c>
      <c r="K25" s="11">
        <v>1</v>
      </c>
      <c r="L25" s="11">
        <v>0</v>
      </c>
      <c r="M25" s="11">
        <v>1</v>
      </c>
      <c r="N25" s="12">
        <f t="shared" si="4"/>
        <v>1</v>
      </c>
      <c r="O25" s="1">
        <f t="shared" si="5"/>
        <v>0.49548820085192841</v>
      </c>
      <c r="P25" s="8">
        <f t="shared" si="6"/>
        <v>0.46594177010633164</v>
      </c>
      <c r="Q25" s="29">
        <f t="shared" si="7"/>
        <v>0.22755345702903193</v>
      </c>
      <c r="R25" s="68">
        <f t="shared" si="8"/>
        <v>0.13853954303183616</v>
      </c>
      <c r="S25" s="37">
        <f t="shared" si="9"/>
        <v>0.22189392696538449</v>
      </c>
      <c r="T25" s="70">
        <f t="shared" si="10"/>
        <v>0</v>
      </c>
      <c r="U25">
        <f t="shared" si="11"/>
        <v>0.45678012054881673</v>
      </c>
      <c r="V25">
        <f t="shared" si="12"/>
        <v>0.11242179330164348</v>
      </c>
      <c r="Y25" s="22"/>
      <c r="Z25" s="22"/>
      <c r="AA25" s="22"/>
    </row>
    <row r="26" spans="1:27" x14ac:dyDescent="0.2">
      <c r="A26">
        <f t="shared" si="13"/>
        <v>0.9680117869</v>
      </c>
      <c r="B26">
        <f t="shared" si="14"/>
        <v>0.9680117869</v>
      </c>
      <c r="C26">
        <f t="shared" si="15"/>
        <v>0.49548820085192841</v>
      </c>
      <c r="D26">
        <f t="shared" si="15"/>
        <v>0.46594177010633164</v>
      </c>
      <c r="E26">
        <f t="shared" si="15"/>
        <v>0.22755345702903193</v>
      </c>
      <c r="F26">
        <f t="shared" si="15"/>
        <v>0.13853954303183616</v>
      </c>
      <c r="G26" s="2">
        <f t="shared" si="2"/>
        <v>0.45678012054881673</v>
      </c>
      <c r="H26" s="2">
        <f t="shared" si="3"/>
        <v>0.11242179330164348</v>
      </c>
      <c r="I26" s="1">
        <f t="shared" si="16"/>
        <v>0.56920191385046026</v>
      </c>
      <c r="J26" s="10">
        <v>17</v>
      </c>
      <c r="K26" s="11">
        <v>1</v>
      </c>
      <c r="L26" s="11">
        <v>0</v>
      </c>
      <c r="M26" s="11">
        <v>1</v>
      </c>
      <c r="N26" s="12">
        <f t="shared" si="4"/>
        <v>1</v>
      </c>
      <c r="O26" s="1">
        <f t="shared" si="5"/>
        <v>0.48704819556310625</v>
      </c>
      <c r="P26" s="8">
        <f t="shared" si="6"/>
        <v>0.46594177010633164</v>
      </c>
      <c r="Q26" s="29">
        <f t="shared" si="7"/>
        <v>0.24699481303229714</v>
      </c>
      <c r="R26" s="68">
        <f t="shared" si="8"/>
        <v>0.13853954303183616</v>
      </c>
      <c r="S26" s="37">
        <f t="shared" si="9"/>
        <v>0.23441182363182553</v>
      </c>
      <c r="T26" s="70">
        <f t="shared" si="10"/>
        <v>0</v>
      </c>
      <c r="U26">
        <f t="shared" si="11"/>
        <v>0.51467862509931928</v>
      </c>
      <c r="V26">
        <f t="shared" si="12"/>
        <v>0.11242179330164348</v>
      </c>
      <c r="Y26" s="22"/>
      <c r="Z26" s="22"/>
      <c r="AA26" s="22"/>
    </row>
    <row r="27" spans="1:27" x14ac:dyDescent="0.2">
      <c r="A27">
        <f t="shared" si="13"/>
        <v>0.9680117869</v>
      </c>
      <c r="B27">
        <f t="shared" si="14"/>
        <v>0.96760825083000002</v>
      </c>
      <c r="C27">
        <f t="shared" si="15"/>
        <v>0.48704819556310625</v>
      </c>
      <c r="D27">
        <f t="shared" si="15"/>
        <v>0.46594177010633164</v>
      </c>
      <c r="E27">
        <f t="shared" si="15"/>
        <v>0.24699481303229714</v>
      </c>
      <c r="F27">
        <f t="shared" si="15"/>
        <v>0.13853954303183616</v>
      </c>
      <c r="G27" s="2">
        <f t="shared" si="2"/>
        <v>0.51467862509931928</v>
      </c>
      <c r="H27" s="2">
        <f t="shared" si="3"/>
        <v>0.11242179330164348</v>
      </c>
      <c r="I27" s="1">
        <f t="shared" si="16"/>
        <v>0.62710041840096276</v>
      </c>
      <c r="J27" s="10">
        <v>18</v>
      </c>
      <c r="K27" s="11">
        <v>0</v>
      </c>
      <c r="L27" s="11">
        <v>1</v>
      </c>
      <c r="M27" s="11">
        <v>1</v>
      </c>
      <c r="N27" s="12">
        <f t="shared" si="4"/>
        <v>1</v>
      </c>
      <c r="O27" s="1">
        <f t="shared" si="5"/>
        <v>0.48704819556310625</v>
      </c>
      <c r="P27" s="8">
        <f t="shared" si="6"/>
        <v>0.45686058842388383</v>
      </c>
      <c r="Q27" s="29">
        <f t="shared" si="7"/>
        <v>0.24699481303229714</v>
      </c>
      <c r="R27" s="68">
        <f t="shared" si="8"/>
        <v>0.1318793277401771</v>
      </c>
      <c r="S27" s="37">
        <f t="shared" si="9"/>
        <v>0</v>
      </c>
      <c r="T27" s="70">
        <f t="shared" si="10"/>
        <v>0.19681466713016171</v>
      </c>
      <c r="U27">
        <f t="shared" si="11"/>
        <v>0.51467862509931928</v>
      </c>
      <c r="V27">
        <f t="shared" si="12"/>
        <v>0.13837757929217595</v>
      </c>
      <c r="Y27" s="22"/>
      <c r="Z27" s="22"/>
      <c r="AA27" s="22"/>
    </row>
    <row r="28" spans="1:27" x14ac:dyDescent="0.2">
      <c r="A28">
        <f t="shared" si="13"/>
        <v>0.9680117869</v>
      </c>
      <c r="B28">
        <f t="shared" si="14"/>
        <v>0.96732577558099997</v>
      </c>
      <c r="C28">
        <f t="shared" ref="C28:F46" si="17">O27</f>
        <v>0.48704819556310625</v>
      </c>
      <c r="D28">
        <f t="shared" si="17"/>
        <v>0.45686058842388383</v>
      </c>
      <c r="E28">
        <f t="shared" si="17"/>
        <v>0.24699481303229714</v>
      </c>
      <c r="F28">
        <f t="shared" si="17"/>
        <v>0.1318793277401771</v>
      </c>
      <c r="G28" s="2">
        <f t="shared" si="2"/>
        <v>0.51467862509931928</v>
      </c>
      <c r="H28" s="2">
        <f t="shared" si="3"/>
        <v>0.13837757929217595</v>
      </c>
      <c r="I28" s="1">
        <f t="shared" si="16"/>
        <v>0.65305620439149525</v>
      </c>
      <c r="J28" s="10">
        <v>19</v>
      </c>
      <c r="K28" s="11">
        <v>0</v>
      </c>
      <c r="L28" s="11">
        <v>1</v>
      </c>
      <c r="M28" s="11">
        <v>0</v>
      </c>
      <c r="N28" s="12">
        <f t="shared" si="4"/>
        <v>0</v>
      </c>
      <c r="O28" s="1">
        <f t="shared" si="5"/>
        <v>0.48704819556310625</v>
      </c>
      <c r="P28" s="8">
        <f t="shared" si="6"/>
        <v>0.45478232302170918</v>
      </c>
      <c r="Q28" s="29">
        <f t="shared" si="7"/>
        <v>0.24699481303229714</v>
      </c>
      <c r="R28" s="68">
        <f t="shared" si="8"/>
        <v>0.13693084141469883</v>
      </c>
      <c r="S28" s="37">
        <f t="shared" si="9"/>
        <v>0</v>
      </c>
      <c r="T28" s="70">
        <f t="shared" si="10"/>
        <v>-0.28519418504827559</v>
      </c>
      <c r="U28">
        <f t="shared" si="11"/>
        <v>0.51467862509931928</v>
      </c>
      <c r="V28">
        <f t="shared" si="12"/>
        <v>9.9325699566936251E-2</v>
      </c>
      <c r="Y28" s="22"/>
      <c r="Z28" s="22"/>
      <c r="AA28" s="22"/>
    </row>
    <row r="29" spans="1:27" x14ac:dyDescent="0.2">
      <c r="A29">
        <f t="shared" si="13"/>
        <v>0.96760825083000002</v>
      </c>
      <c r="B29">
        <f t="shared" si="14"/>
        <v>0.96732577558099997</v>
      </c>
      <c r="C29">
        <f t="shared" si="17"/>
        <v>0.48704819556310625</v>
      </c>
      <c r="D29">
        <f t="shared" si="17"/>
        <v>0.45478232302170918</v>
      </c>
      <c r="E29">
        <f t="shared" si="17"/>
        <v>0.24699481303229714</v>
      </c>
      <c r="F29">
        <f t="shared" si="17"/>
        <v>0.13693084141469883</v>
      </c>
      <c r="G29" s="2">
        <f t="shared" si="2"/>
        <v>0.51467862509931928</v>
      </c>
      <c r="H29" s="2">
        <f t="shared" si="3"/>
        <v>9.9325699566936251E-2</v>
      </c>
      <c r="I29" s="1">
        <f t="shared" si="16"/>
        <v>0.61400432466625554</v>
      </c>
      <c r="J29" s="10">
        <v>20</v>
      </c>
      <c r="K29" s="11">
        <v>1</v>
      </c>
      <c r="L29" s="11">
        <v>0</v>
      </c>
      <c r="M29" s="11">
        <v>1</v>
      </c>
      <c r="N29" s="12">
        <f t="shared" si="4"/>
        <v>1</v>
      </c>
      <c r="O29" s="1">
        <f t="shared" si="5"/>
        <v>0.47517084733922416</v>
      </c>
      <c r="P29" s="8">
        <f t="shared" si="6"/>
        <v>0.45478232302170918</v>
      </c>
      <c r="Q29" s="29">
        <f t="shared" si="7"/>
        <v>0.27269940069855469</v>
      </c>
      <c r="R29" s="68">
        <f t="shared" si="8"/>
        <v>0.13693084141469883</v>
      </c>
      <c r="S29" s="37">
        <f t="shared" si="9"/>
        <v>0.1648575773383798</v>
      </c>
      <c r="T29" s="70">
        <f t="shared" si="10"/>
        <v>0</v>
      </c>
      <c r="U29">
        <f t="shared" si="11"/>
        <v>0.55963518764011111</v>
      </c>
      <c r="V29">
        <f t="shared" si="12"/>
        <v>9.9325699566936251E-2</v>
      </c>
      <c r="Y29" s="22"/>
      <c r="Z29" s="22"/>
      <c r="AA29" s="22"/>
    </row>
    <row r="30" spans="1:27" x14ac:dyDescent="0.2">
      <c r="A30">
        <f t="shared" si="13"/>
        <v>0.96732577558099997</v>
      </c>
      <c r="B30">
        <f t="shared" si="14"/>
        <v>0.96712804290669996</v>
      </c>
      <c r="C30">
        <f t="shared" si="17"/>
        <v>0.47517084733922416</v>
      </c>
      <c r="D30">
        <f t="shared" si="17"/>
        <v>0.45478232302170918</v>
      </c>
      <c r="E30">
        <f t="shared" si="17"/>
        <v>0.27269940069855469</v>
      </c>
      <c r="F30">
        <f t="shared" si="17"/>
        <v>0.13693084141469883</v>
      </c>
      <c r="G30" s="2">
        <f t="shared" si="2"/>
        <v>0.55963518764011111</v>
      </c>
      <c r="H30" s="2">
        <f t="shared" si="3"/>
        <v>9.9325699566936251E-2</v>
      </c>
      <c r="I30" s="1">
        <f t="shared" si="16"/>
        <v>0.65896088720704737</v>
      </c>
      <c r="J30" s="10">
        <v>21</v>
      </c>
      <c r="K30" s="11">
        <v>1</v>
      </c>
      <c r="L30" s="11">
        <v>1</v>
      </c>
      <c r="M30" s="11">
        <v>1</v>
      </c>
      <c r="N30" s="12">
        <f t="shared" si="4"/>
        <v>1</v>
      </c>
      <c r="O30" s="1">
        <f t="shared" si="5"/>
        <v>0.464513228090491</v>
      </c>
      <c r="P30" s="8">
        <f t="shared" si="6"/>
        <v>0.44473041838452831</v>
      </c>
      <c r="Q30" s="29">
        <f t="shared" si="7"/>
        <v>0.2345799025116963</v>
      </c>
      <c r="R30" s="68">
        <f t="shared" si="8"/>
        <v>0.28033054231055027</v>
      </c>
      <c r="S30" s="37">
        <f t="shared" si="9"/>
        <v>0.17930009717824674</v>
      </c>
      <c r="T30" s="70">
        <f t="shared" si="10"/>
        <v>0.17166401818579474</v>
      </c>
      <c r="U30">
        <f t="shared" si="11"/>
        <v>0.60169538695652192</v>
      </c>
      <c r="V30">
        <f t="shared" si="12"/>
        <v>0.14744836688016827</v>
      </c>
      <c r="Y30" s="22"/>
      <c r="Z30" s="22"/>
      <c r="AA30" s="22"/>
    </row>
    <row r="31" spans="1:27" x14ac:dyDescent="0.2">
      <c r="A31">
        <f t="shared" si="13"/>
        <v>0.96712804290669996</v>
      </c>
      <c r="B31">
        <f t="shared" si="14"/>
        <v>0.96698963003468996</v>
      </c>
      <c r="C31">
        <f t="shared" si="17"/>
        <v>0.464513228090491</v>
      </c>
      <c r="D31">
        <f t="shared" si="17"/>
        <v>0.44473041838452831</v>
      </c>
      <c r="E31">
        <f t="shared" si="17"/>
        <v>0.2345799025116963</v>
      </c>
      <c r="F31">
        <f t="shared" si="17"/>
        <v>0.28033054231055027</v>
      </c>
      <c r="G31" s="2">
        <f t="shared" si="2"/>
        <v>0.60169538695652192</v>
      </c>
      <c r="H31" s="2">
        <f t="shared" si="3"/>
        <v>0.14744836688016827</v>
      </c>
      <c r="I31" s="1">
        <f t="shared" si="16"/>
        <v>0.74914375383669018</v>
      </c>
      <c r="J31" s="10">
        <v>22</v>
      </c>
      <c r="K31" s="11">
        <v>1</v>
      </c>
      <c r="L31" s="11">
        <v>1</v>
      </c>
      <c r="M31" s="11">
        <v>1</v>
      </c>
      <c r="N31" s="12">
        <f t="shared" si="4"/>
        <v>1</v>
      </c>
      <c r="O31" s="1">
        <f t="shared" si="5"/>
        <v>0.45306703013746724</v>
      </c>
      <c r="P31" s="8">
        <f t="shared" si="6"/>
        <v>0.43388906216840001</v>
      </c>
      <c r="Q31" s="29">
        <f t="shared" si="7"/>
        <v>0.24338819590490582</v>
      </c>
      <c r="R31" s="68">
        <f t="shared" si="8"/>
        <v>0.22936864863146283</v>
      </c>
      <c r="S31" s="37">
        <f t="shared" si="9"/>
        <v>0.15451357799381976</v>
      </c>
      <c r="T31" s="70">
        <f t="shared" si="10"/>
        <v>0.14797314081247739</v>
      </c>
      <c r="U31">
        <f t="shared" si="11"/>
        <v>0.6393021679472497</v>
      </c>
      <c r="V31">
        <f t="shared" si="12"/>
        <v>0.18138876622207936</v>
      </c>
      <c r="Y31" s="22"/>
      <c r="Z31" s="22"/>
      <c r="AA31" s="22"/>
    </row>
    <row r="32" spans="1:27" x14ac:dyDescent="0.2">
      <c r="A32">
        <f t="shared" si="13"/>
        <v>0.96698963003468996</v>
      </c>
      <c r="B32">
        <f t="shared" si="14"/>
        <v>0.96689274102428291</v>
      </c>
      <c r="C32">
        <f t="shared" si="17"/>
        <v>0.45306703013746724</v>
      </c>
      <c r="D32">
        <f t="shared" si="17"/>
        <v>0.43388906216840001</v>
      </c>
      <c r="E32">
        <f t="shared" si="17"/>
        <v>0.24338819590490582</v>
      </c>
      <c r="F32">
        <f t="shared" si="17"/>
        <v>0.22936864863146283</v>
      </c>
      <c r="G32" s="2">
        <f t="shared" si="2"/>
        <v>0.6393021679472497</v>
      </c>
      <c r="H32" s="2">
        <f t="shared" si="3"/>
        <v>0.18138876622207936</v>
      </c>
      <c r="I32" s="1">
        <f t="shared" si="16"/>
        <v>0.82069093416932903</v>
      </c>
      <c r="J32" s="10">
        <v>23</v>
      </c>
      <c r="K32" s="11">
        <v>1</v>
      </c>
      <c r="L32" s="11">
        <v>1</v>
      </c>
      <c r="M32" s="11">
        <v>1</v>
      </c>
      <c r="N32" s="12">
        <f t="shared" si="4"/>
        <v>1</v>
      </c>
      <c r="O32" s="1">
        <f t="shared" si="5"/>
        <v>0.44018842467949321</v>
      </c>
      <c r="P32" s="8">
        <f t="shared" si="6"/>
        <v>0.42160758656101488</v>
      </c>
      <c r="Q32" s="29">
        <f t="shared" si="7"/>
        <v>0.24253639209644104</v>
      </c>
      <c r="R32" s="68">
        <f t="shared" si="8"/>
        <v>0.24702600487256396</v>
      </c>
      <c r="S32" s="37">
        <f t="shared" si="9"/>
        <v>0.11042401581963851</v>
      </c>
      <c r="T32" s="70">
        <f t="shared" si="10"/>
        <v>0.10576289651866889</v>
      </c>
      <c r="U32">
        <f t="shared" si="11"/>
        <v>0.66608401034494513</v>
      </c>
      <c r="V32">
        <f t="shared" si="12"/>
        <v>0.20751495201283654</v>
      </c>
      <c r="Y32" s="22"/>
      <c r="Z32" s="22"/>
      <c r="AA32" s="22"/>
    </row>
    <row r="33" spans="1:27" x14ac:dyDescent="0.2">
      <c r="A33">
        <f t="shared" si="13"/>
        <v>0.96689274102428291</v>
      </c>
      <c r="B33">
        <f t="shared" si="14"/>
        <v>0.96682491871699805</v>
      </c>
      <c r="C33">
        <f t="shared" si="17"/>
        <v>0.44018842467949321</v>
      </c>
      <c r="D33">
        <f t="shared" si="17"/>
        <v>0.42160758656101488</v>
      </c>
      <c r="E33">
        <f t="shared" si="17"/>
        <v>0.24253639209644104</v>
      </c>
      <c r="F33">
        <f t="shared" si="17"/>
        <v>0.24702600487256396</v>
      </c>
      <c r="G33" s="2">
        <f t="shared" si="2"/>
        <v>0.66608401034494513</v>
      </c>
      <c r="H33" s="2">
        <f t="shared" si="3"/>
        <v>0.20751495201283654</v>
      </c>
      <c r="I33" s="1">
        <f t="shared" si="16"/>
        <v>0.87359896235778167</v>
      </c>
      <c r="J33" s="10">
        <v>24</v>
      </c>
      <c r="K33" s="11">
        <v>1</v>
      </c>
      <c r="L33" s="11">
        <v>1</v>
      </c>
      <c r="M33" s="11">
        <v>1</v>
      </c>
      <c r="N33" s="12">
        <f t="shared" si="4"/>
        <v>1</v>
      </c>
      <c r="O33" s="1">
        <f t="shared" si="5"/>
        <v>0.42667944852427225</v>
      </c>
      <c r="P33" s="8">
        <f t="shared" si="6"/>
        <v>0.40868735723134275</v>
      </c>
      <c r="Q33" s="29">
        <f t="shared" si="7"/>
        <v>0.24315158719941116</v>
      </c>
      <c r="R33" s="68">
        <f t="shared" si="8"/>
        <v>0.24172558180131656</v>
      </c>
      <c r="S33" s="37">
        <f t="shared" si="9"/>
        <v>7.6507493324033116E-2</v>
      </c>
      <c r="T33" s="70">
        <f t="shared" si="10"/>
        <v>7.3281348241957783E-2</v>
      </c>
      <c r="U33">
        <f t="shared" si="11"/>
        <v>0.68468692877933213</v>
      </c>
      <c r="V33">
        <f t="shared" si="12"/>
        <v>0.22522892855180868</v>
      </c>
      <c r="Y33" s="22"/>
      <c r="Z33" s="22"/>
      <c r="AA33" s="22"/>
    </row>
    <row r="34" spans="1:27" x14ac:dyDescent="0.2">
      <c r="A34">
        <f t="shared" si="13"/>
        <v>0.96682491871699805</v>
      </c>
      <c r="B34">
        <f t="shared" si="14"/>
        <v>0.96677744310189861</v>
      </c>
      <c r="C34">
        <f t="shared" si="17"/>
        <v>0.42667944852427225</v>
      </c>
      <c r="D34">
        <f t="shared" si="17"/>
        <v>0.40868735723134275</v>
      </c>
      <c r="E34">
        <f t="shared" si="17"/>
        <v>0.24315158719941116</v>
      </c>
      <c r="F34">
        <f t="shared" si="17"/>
        <v>0.24172558180131656</v>
      </c>
      <c r="G34" s="2">
        <f t="shared" si="2"/>
        <v>0.68468692877933213</v>
      </c>
      <c r="H34" s="2">
        <f t="shared" si="3"/>
        <v>0.22522892855180868</v>
      </c>
      <c r="I34" s="1">
        <f t="shared" si="16"/>
        <v>0.90991585733114078</v>
      </c>
      <c r="J34" s="10">
        <v>25</v>
      </c>
      <c r="K34" s="11">
        <v>1</v>
      </c>
      <c r="L34" s="11">
        <v>1</v>
      </c>
      <c r="M34" s="11">
        <v>1</v>
      </c>
      <c r="N34" s="12">
        <f t="shared" si="4"/>
        <v>1</v>
      </c>
      <c r="O34" s="1">
        <f t="shared" si="5"/>
        <v>0.41305436878673707</v>
      </c>
      <c r="P34" s="8">
        <f t="shared" si="6"/>
        <v>0.39564052242969089</v>
      </c>
      <c r="Q34" s="29">
        <f t="shared" si="7"/>
        <v>0.24342314809135929</v>
      </c>
      <c r="R34" s="68">
        <f t="shared" si="8"/>
        <v>0.24387924869607286</v>
      </c>
      <c r="S34" s="37">
        <f t="shared" si="9"/>
        <v>5.2210500817295086E-2</v>
      </c>
      <c r="T34" s="70">
        <f t="shared" si="10"/>
        <v>5.0009372568422285E-2</v>
      </c>
      <c r="U34">
        <f t="shared" si="11"/>
        <v>0.69739617325170455</v>
      </c>
      <c r="V34">
        <f t="shared" si="12"/>
        <v>0.2374251767615575</v>
      </c>
      <c r="Y34" s="22"/>
      <c r="Z34" s="22"/>
      <c r="AA34" s="22"/>
    </row>
    <row r="35" spans="1:27" x14ac:dyDescent="0.2">
      <c r="A35">
        <f t="shared" si="13"/>
        <v>0.96677744310189861</v>
      </c>
      <c r="B35">
        <f t="shared" si="14"/>
        <v>0.96674421017132905</v>
      </c>
      <c r="C35">
        <f t="shared" si="17"/>
        <v>0.41305436878673707</v>
      </c>
      <c r="D35">
        <f t="shared" si="17"/>
        <v>0.39564052242969089</v>
      </c>
      <c r="E35">
        <f t="shared" si="17"/>
        <v>0.24342314809135929</v>
      </c>
      <c r="F35">
        <f t="shared" si="17"/>
        <v>0.24387924869607286</v>
      </c>
      <c r="G35" s="2">
        <f t="shared" si="2"/>
        <v>0.69739617325170455</v>
      </c>
      <c r="H35" s="2">
        <f t="shared" si="3"/>
        <v>0.2374251767615575</v>
      </c>
      <c r="I35" s="1">
        <f t="shared" si="16"/>
        <v>0.93482135001326205</v>
      </c>
      <c r="J35" s="10">
        <v>26</v>
      </c>
      <c r="K35" s="11">
        <v>1</v>
      </c>
      <c r="L35" s="11">
        <v>1</v>
      </c>
      <c r="M35" s="11">
        <v>1</v>
      </c>
      <c r="N35" s="12">
        <f t="shared" si="4"/>
        <v>1</v>
      </c>
      <c r="O35" s="1">
        <f t="shared" si="5"/>
        <v>0.399601252642029</v>
      </c>
      <c r="P35" s="8">
        <f t="shared" si="6"/>
        <v>0.38275306018269034</v>
      </c>
      <c r="Q35" s="29">
        <f t="shared" si="7"/>
        <v>0.24360637232329974</v>
      </c>
      <c r="R35" s="68">
        <f t="shared" si="8"/>
        <v>0.24346039894371052</v>
      </c>
      <c r="S35" s="37">
        <f t="shared" si="9"/>
        <v>3.5997736253659401E-2</v>
      </c>
      <c r="T35" s="70">
        <f t="shared" si="10"/>
        <v>3.4479981280439935E-2</v>
      </c>
      <c r="U35">
        <f t="shared" si="11"/>
        <v>0.70616545119230945</v>
      </c>
      <c r="V35">
        <f t="shared" si="12"/>
        <v>0.24581968675966509</v>
      </c>
      <c r="Y35" s="22"/>
      <c r="Z35" s="22"/>
      <c r="AA35" s="22"/>
    </row>
    <row r="36" spans="1:27" x14ac:dyDescent="0.2">
      <c r="A36">
        <f t="shared" si="13"/>
        <v>0.96674421017132905</v>
      </c>
      <c r="B36">
        <f t="shared" si="14"/>
        <v>0.96672094711993029</v>
      </c>
      <c r="C36">
        <f t="shared" si="17"/>
        <v>0.399601252642029</v>
      </c>
      <c r="D36">
        <f t="shared" si="17"/>
        <v>0.38275306018269034</v>
      </c>
      <c r="E36">
        <f t="shared" si="17"/>
        <v>0.24360637232329974</v>
      </c>
      <c r="F36">
        <f t="shared" si="17"/>
        <v>0.24346039894371052</v>
      </c>
      <c r="G36" s="2">
        <f t="shared" si="2"/>
        <v>0.70616545119230945</v>
      </c>
      <c r="H36" s="2">
        <f t="shared" si="3"/>
        <v>0.24581968675966509</v>
      </c>
      <c r="I36" s="1">
        <f t="shared" si="16"/>
        <v>0.95198513795197459</v>
      </c>
      <c r="J36" s="10">
        <v>27</v>
      </c>
      <c r="K36" s="11">
        <v>1</v>
      </c>
      <c r="L36" s="11">
        <v>1</v>
      </c>
      <c r="M36" s="11">
        <v>1</v>
      </c>
      <c r="N36" s="12">
        <f t="shared" si="4"/>
        <v>1</v>
      </c>
      <c r="O36" s="1">
        <f t="shared" si="5"/>
        <v>0.38645347649133743</v>
      </c>
      <c r="P36" s="8">
        <f t="shared" si="6"/>
        <v>0.3701567788027148</v>
      </c>
      <c r="Q36" s="29">
        <f t="shared" si="7"/>
        <v>0.24374505255826104</v>
      </c>
      <c r="R36" s="68">
        <f t="shared" si="8"/>
        <v>0.24379185426895483</v>
      </c>
      <c r="S36" s="37">
        <f t="shared" si="9"/>
        <v>2.5188515880386946E-2</v>
      </c>
      <c r="T36" s="70">
        <f t="shared" si="10"/>
        <v>2.4126319125800526E-2</v>
      </c>
      <c r="U36">
        <f t="shared" si="11"/>
        <v>0.7123050273194389</v>
      </c>
      <c r="V36">
        <f t="shared" si="12"/>
        <v>0.25170148683602855</v>
      </c>
      <c r="Y36" s="22"/>
      <c r="Z36" s="22"/>
      <c r="AA36" s="22"/>
    </row>
    <row r="37" spans="1:27" x14ac:dyDescent="0.2">
      <c r="A37">
        <f t="shared" si="13"/>
        <v>0.96672094711993029</v>
      </c>
      <c r="B37">
        <f t="shared" si="14"/>
        <v>0.96670466298395119</v>
      </c>
      <c r="C37">
        <f t="shared" si="17"/>
        <v>0.38645347649133743</v>
      </c>
      <c r="D37">
        <f t="shared" si="17"/>
        <v>0.3701567788027148</v>
      </c>
      <c r="E37">
        <f t="shared" si="17"/>
        <v>0.24374505255826104</v>
      </c>
      <c r="F37">
        <f t="shared" si="17"/>
        <v>0.24379185426895483</v>
      </c>
      <c r="G37" s="2">
        <f t="shared" si="2"/>
        <v>0.7123050273194389</v>
      </c>
      <c r="H37" s="2">
        <f t="shared" si="3"/>
        <v>0.25170148683602855</v>
      </c>
      <c r="I37" s="1">
        <f t="shared" si="16"/>
        <v>0.96400651415546745</v>
      </c>
      <c r="J37" s="10">
        <v>28</v>
      </c>
      <c r="K37" s="11">
        <v>1</v>
      </c>
      <c r="L37" s="11">
        <v>1</v>
      </c>
      <c r="M37" s="11">
        <v>1</v>
      </c>
      <c r="N37" s="12">
        <f t="shared" si="4"/>
        <v>1</v>
      </c>
      <c r="O37" s="1">
        <f t="shared" si="5"/>
        <v>0.37366939323779053</v>
      </c>
      <c r="P37" s="8">
        <f t="shared" si="6"/>
        <v>0.35790904407188484</v>
      </c>
      <c r="Q37" s="29">
        <f t="shared" si="7"/>
        <v>0.2438363709445277</v>
      </c>
      <c r="R37" s="68">
        <f t="shared" si="8"/>
        <v>0.24382135332637977</v>
      </c>
      <c r="S37" s="37">
        <f t="shared" si="9"/>
        <v>1.794168436788187E-2</v>
      </c>
      <c r="T37" s="70">
        <f t="shared" si="10"/>
        <v>1.7184953376852198E-2</v>
      </c>
      <c r="U37">
        <f t="shared" si="11"/>
        <v>0.71667986252433535</v>
      </c>
      <c r="V37">
        <f t="shared" si="12"/>
        <v>0.25589154542522341</v>
      </c>
      <c r="Y37" s="22"/>
      <c r="Z37" s="22"/>
      <c r="AA37" s="22"/>
    </row>
    <row r="38" spans="1:27" x14ac:dyDescent="0.2">
      <c r="A38">
        <f t="shared" si="13"/>
        <v>0.96670466298395119</v>
      </c>
      <c r="B38">
        <f t="shared" si="14"/>
        <v>0.96669326408876577</v>
      </c>
      <c r="C38">
        <f t="shared" si="17"/>
        <v>0.37366939323779053</v>
      </c>
      <c r="D38">
        <f t="shared" si="17"/>
        <v>0.35790904407188484</v>
      </c>
      <c r="E38">
        <f t="shared" si="17"/>
        <v>0.2438363709445277</v>
      </c>
      <c r="F38">
        <f t="shared" si="17"/>
        <v>0.24382135332637977</v>
      </c>
      <c r="G38" s="2">
        <f t="shared" si="2"/>
        <v>0.71667986252433535</v>
      </c>
      <c r="H38" s="2">
        <f t="shared" si="3"/>
        <v>0.25589154542522341</v>
      </c>
      <c r="I38" s="1">
        <f t="shared" si="16"/>
        <v>0.97257140794955876</v>
      </c>
      <c r="J38" s="10">
        <v>29</v>
      </c>
      <c r="K38" s="11">
        <v>1</v>
      </c>
      <c r="L38" s="11">
        <v>1</v>
      </c>
      <c r="M38" s="11">
        <v>1</v>
      </c>
      <c r="N38" s="12">
        <f t="shared" si="4"/>
        <v>1</v>
      </c>
      <c r="O38" s="1">
        <f t="shared" si="5"/>
        <v>0.36127107999938934</v>
      </c>
      <c r="P38" s="8">
        <f t="shared" si="6"/>
        <v>0.34603141197039616</v>
      </c>
      <c r="Q38" s="29">
        <f t="shared" si="7"/>
        <v>0.24390441687118208</v>
      </c>
      <c r="R38" s="68">
        <f t="shared" si="8"/>
        <v>0.2439092391694484</v>
      </c>
      <c r="S38" s="37">
        <f t="shared" si="9"/>
        <v>1.3003405503997006E-2</v>
      </c>
      <c r="T38" s="70">
        <f t="shared" si="10"/>
        <v>1.2454876728520064E-2</v>
      </c>
      <c r="U38">
        <f t="shared" si="11"/>
        <v>0.71985145056112732</v>
      </c>
      <c r="V38">
        <f t="shared" si="12"/>
        <v>0.25892940493202599</v>
      </c>
      <c r="Y38" s="22"/>
      <c r="Z38" s="22"/>
      <c r="AA38" s="22"/>
    </row>
    <row r="39" spans="1:27" x14ac:dyDescent="0.2">
      <c r="A39">
        <f t="shared" si="13"/>
        <v>0.96669326408876577</v>
      </c>
      <c r="B39">
        <f t="shared" si="14"/>
        <v>0.96668528486213601</v>
      </c>
      <c r="C39">
        <f t="shared" si="17"/>
        <v>0.36127107999938934</v>
      </c>
      <c r="D39">
        <f t="shared" si="17"/>
        <v>0.34603141197039616</v>
      </c>
      <c r="E39">
        <f t="shared" si="17"/>
        <v>0.24390441687118208</v>
      </c>
      <c r="F39">
        <f t="shared" si="17"/>
        <v>0.2439092391694484</v>
      </c>
      <c r="G39" s="2">
        <f t="shared" si="2"/>
        <v>0.71985145056112732</v>
      </c>
      <c r="H39" s="2">
        <f t="shared" si="3"/>
        <v>0.25892940493202599</v>
      </c>
      <c r="I39" s="1">
        <f t="shared" si="16"/>
        <v>0.9787808554931533</v>
      </c>
      <c r="J39" s="10">
        <v>30</v>
      </c>
      <c r="K39" s="11">
        <v>1</v>
      </c>
      <c r="L39" s="11">
        <v>1</v>
      </c>
      <c r="M39" s="11">
        <v>1</v>
      </c>
      <c r="N39" s="12">
        <f t="shared" si="4"/>
        <v>1</v>
      </c>
      <c r="O39" s="1">
        <f t="shared" si="5"/>
        <v>0.34926337712423589</v>
      </c>
      <c r="P39" s="8">
        <f t="shared" si="6"/>
        <v>0.33452853763359508</v>
      </c>
      <c r="Q39" s="29">
        <f t="shared" si="7"/>
        <v>0.2439530326394643</v>
      </c>
      <c r="R39" s="68">
        <f t="shared" si="8"/>
        <v>0.2439514834150168</v>
      </c>
      <c r="S39" s="37">
        <f t="shared" si="9"/>
        <v>9.5798026893000755E-3</v>
      </c>
      <c r="T39" s="70">
        <f t="shared" si="10"/>
        <v>9.1756467879825585E-3</v>
      </c>
      <c r="U39">
        <f t="shared" si="11"/>
        <v>0.72218847247926976</v>
      </c>
      <c r="V39">
        <f t="shared" si="12"/>
        <v>0.26116781757724655</v>
      </c>
      <c r="Y39" s="22"/>
      <c r="Z39" s="22"/>
      <c r="AA39" s="22"/>
    </row>
    <row r="40" spans="1:27" x14ac:dyDescent="0.2">
      <c r="A40">
        <f t="shared" si="13"/>
        <v>0.96668528486213601</v>
      </c>
      <c r="B40">
        <f t="shared" si="14"/>
        <v>0.96667969940349519</v>
      </c>
      <c r="C40">
        <f t="shared" si="17"/>
        <v>0.34926337712423589</v>
      </c>
      <c r="D40">
        <f t="shared" si="17"/>
        <v>0.33452853763359508</v>
      </c>
      <c r="E40">
        <f t="shared" si="17"/>
        <v>0.2439530326394643</v>
      </c>
      <c r="F40">
        <f t="shared" si="17"/>
        <v>0.2439514834150168</v>
      </c>
      <c r="G40" s="2">
        <f t="shared" si="2"/>
        <v>0.72218847247926976</v>
      </c>
      <c r="H40" s="2">
        <f t="shared" si="3"/>
        <v>0.26116781757724655</v>
      </c>
      <c r="I40" s="1">
        <f t="shared" si="16"/>
        <v>0.98335629005651626</v>
      </c>
      <c r="J40" s="10">
        <v>31</v>
      </c>
      <c r="K40" s="11">
        <v>1</v>
      </c>
      <c r="L40" s="11">
        <v>1</v>
      </c>
      <c r="M40" s="11">
        <v>1</v>
      </c>
      <c r="N40" s="12">
        <f t="shared" si="4"/>
        <v>1</v>
      </c>
      <c r="O40" s="1">
        <f t="shared" si="5"/>
        <v>0.3376427672274922</v>
      </c>
      <c r="P40" s="8">
        <f t="shared" si="6"/>
        <v>0.3233969487366376</v>
      </c>
      <c r="Q40" s="29">
        <f t="shared" si="7"/>
        <v>0.24398938065386511</v>
      </c>
      <c r="R40" s="68">
        <f t="shared" si="8"/>
        <v>0.24398987854492105</v>
      </c>
      <c r="S40" s="37">
        <f t="shared" si="9"/>
        <v>7.1644906694917597E-3</v>
      </c>
      <c r="T40" s="70">
        <f t="shared" si="10"/>
        <v>6.8622065883160071E-3</v>
      </c>
      <c r="U40">
        <f t="shared" si="11"/>
        <v>0.72393653212041942</v>
      </c>
      <c r="V40">
        <f t="shared" si="12"/>
        <v>0.26284212652927991</v>
      </c>
      <c r="Y40" s="22"/>
      <c r="Z40" s="22"/>
      <c r="AA40" s="22"/>
    </row>
    <row r="41" spans="1:27" x14ac:dyDescent="0.2">
      <c r="A41">
        <f t="shared" si="13"/>
        <v>0.96667969940349519</v>
      </c>
      <c r="B41">
        <f t="shared" si="14"/>
        <v>0.9666757895824466</v>
      </c>
      <c r="C41">
        <f t="shared" si="17"/>
        <v>0.3376427672274922</v>
      </c>
      <c r="D41">
        <f t="shared" si="17"/>
        <v>0.3233969487366376</v>
      </c>
      <c r="E41">
        <f t="shared" si="17"/>
        <v>0.24398938065386511</v>
      </c>
      <c r="F41">
        <f t="shared" si="17"/>
        <v>0.24398987854492105</v>
      </c>
      <c r="G41" s="2">
        <f t="shared" si="2"/>
        <v>0.72393653212041942</v>
      </c>
      <c r="H41" s="2">
        <f t="shared" si="3"/>
        <v>0.26284212652927991</v>
      </c>
      <c r="I41" s="1">
        <f t="shared" si="16"/>
        <v>0.98677865864969938</v>
      </c>
      <c r="J41" s="10">
        <v>32</v>
      </c>
      <c r="K41" s="11">
        <v>1</v>
      </c>
      <c r="L41" s="11">
        <v>1</v>
      </c>
      <c r="M41" s="11">
        <v>1</v>
      </c>
      <c r="N41" s="12">
        <f t="shared" si="4"/>
        <v>1</v>
      </c>
      <c r="O41" s="1">
        <f t="shared" si="5"/>
        <v>0.326401638888354</v>
      </c>
      <c r="P41" s="8">
        <f t="shared" si="6"/>
        <v>0.31262923201073228</v>
      </c>
      <c r="Q41" s="29">
        <f t="shared" si="7"/>
        <v>0.2440165687153793</v>
      </c>
      <c r="R41" s="68">
        <f t="shared" si="8"/>
        <v>0.2440164086594456</v>
      </c>
      <c r="S41" s="37">
        <f t="shared" si="9"/>
        <v>5.4325342027354874E-3</v>
      </c>
      <c r="T41" s="70">
        <f t="shared" si="10"/>
        <v>5.2033102574407103E-3</v>
      </c>
      <c r="U41">
        <f t="shared" si="11"/>
        <v>0.7252621604759999</v>
      </c>
      <c r="V41">
        <f t="shared" si="12"/>
        <v>0.26411181961144142</v>
      </c>
      <c r="Y41" s="22"/>
      <c r="Z41" s="22"/>
      <c r="AA41" s="22"/>
    </row>
    <row r="42" spans="1:27" x14ac:dyDescent="0.2">
      <c r="A42">
        <f t="shared" si="13"/>
        <v>0.9666757895824466</v>
      </c>
      <c r="B42">
        <f t="shared" si="14"/>
        <v>0.96667305270771264</v>
      </c>
      <c r="C42">
        <f t="shared" si="17"/>
        <v>0.326401638888354</v>
      </c>
      <c r="D42">
        <f t="shared" si="17"/>
        <v>0.31262923201073228</v>
      </c>
      <c r="E42">
        <f t="shared" si="17"/>
        <v>0.2440165687153793</v>
      </c>
      <c r="F42">
        <f t="shared" si="17"/>
        <v>0.2440164086594456</v>
      </c>
      <c r="G42" s="2">
        <f t="shared" si="2"/>
        <v>0.7252621604759999</v>
      </c>
      <c r="H42" s="2">
        <f t="shared" si="3"/>
        <v>0.26411181961144142</v>
      </c>
      <c r="I42" s="1">
        <f t="shared" si="16"/>
        <v>0.98937398008744126</v>
      </c>
      <c r="J42" s="10">
        <v>33</v>
      </c>
      <c r="K42" s="11">
        <v>1</v>
      </c>
      <c r="L42" s="11">
        <v>1</v>
      </c>
      <c r="M42" s="11">
        <v>1</v>
      </c>
      <c r="N42" s="12">
        <f t="shared" si="4"/>
        <v>1</v>
      </c>
      <c r="O42" s="1">
        <f t="shared" si="5"/>
        <v>0.3155303871942533</v>
      </c>
      <c r="P42" s="8">
        <f t="shared" si="6"/>
        <v>0.30221607975274772</v>
      </c>
      <c r="Q42" s="29">
        <f t="shared" si="7"/>
        <v>0.24403731075448273</v>
      </c>
      <c r="R42" s="68">
        <f t="shared" si="8"/>
        <v>0.2440373622179646</v>
      </c>
      <c r="S42" s="37">
        <f t="shared" si="9"/>
        <v>4.1717349554877461E-3</v>
      </c>
      <c r="T42" s="70">
        <f t="shared" si="10"/>
        <v>3.9957019519607532E-3</v>
      </c>
      <c r="U42">
        <f t="shared" si="11"/>
        <v>0.72628021945571763</v>
      </c>
      <c r="V42">
        <f t="shared" si="12"/>
        <v>0.2650869201760071</v>
      </c>
      <c r="Y42" s="22"/>
      <c r="Z42" s="22"/>
      <c r="AA42" s="22"/>
    </row>
    <row r="43" spans="1:27" x14ac:dyDescent="0.2">
      <c r="A43">
        <f t="shared" si="13"/>
        <v>0.96667305270771264</v>
      </c>
      <c r="B43">
        <f t="shared" si="14"/>
        <v>0.96667113689539885</v>
      </c>
      <c r="C43">
        <f t="shared" si="17"/>
        <v>0.3155303871942533</v>
      </c>
      <c r="D43">
        <f t="shared" si="17"/>
        <v>0.30221607975274772</v>
      </c>
      <c r="E43">
        <f t="shared" si="17"/>
        <v>0.24403731075448273</v>
      </c>
      <c r="F43">
        <f t="shared" si="17"/>
        <v>0.2440373622179646</v>
      </c>
      <c r="G43" s="2">
        <f t="shared" si="2"/>
        <v>0.72628021945571763</v>
      </c>
      <c r="H43" s="2">
        <f t="shared" si="3"/>
        <v>0.2650869201760071</v>
      </c>
      <c r="I43" s="1">
        <f t="shared" si="16"/>
        <v>0.99136713963172474</v>
      </c>
      <c r="J43" s="10">
        <v>34</v>
      </c>
      <c r="K43" s="11">
        <v>1</v>
      </c>
      <c r="L43" s="11">
        <v>1</v>
      </c>
      <c r="M43" s="11">
        <v>1</v>
      </c>
      <c r="N43" s="12">
        <f t="shared" si="4"/>
        <v>1</v>
      </c>
      <c r="O43" s="1">
        <f t="shared" si="5"/>
        <v>0.30501848563335887</v>
      </c>
      <c r="P43" s="8">
        <f t="shared" si="6"/>
        <v>0.29214732464122145</v>
      </c>
      <c r="Q43" s="29">
        <f t="shared" si="7"/>
        <v>0.24405328497326848</v>
      </c>
      <c r="R43" s="68">
        <f t="shared" si="8"/>
        <v>0.24405326842336425</v>
      </c>
      <c r="S43" s="37">
        <f t="shared" si="9"/>
        <v>3.2411325020385824E-3</v>
      </c>
      <c r="T43" s="70">
        <f t="shared" si="10"/>
        <v>3.1043632890383811E-3</v>
      </c>
      <c r="U43">
        <f t="shared" si="11"/>
        <v>0.72707122848987382</v>
      </c>
      <c r="V43">
        <f t="shared" si="12"/>
        <v>0.2658445501830704</v>
      </c>
      <c r="Y43" s="22"/>
      <c r="Z43" s="22"/>
      <c r="AA43" s="22"/>
    </row>
    <row r="44" spans="1:27" x14ac:dyDescent="0.2">
      <c r="A44">
        <f t="shared" si="13"/>
        <v>0.96667113689539885</v>
      </c>
      <c r="B44">
        <f t="shared" si="14"/>
        <v>0.96666979582677914</v>
      </c>
      <c r="C44">
        <f t="shared" si="17"/>
        <v>0.30501848563335887</v>
      </c>
      <c r="D44">
        <f t="shared" si="17"/>
        <v>0.29214732464122145</v>
      </c>
      <c r="E44">
        <f t="shared" si="17"/>
        <v>0.24405328497326848</v>
      </c>
      <c r="F44">
        <f t="shared" si="17"/>
        <v>0.24405326842336425</v>
      </c>
      <c r="G44" s="2">
        <f t="shared" si="2"/>
        <v>0.72707122848987382</v>
      </c>
      <c r="H44" s="2">
        <f t="shared" si="3"/>
        <v>0.2658445501830704</v>
      </c>
      <c r="I44" s="1">
        <f t="shared" si="16"/>
        <v>0.99291577867294423</v>
      </c>
      <c r="J44" s="10">
        <v>35</v>
      </c>
      <c r="K44" s="11">
        <v>1</v>
      </c>
      <c r="L44" s="11">
        <v>1</v>
      </c>
      <c r="M44" s="11">
        <v>1</v>
      </c>
      <c r="N44" s="12">
        <f t="shared" si="4"/>
        <v>1</v>
      </c>
      <c r="O44" s="1">
        <f t="shared" si="5"/>
        <v>0.29485505015743368</v>
      </c>
      <c r="P44" s="8">
        <f t="shared" si="6"/>
        <v>0.28241247863833591</v>
      </c>
      <c r="Q44" s="29">
        <f t="shared" si="7"/>
        <v>0.24406574276840601</v>
      </c>
      <c r="R44" s="68">
        <f t="shared" si="8"/>
        <v>0.24406574809127168</v>
      </c>
      <c r="S44" s="37">
        <f t="shared" si="9"/>
        <v>2.5454424768899244E-3</v>
      </c>
      <c r="T44" s="70">
        <f t="shared" si="10"/>
        <v>2.4380274943432744E-3</v>
      </c>
      <c r="U44">
        <f t="shared" si="11"/>
        <v>0.72769248379867024</v>
      </c>
      <c r="V44">
        <f t="shared" si="12"/>
        <v>0.26643958918734439</v>
      </c>
      <c r="Y44" s="22"/>
      <c r="Z44" s="22"/>
      <c r="AA44" s="22"/>
    </row>
    <row r="45" spans="1:27" x14ac:dyDescent="0.2">
      <c r="A45">
        <f t="shared" si="13"/>
        <v>0.96666979582677914</v>
      </c>
      <c r="B45">
        <f t="shared" si="14"/>
        <v>0.96666885707874539</v>
      </c>
      <c r="C45">
        <f t="shared" si="17"/>
        <v>0.29485505015743368</v>
      </c>
      <c r="D45">
        <f t="shared" si="17"/>
        <v>0.28241247863833591</v>
      </c>
      <c r="E45">
        <f t="shared" si="17"/>
        <v>0.24406574276840601</v>
      </c>
      <c r="F45">
        <f t="shared" si="17"/>
        <v>0.24406574809127168</v>
      </c>
      <c r="G45" s="2">
        <f t="shared" si="2"/>
        <v>0.72769248379867024</v>
      </c>
      <c r="H45" s="2">
        <f t="shared" si="3"/>
        <v>0.26643958918734439</v>
      </c>
      <c r="I45" s="1">
        <f t="shared" si="16"/>
        <v>0.99413207298601458</v>
      </c>
      <c r="J45" s="10">
        <v>36</v>
      </c>
      <c r="K45" s="11">
        <v>1</v>
      </c>
      <c r="L45" s="11">
        <v>1</v>
      </c>
      <c r="M45" s="11">
        <v>1</v>
      </c>
      <c r="N45" s="12">
        <f t="shared" si="4"/>
        <v>1</v>
      </c>
      <c r="O45" s="1">
        <f t="shared" si="5"/>
        <v>0.28502914385020089</v>
      </c>
      <c r="P45" s="8">
        <f t="shared" si="6"/>
        <v>0.27300102071322768</v>
      </c>
      <c r="Q45" s="29">
        <f t="shared" si="7"/>
        <v>0.24407555568687783</v>
      </c>
      <c r="R45" s="68">
        <f t="shared" si="8"/>
        <v>0.2440755539747439</v>
      </c>
      <c r="S45" s="37">
        <f t="shared" si="9"/>
        <v>2.019209539696041E-3</v>
      </c>
      <c r="T45" s="70">
        <f t="shared" si="10"/>
        <v>1.9339996532446425E-3</v>
      </c>
      <c r="U45">
        <f t="shared" si="11"/>
        <v>0.7281853234891198</v>
      </c>
      <c r="V45">
        <f t="shared" si="12"/>
        <v>0.26691163122409706</v>
      </c>
      <c r="Y45" s="22"/>
      <c r="Z45" s="22"/>
      <c r="AA45" s="22"/>
    </row>
    <row r="46" spans="1:27" x14ac:dyDescent="0.2">
      <c r="A46">
        <f t="shared" si="13"/>
        <v>0.96666885707874539</v>
      </c>
      <c r="B46">
        <f t="shared" si="14"/>
        <v>0.96666819995512177</v>
      </c>
      <c r="C46">
        <f t="shared" si="17"/>
        <v>0.28502914385020089</v>
      </c>
      <c r="D46">
        <f t="shared" si="17"/>
        <v>0.27300102071322768</v>
      </c>
      <c r="E46">
        <f t="shared" si="17"/>
        <v>0.24407555568687783</v>
      </c>
      <c r="F46">
        <f t="shared" si="17"/>
        <v>0.2440755539747439</v>
      </c>
      <c r="G46" s="2">
        <f t="shared" si="2"/>
        <v>0.7281853234891198</v>
      </c>
      <c r="H46" s="2">
        <f t="shared" si="3"/>
        <v>0.26691163122409706</v>
      </c>
      <c r="I46" s="1">
        <f t="shared" si="16"/>
        <v>0.99509695471321691</v>
      </c>
      <c r="J46" s="10">
        <v>37</v>
      </c>
      <c r="K46" s="11">
        <v>1</v>
      </c>
      <c r="L46" s="11">
        <v>1</v>
      </c>
      <c r="M46" s="11">
        <v>1</v>
      </c>
      <c r="N46" s="12">
        <f t="shared" si="4"/>
        <v>1</v>
      </c>
      <c r="O46" s="1">
        <f t="shared" si="5"/>
        <v>0.27552994439663353</v>
      </c>
      <c r="P46" s="8">
        <f t="shared" si="6"/>
        <v>0.26390255297821968</v>
      </c>
      <c r="Q46" s="29">
        <f t="shared" si="7"/>
        <v>0.24408336283906062</v>
      </c>
      <c r="R46" s="68">
        <f t="shared" si="8"/>
        <v>0.24408336338982206</v>
      </c>
      <c r="S46" s="37">
        <f t="shared" si="9"/>
        <v>1.6167896038869064E-3</v>
      </c>
      <c r="T46" s="70">
        <f t="shared" si="10"/>
        <v>1.5485609196806134E-3</v>
      </c>
      <c r="U46">
        <f t="shared" si="11"/>
        <v>0.72857995493263972</v>
      </c>
      <c r="V46">
        <f t="shared" si="12"/>
        <v>0.26728960918178674</v>
      </c>
      <c r="Y46" s="22"/>
      <c r="Z46" s="22"/>
      <c r="AA46" s="22"/>
    </row>
    <row r="47" spans="1:27" x14ac:dyDescent="0.2">
      <c r="A47">
        <f t="shared" si="13"/>
        <v>0.96666819995512177</v>
      </c>
      <c r="B47">
        <f t="shared" si="14"/>
        <v>0.96666773996858524</v>
      </c>
      <c r="C47">
        <f t="shared" ref="C47:F57" si="18">O46</f>
        <v>0.27552994439663353</v>
      </c>
      <c r="D47">
        <f t="shared" si="18"/>
        <v>0.26390255297821968</v>
      </c>
      <c r="E47">
        <f t="shared" si="18"/>
        <v>0.24408336283906062</v>
      </c>
      <c r="F47">
        <f t="shared" si="18"/>
        <v>0.24408336338982206</v>
      </c>
      <c r="G47" s="2">
        <f t="shared" si="2"/>
        <v>0.72857995493263972</v>
      </c>
      <c r="H47" s="2">
        <f t="shared" si="3"/>
        <v>0.26728960918178674</v>
      </c>
      <c r="I47" s="1">
        <f t="shared" si="16"/>
        <v>0.9958695641144264</v>
      </c>
      <c r="J47" s="10">
        <v>38</v>
      </c>
      <c r="K47" s="11">
        <v>1</v>
      </c>
      <c r="L47" s="11">
        <v>1</v>
      </c>
      <c r="M47" s="11">
        <v>1</v>
      </c>
      <c r="N47" s="12">
        <f t="shared" si="4"/>
        <v>1</v>
      </c>
      <c r="O47" s="1">
        <f t="shared" si="5"/>
        <v>0.26634683667520459</v>
      </c>
      <c r="P47" s="8">
        <f t="shared" si="6"/>
        <v>0.25510688576202961</v>
      </c>
      <c r="Q47" s="29">
        <f t="shared" si="7"/>
        <v>0.24408963052709651</v>
      </c>
      <c r="R47" s="68">
        <f t="shared" si="8"/>
        <v>0.2440896303499159</v>
      </c>
      <c r="S47" s="37">
        <f t="shared" si="9"/>
        <v>1.3059106022099479E-3</v>
      </c>
      <c r="T47" s="70">
        <f t="shared" si="10"/>
        <v>1.250800613861432E-3</v>
      </c>
      <c r="U47">
        <f t="shared" si="11"/>
        <v>0.72889871416903451</v>
      </c>
      <c r="V47">
        <f t="shared" si="12"/>
        <v>0.26759491664126561</v>
      </c>
      <c r="Y47" s="22"/>
      <c r="Z47" s="22"/>
      <c r="AA47" s="22"/>
    </row>
    <row r="48" spans="1:27" x14ac:dyDescent="0.2">
      <c r="A48">
        <f t="shared" si="13"/>
        <v>0.96666773996858524</v>
      </c>
      <c r="B48">
        <f t="shared" si="14"/>
        <v>0.9666674179780097</v>
      </c>
      <c r="C48">
        <f t="shared" si="18"/>
        <v>0.26634683667520459</v>
      </c>
      <c r="D48">
        <f t="shared" si="18"/>
        <v>0.25510688576202961</v>
      </c>
      <c r="E48">
        <f t="shared" si="18"/>
        <v>0.24408963052709651</v>
      </c>
      <c r="F48">
        <f t="shared" si="18"/>
        <v>0.2440896303499159</v>
      </c>
      <c r="G48" s="2">
        <f t="shared" si="2"/>
        <v>0.72889871416903451</v>
      </c>
      <c r="H48" s="2">
        <f t="shared" si="3"/>
        <v>0.26759491664126561</v>
      </c>
      <c r="I48" s="1">
        <f t="shared" si="16"/>
        <v>0.99649363081030007</v>
      </c>
      <c r="J48" s="10">
        <v>39</v>
      </c>
      <c r="K48" s="11">
        <v>1</v>
      </c>
      <c r="L48" s="11">
        <v>1</v>
      </c>
      <c r="M48" s="11">
        <v>1</v>
      </c>
      <c r="N48" s="12">
        <f t="shared" si="4"/>
        <v>1</v>
      </c>
      <c r="O48" s="1">
        <f t="shared" si="5"/>
        <v>0.25746946332164433</v>
      </c>
      <c r="P48" s="8">
        <f t="shared" si="6"/>
        <v>0.246604083238528</v>
      </c>
      <c r="Q48" s="29">
        <f t="shared" si="7"/>
        <v>0.24409470559615165</v>
      </c>
      <c r="R48" s="68">
        <f t="shared" si="8"/>
        <v>0.24409470565315369</v>
      </c>
      <c r="S48" s="37">
        <f t="shared" si="9"/>
        <v>1.063461110743096E-3</v>
      </c>
      <c r="T48" s="70">
        <f t="shared" si="10"/>
        <v>1.0185823549373957E-3</v>
      </c>
      <c r="U48">
        <f t="shared" si="11"/>
        <v>0.72915829939577426</v>
      </c>
      <c r="V48">
        <f t="shared" si="12"/>
        <v>0.26784354720137754</v>
      </c>
      <c r="Y48" s="22"/>
      <c r="Z48" s="22"/>
      <c r="AA48" s="22"/>
    </row>
    <row r="49" spans="1:27" x14ac:dyDescent="0.2">
      <c r="A49">
        <f t="shared" si="13"/>
        <v>0.9666674179780097</v>
      </c>
      <c r="B49">
        <f t="shared" si="14"/>
        <v>0.96666719258460676</v>
      </c>
      <c r="C49">
        <f t="shared" si="18"/>
        <v>0.25746946332164433</v>
      </c>
      <c r="D49">
        <f t="shared" si="18"/>
        <v>0.246604083238528</v>
      </c>
      <c r="E49">
        <f t="shared" si="18"/>
        <v>0.24409470559615165</v>
      </c>
      <c r="F49">
        <f t="shared" si="18"/>
        <v>0.24409470565315369</v>
      </c>
      <c r="G49" s="2">
        <f t="shared" si="2"/>
        <v>0.72915829939577426</v>
      </c>
      <c r="H49" s="2">
        <f t="shared" si="3"/>
        <v>0.26784354720137754</v>
      </c>
      <c r="I49" s="1">
        <f t="shared" si="16"/>
        <v>0.99700184659715174</v>
      </c>
      <c r="J49" s="10">
        <v>40</v>
      </c>
      <c r="K49" s="11">
        <v>1</v>
      </c>
      <c r="L49" s="11">
        <v>1</v>
      </c>
      <c r="M49" s="11">
        <v>1</v>
      </c>
      <c r="N49" s="12">
        <f t="shared" si="4"/>
        <v>1</v>
      </c>
      <c r="O49" s="1">
        <f t="shared" si="5"/>
        <v>0.24888775112891051</v>
      </c>
      <c r="P49" s="8">
        <f t="shared" si="6"/>
        <v>0.23838448663845241</v>
      </c>
      <c r="Q49" s="29">
        <f t="shared" si="7"/>
        <v>0.24409884791929862</v>
      </c>
      <c r="R49" s="68">
        <f t="shared" si="8"/>
        <v>0.24409884790095931</v>
      </c>
      <c r="S49" s="37">
        <f t="shared" si="9"/>
        <v>8.7269234225211619E-4</v>
      </c>
      <c r="T49" s="70">
        <f t="shared" si="10"/>
        <v>8.3586401925150454E-4</v>
      </c>
      <c r="U49">
        <f t="shared" si="11"/>
        <v>0.72937132259110604</v>
      </c>
      <c r="V49">
        <f t="shared" si="12"/>
        <v>0.26804758064547868</v>
      </c>
      <c r="Y49" s="22"/>
      <c r="Z49" s="22"/>
      <c r="AA49" s="22"/>
    </row>
    <row r="50" spans="1:27" x14ac:dyDescent="0.2">
      <c r="A50">
        <f t="shared" si="13"/>
        <v>0.96666719258460676</v>
      </c>
      <c r="B50">
        <f t="shared" si="14"/>
        <v>0.96666703480922478</v>
      </c>
      <c r="C50">
        <f t="shared" si="18"/>
        <v>0.24888775112891051</v>
      </c>
      <c r="D50">
        <f t="shared" si="18"/>
        <v>0.23838448663845241</v>
      </c>
      <c r="E50">
        <f t="shared" si="18"/>
        <v>0.24409884791929862</v>
      </c>
      <c r="F50">
        <f t="shared" si="18"/>
        <v>0.24409884790095931</v>
      </c>
      <c r="G50" s="2">
        <f t="shared" si="2"/>
        <v>0.72937132259110604</v>
      </c>
      <c r="H50" s="2">
        <f t="shared" si="3"/>
        <v>0.26804758064547868</v>
      </c>
      <c r="I50" s="1">
        <f t="shared" si="16"/>
        <v>0.99741890323658478</v>
      </c>
      <c r="J50" s="10">
        <v>41</v>
      </c>
      <c r="K50" s="11">
        <v>1</v>
      </c>
      <c r="L50" s="11">
        <v>1</v>
      </c>
      <c r="M50" s="11">
        <v>1</v>
      </c>
      <c r="N50" s="12">
        <f t="shared" si="4"/>
        <v>1</v>
      </c>
      <c r="O50" s="1">
        <f t="shared" si="5"/>
        <v>0.240591923278547</v>
      </c>
      <c r="P50" s="8">
        <f t="shared" si="6"/>
        <v>0.23043872447079708</v>
      </c>
      <c r="Q50" s="29">
        <f t="shared" si="7"/>
        <v>0.24410225445782932</v>
      </c>
      <c r="R50" s="68">
        <f t="shared" si="8"/>
        <v>0.2441022544637298</v>
      </c>
      <c r="S50" s="37">
        <f t="shared" si="9"/>
        <v>7.213314934753827E-4</v>
      </c>
      <c r="T50" s="70">
        <f t="shared" si="10"/>
        <v>6.9089064592013248E-4</v>
      </c>
      <c r="U50">
        <f t="shared" si="11"/>
        <v>0.72954740123487483</v>
      </c>
      <c r="V50">
        <f t="shared" si="12"/>
        <v>0.26821622860973571</v>
      </c>
      <c r="Y50" s="22"/>
      <c r="Z50" s="22"/>
      <c r="AA50" s="22"/>
    </row>
    <row r="51" spans="1:27" x14ac:dyDescent="0.2">
      <c r="A51">
        <f t="shared" si="13"/>
        <v>0.96666703480922478</v>
      </c>
      <c r="B51">
        <f t="shared" si="14"/>
        <v>0.96666692436645729</v>
      </c>
      <c r="C51">
        <f t="shared" si="18"/>
        <v>0.240591923278547</v>
      </c>
      <c r="D51">
        <f t="shared" si="18"/>
        <v>0.23043872447079708</v>
      </c>
      <c r="E51">
        <f t="shared" si="18"/>
        <v>0.24410225445782932</v>
      </c>
      <c r="F51">
        <f t="shared" si="18"/>
        <v>0.2441022544637298</v>
      </c>
      <c r="G51" s="2">
        <f t="shared" si="2"/>
        <v>0.72954740123487483</v>
      </c>
      <c r="H51" s="2">
        <f t="shared" si="3"/>
        <v>0.26821622860973571</v>
      </c>
      <c r="I51" s="1">
        <f t="shared" si="16"/>
        <v>0.99776362984461053</v>
      </c>
      <c r="J51" s="10">
        <v>42</v>
      </c>
      <c r="K51" s="11">
        <v>1</v>
      </c>
      <c r="L51" s="11">
        <v>1</v>
      </c>
      <c r="M51" s="11">
        <v>1</v>
      </c>
      <c r="N51" s="12">
        <f t="shared" si="4"/>
        <v>1</v>
      </c>
      <c r="O51" s="1">
        <f t="shared" si="5"/>
        <v>0.23257250314095235</v>
      </c>
      <c r="P51" s="8">
        <f t="shared" si="6"/>
        <v>0.22275771510608147</v>
      </c>
      <c r="Q51" s="29">
        <f t="shared" si="7"/>
        <v>0.24410507580067942</v>
      </c>
      <c r="R51" s="68">
        <f t="shared" si="8"/>
        <v>0.24410507579878093</v>
      </c>
      <c r="S51" s="37">
        <f t="shared" si="9"/>
        <v>6.0029213511648928E-4</v>
      </c>
      <c r="T51" s="70">
        <f t="shared" si="10"/>
        <v>5.7495921748607765E-4</v>
      </c>
      <c r="U51">
        <f t="shared" si="11"/>
        <v>0.72969393559202</v>
      </c>
      <c r="V51">
        <f t="shared" si="12"/>
        <v>0.26835657907310134</v>
      </c>
      <c r="Y51" s="22"/>
      <c r="Z51" s="22"/>
      <c r="AA51" s="22"/>
    </row>
    <row r="52" spans="1:27" x14ac:dyDescent="0.2">
      <c r="A52">
        <f t="shared" si="13"/>
        <v>0.96666692436645729</v>
      </c>
      <c r="B52">
        <f t="shared" si="14"/>
        <v>0.96666684705652006</v>
      </c>
      <c r="C52">
        <f t="shared" si="18"/>
        <v>0.23257250314095235</v>
      </c>
      <c r="D52">
        <f t="shared" si="18"/>
        <v>0.22275771510608147</v>
      </c>
      <c r="E52">
        <f t="shared" si="18"/>
        <v>0.24410507580067942</v>
      </c>
      <c r="F52">
        <f t="shared" si="18"/>
        <v>0.24410507579878093</v>
      </c>
      <c r="G52" s="2">
        <f t="shared" si="2"/>
        <v>0.72969393559202</v>
      </c>
      <c r="H52" s="2">
        <f t="shared" si="3"/>
        <v>0.26835657907310134</v>
      </c>
      <c r="I52" s="1">
        <f t="shared" si="16"/>
        <v>0.99805051466512129</v>
      </c>
      <c r="J52" s="10">
        <v>43</v>
      </c>
      <c r="K52" s="11">
        <v>1</v>
      </c>
      <c r="L52" s="11">
        <v>1</v>
      </c>
      <c r="M52" s="11">
        <v>1</v>
      </c>
      <c r="N52" s="12">
        <f t="shared" si="4"/>
        <v>1</v>
      </c>
      <c r="O52" s="1">
        <f t="shared" si="5"/>
        <v>0.22482031301389951</v>
      </c>
      <c r="P52" s="8">
        <f t="shared" si="6"/>
        <v>0.21533266482992386</v>
      </c>
      <c r="Q52" s="29">
        <f t="shared" si="7"/>
        <v>0.2441074281326045</v>
      </c>
      <c r="R52" s="68">
        <f t="shared" si="8"/>
        <v>0.24410742813321534</v>
      </c>
      <c r="S52" s="37">
        <f t="shared" si="9"/>
        <v>5.0278143834960292E-4</v>
      </c>
      <c r="T52" s="70">
        <f t="shared" si="10"/>
        <v>4.8156354510612475E-4</v>
      </c>
      <c r="U52">
        <f t="shared" si="11"/>
        <v>0.72981666827584835</v>
      </c>
      <c r="V52">
        <f t="shared" si="12"/>
        <v>0.2684741323115799</v>
      </c>
      <c r="Y52" s="22"/>
      <c r="Z52" s="22"/>
      <c r="AA52" s="22"/>
    </row>
    <row r="53" spans="1:27" x14ac:dyDescent="0.2">
      <c r="A53">
        <f t="shared" si="13"/>
        <v>0.96666684705652006</v>
      </c>
      <c r="B53">
        <f t="shared" si="14"/>
        <v>0.96666679293956403</v>
      </c>
      <c r="C53">
        <f t="shared" si="18"/>
        <v>0.22482031301389951</v>
      </c>
      <c r="D53">
        <f t="shared" si="18"/>
        <v>0.21533266482992386</v>
      </c>
      <c r="E53">
        <f t="shared" si="18"/>
        <v>0.2441074281326045</v>
      </c>
      <c r="F53">
        <f t="shared" si="18"/>
        <v>0.24410742813321534</v>
      </c>
      <c r="G53" s="2">
        <f t="shared" si="2"/>
        <v>0.72981666827584835</v>
      </c>
      <c r="H53" s="2">
        <f t="shared" si="3"/>
        <v>0.2684741323115799</v>
      </c>
      <c r="I53" s="1">
        <f t="shared" si="16"/>
        <v>0.99829080058742825</v>
      </c>
      <c r="J53" s="10">
        <v>44</v>
      </c>
      <c r="K53" s="11">
        <v>1</v>
      </c>
      <c r="L53" s="11">
        <v>1</v>
      </c>
      <c r="M53" s="11">
        <v>1</v>
      </c>
      <c r="N53" s="12">
        <f t="shared" si="4"/>
        <v>1</v>
      </c>
      <c r="O53" s="1">
        <f t="shared" si="5"/>
        <v>0.21732646981782297</v>
      </c>
      <c r="P53" s="8">
        <f t="shared" si="6"/>
        <v>0.20815506320889501</v>
      </c>
      <c r="Q53" s="29">
        <f t="shared" si="7"/>
        <v>0.24410940183060115</v>
      </c>
      <c r="R53" s="68">
        <f t="shared" si="8"/>
        <v>0.24410940183040458</v>
      </c>
      <c r="S53" s="37">
        <f t="shared" si="9"/>
        <v>4.2367476579080622E-4</v>
      </c>
      <c r="T53" s="70">
        <f t="shared" si="10"/>
        <v>4.0579524310649151E-4</v>
      </c>
      <c r="U53">
        <f t="shared" si="11"/>
        <v>0.72992009126949631</v>
      </c>
      <c r="V53">
        <f t="shared" si="12"/>
        <v>0.26857319074564023</v>
      </c>
      <c r="Y53" s="22"/>
      <c r="Z53" s="22"/>
      <c r="AA53" s="22"/>
    </row>
    <row r="54" spans="1:27" x14ac:dyDescent="0.2">
      <c r="A54">
        <f t="shared" si="13"/>
        <v>0.96666679293956403</v>
      </c>
      <c r="B54">
        <f t="shared" si="14"/>
        <v>0.96666675505769484</v>
      </c>
      <c r="C54">
        <f t="shared" si="18"/>
        <v>0.21732646981782297</v>
      </c>
      <c r="D54">
        <f t="shared" si="18"/>
        <v>0.20815506320889501</v>
      </c>
      <c r="E54">
        <f t="shared" si="18"/>
        <v>0.24410940183060115</v>
      </c>
      <c r="F54">
        <f t="shared" si="18"/>
        <v>0.24410940183040458</v>
      </c>
      <c r="G54" s="2">
        <f t="shared" si="2"/>
        <v>0.72992009126949631</v>
      </c>
      <c r="H54" s="2">
        <f t="shared" si="3"/>
        <v>0.26857319074564023</v>
      </c>
      <c r="I54" s="1">
        <f t="shared" si="16"/>
        <v>0.99849328201513654</v>
      </c>
      <c r="J54" s="10">
        <v>45</v>
      </c>
      <c r="K54" s="11">
        <v>1</v>
      </c>
      <c r="L54" s="11">
        <v>1</v>
      </c>
      <c r="M54" s="11">
        <v>1</v>
      </c>
      <c r="N54" s="12">
        <f t="shared" si="4"/>
        <v>1</v>
      </c>
      <c r="O54" s="1">
        <f t="shared" si="5"/>
        <v>0.2100823789780574</v>
      </c>
      <c r="P54" s="8">
        <f t="shared" si="6"/>
        <v>0.20121667687946809</v>
      </c>
      <c r="Q54" s="29">
        <f t="shared" si="7"/>
        <v>0.24411106775242553</v>
      </c>
      <c r="R54" s="68">
        <f t="shared" si="8"/>
        <v>0.24411106775248875</v>
      </c>
      <c r="S54" s="37">
        <f t="shared" si="9"/>
        <v>3.590726787409713E-4</v>
      </c>
      <c r="T54" s="70">
        <f t="shared" si="10"/>
        <v>3.4391942592202631E-4</v>
      </c>
      <c r="U54">
        <f t="shared" si="11"/>
        <v>0.73000774488450448</v>
      </c>
      <c r="V54">
        <f t="shared" si="12"/>
        <v>0.26865714528392287</v>
      </c>
      <c r="Y54" s="22"/>
      <c r="Z54" s="22"/>
      <c r="AA54" s="22"/>
    </row>
    <row r="55" spans="1:27" x14ac:dyDescent="0.2">
      <c r="A55">
        <f t="shared" si="13"/>
        <v>0.96666675505769484</v>
      </c>
      <c r="B55">
        <f t="shared" si="14"/>
        <v>0.96666672854038638</v>
      </c>
      <c r="C55">
        <f t="shared" si="18"/>
        <v>0.2100823789780574</v>
      </c>
      <c r="D55">
        <f t="shared" si="18"/>
        <v>0.20121667687946809</v>
      </c>
      <c r="E55">
        <f t="shared" si="18"/>
        <v>0.24411106775242553</v>
      </c>
      <c r="F55">
        <f t="shared" si="18"/>
        <v>0.24411106775248875</v>
      </c>
      <c r="G55" s="2">
        <f t="shared" si="2"/>
        <v>0.73000774488450448</v>
      </c>
      <c r="H55" s="2">
        <f t="shared" si="3"/>
        <v>0.26865714528392287</v>
      </c>
      <c r="I55" s="1">
        <f t="shared" si="16"/>
        <v>0.99866489016842741</v>
      </c>
      <c r="J55" s="10">
        <v>46</v>
      </c>
      <c r="K55" s="11">
        <v>1</v>
      </c>
      <c r="L55" s="11">
        <v>1</v>
      </c>
      <c r="M55" s="11">
        <v>1</v>
      </c>
      <c r="N55" s="12">
        <f t="shared" si="4"/>
        <v>1</v>
      </c>
      <c r="O55" s="1">
        <f t="shared" si="5"/>
        <v>0.20307972725462184</v>
      </c>
      <c r="P55" s="8">
        <f t="shared" si="6"/>
        <v>0.19450954244000582</v>
      </c>
      <c r="Q55" s="29">
        <f t="shared" si="7"/>
        <v>0.24411248186394399</v>
      </c>
      <c r="R55" s="68">
        <f t="shared" si="8"/>
        <v>0.24411248186392367</v>
      </c>
      <c r="S55" s="37">
        <f t="shared" si="9"/>
        <v>3.0598387741570478E-4</v>
      </c>
      <c r="T55" s="70">
        <f t="shared" si="10"/>
        <v>2.9307102582191909E-4</v>
      </c>
      <c r="U55">
        <f t="shared" si="11"/>
        <v>0.73008243936823081</v>
      </c>
      <c r="V55">
        <f t="shared" si="12"/>
        <v>0.26872868757939866</v>
      </c>
      <c r="Y55" s="22"/>
      <c r="Z55" s="22"/>
      <c r="AA55" s="22"/>
    </row>
    <row r="56" spans="1:27" x14ac:dyDescent="0.2">
      <c r="A56">
        <f t="shared" si="13"/>
        <v>0.96666672854038638</v>
      </c>
      <c r="B56">
        <f t="shared" si="14"/>
        <v>0.96666670997827042</v>
      </c>
      <c r="C56">
        <f t="shared" si="18"/>
        <v>0.20307972725462184</v>
      </c>
      <c r="D56">
        <f t="shared" si="18"/>
        <v>0.19450954244000582</v>
      </c>
      <c r="E56">
        <f t="shared" si="18"/>
        <v>0.24411248186394399</v>
      </c>
      <c r="F56">
        <f t="shared" si="18"/>
        <v>0.24411248186392367</v>
      </c>
      <c r="G56" s="2">
        <f t="shared" si="2"/>
        <v>0.73008243936823081</v>
      </c>
      <c r="H56" s="2">
        <f t="shared" si="3"/>
        <v>0.26872868757939866</v>
      </c>
      <c r="I56" s="1">
        <f t="shared" si="16"/>
        <v>0.99881112694762941</v>
      </c>
      <c r="J56" s="10">
        <v>47</v>
      </c>
      <c r="K56" s="11">
        <v>1</v>
      </c>
      <c r="L56" s="11">
        <v>1</v>
      </c>
      <c r="M56" s="11">
        <v>1</v>
      </c>
      <c r="N56" s="12">
        <f t="shared" si="4"/>
        <v>1</v>
      </c>
      <c r="O56" s="1">
        <f t="shared" si="5"/>
        <v>0.19631047499526436</v>
      </c>
      <c r="P56" s="8">
        <f t="shared" si="6"/>
        <v>0.18802595886705739</v>
      </c>
      <c r="Q56" s="29">
        <f t="shared" si="7"/>
        <v>0.24411368868031894</v>
      </c>
      <c r="R56" s="68">
        <f t="shared" si="8"/>
        <v>0.24411368868032549</v>
      </c>
      <c r="S56" s="37">
        <f t="shared" si="9"/>
        <v>2.6209604520686247E-4</v>
      </c>
      <c r="T56" s="70">
        <f t="shared" si="10"/>
        <v>2.5103530627427166E-4</v>
      </c>
      <c r="U56">
        <f t="shared" si="11"/>
        <v>0.73014642060061474</v>
      </c>
      <c r="V56">
        <f t="shared" si="12"/>
        <v>0.26878996873400229</v>
      </c>
      <c r="Y56" s="22"/>
      <c r="Z56" s="22"/>
      <c r="AA56" s="22"/>
    </row>
    <row r="57" spans="1:27" x14ac:dyDescent="0.2">
      <c r="A57">
        <f t="shared" si="13"/>
        <v>0.96666670997827042</v>
      </c>
      <c r="B57">
        <f t="shared" si="14"/>
        <v>0.96666669698478924</v>
      </c>
      <c r="C57">
        <f t="shared" si="18"/>
        <v>0.19631047499526436</v>
      </c>
      <c r="D57">
        <f t="shared" si="18"/>
        <v>0.18802595886705739</v>
      </c>
      <c r="E57">
        <f t="shared" si="18"/>
        <v>0.24411368868031894</v>
      </c>
      <c r="F57">
        <f t="shared" si="18"/>
        <v>0.24411368868032549</v>
      </c>
      <c r="G57" s="2">
        <f t="shared" si="2"/>
        <v>0.73014642060061474</v>
      </c>
      <c r="H57" s="2">
        <f t="shared" si="3"/>
        <v>0.26878996873400229</v>
      </c>
      <c r="I57" s="1">
        <f t="shared" si="16"/>
        <v>0.99893638933461704</v>
      </c>
      <c r="J57" s="10">
        <v>48</v>
      </c>
      <c r="K57" s="11">
        <v>1</v>
      </c>
      <c r="L57" s="11">
        <v>1</v>
      </c>
      <c r="M57" s="11">
        <v>1</v>
      </c>
      <c r="N57" s="12">
        <f t="shared" si="4"/>
        <v>1</v>
      </c>
      <c r="O57" s="1">
        <f t="shared" si="5"/>
        <v>0.18976684811185365</v>
      </c>
      <c r="P57" s="8">
        <f t="shared" si="6"/>
        <v>0.18175847971934453</v>
      </c>
      <c r="Q57" s="29">
        <f t="shared" si="7"/>
        <v>0.24411472384507643</v>
      </c>
      <c r="R57" s="68">
        <f t="shared" si="8"/>
        <v>0.24411472384507432</v>
      </c>
      <c r="S57" s="37">
        <f t="shared" si="9"/>
        <v>2.2560869195348501E-4</v>
      </c>
      <c r="T57" s="70">
        <f t="shared" si="10"/>
        <v>2.1608775857817457E-4</v>
      </c>
      <c r="U57">
        <f t="shared" si="11"/>
        <v>0.73020149500414799</v>
      </c>
      <c r="V57">
        <f t="shared" si="12"/>
        <v>0.26884271893751388</v>
      </c>
      <c r="Y57" s="22"/>
      <c r="Z57" s="22"/>
      <c r="AA57" s="22"/>
    </row>
  </sheetData>
  <mergeCells count="7">
    <mergeCell ref="A1:F1"/>
    <mergeCell ref="A5:M5"/>
    <mergeCell ref="N5:V5"/>
    <mergeCell ref="A6:F6"/>
    <mergeCell ref="G6:I6"/>
    <mergeCell ref="J6:N6"/>
    <mergeCell ref="O6:T6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55F1B-E604-AE43-8C70-F728122A4DC5}">
  <dimension ref="A1:AV157"/>
  <sheetViews>
    <sheetView topLeftCell="AS19" zoomScale="110" zoomScaleNormal="110" workbookViewId="0">
      <selection activeCell="A3" sqref="A3:D3"/>
    </sheetView>
  </sheetViews>
  <sheetFormatPr baseColWidth="10" defaultRowHeight="15" x14ac:dyDescent="0.2"/>
  <cols>
    <col min="17" max="17" width="14.1640625" customWidth="1"/>
    <col min="18" max="18" width="12.33203125" bestFit="1" customWidth="1"/>
    <col min="26" max="26" width="7" customWidth="1"/>
    <col min="27" max="27" width="15.6640625" customWidth="1"/>
    <col min="41" max="42" width="10.83203125" style="82"/>
  </cols>
  <sheetData>
    <row r="1" spans="1:48" x14ac:dyDescent="0.2">
      <c r="A1" s="86" t="s">
        <v>5</v>
      </c>
      <c r="B1" s="86"/>
      <c r="C1" s="86"/>
      <c r="D1" s="86"/>
      <c r="E1" s="86"/>
      <c r="F1" s="86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2"/>
      <c r="S1" s="22"/>
      <c r="T1" s="22"/>
      <c r="U1" s="22"/>
      <c r="V1" s="22"/>
      <c r="W1" s="22"/>
      <c r="X1" s="22"/>
    </row>
    <row r="2" spans="1:48" ht="17" x14ac:dyDescent="0.2">
      <c r="A2" s="23" t="s">
        <v>13</v>
      </c>
      <c r="B2" s="23" t="s">
        <v>14</v>
      </c>
      <c r="C2" s="23" t="s">
        <v>36</v>
      </c>
      <c r="D2" s="23" t="s">
        <v>37</v>
      </c>
      <c r="E2" s="23"/>
      <c r="F2" s="23"/>
      <c r="G2" s="23"/>
      <c r="H2" s="23"/>
      <c r="I2" s="74"/>
      <c r="J2" s="74"/>
      <c r="K2" s="74"/>
      <c r="L2" s="74"/>
      <c r="M2" s="24"/>
      <c r="N2" s="24"/>
      <c r="O2" s="24"/>
      <c r="P2" s="24"/>
      <c r="Q2" s="25"/>
      <c r="R2" s="26"/>
      <c r="S2" s="20"/>
      <c r="T2" s="20"/>
      <c r="U2" s="22"/>
      <c r="V2" s="22"/>
      <c r="W2" s="22"/>
      <c r="X2" s="22"/>
      <c r="Y2" s="20"/>
      <c r="Z2" s="20"/>
      <c r="AA2" s="20"/>
      <c r="AB2" s="20"/>
      <c r="AC2" s="22"/>
      <c r="AD2" s="22"/>
      <c r="AE2" s="22"/>
      <c r="AF2" s="22"/>
      <c r="AG2" s="22"/>
      <c r="AH2" s="22"/>
    </row>
    <row r="3" spans="1:48" x14ac:dyDescent="0.2">
      <c r="A3" s="21">
        <v>0.4</v>
      </c>
      <c r="B3" s="21">
        <v>0.4</v>
      </c>
      <c r="C3" s="21">
        <v>0.4</v>
      </c>
      <c r="D3" s="21">
        <v>0.4</v>
      </c>
      <c r="E3" s="21">
        <v>0.99</v>
      </c>
      <c r="F3" s="21">
        <v>0.99</v>
      </c>
      <c r="G3" s="21">
        <v>0.99</v>
      </c>
      <c r="H3" s="21">
        <v>0.99</v>
      </c>
      <c r="I3" s="21">
        <v>0.25</v>
      </c>
      <c r="J3" s="21">
        <v>0.25</v>
      </c>
      <c r="K3" s="21">
        <v>0.25</v>
      </c>
      <c r="L3" s="21">
        <v>0.25</v>
      </c>
      <c r="M3" s="21">
        <v>0.1</v>
      </c>
      <c r="N3" s="21">
        <v>0.1</v>
      </c>
      <c r="O3" s="21">
        <v>0.1</v>
      </c>
      <c r="P3" s="21">
        <v>0.1</v>
      </c>
      <c r="Q3" s="21">
        <v>1</v>
      </c>
      <c r="R3" s="21">
        <v>1</v>
      </c>
      <c r="S3" s="20"/>
      <c r="T3" s="20"/>
      <c r="U3" s="22"/>
      <c r="V3" s="22"/>
      <c r="W3" s="22"/>
      <c r="X3" s="22"/>
      <c r="Y3" s="20"/>
      <c r="Z3" s="20"/>
      <c r="AA3" s="20"/>
      <c r="AB3" s="20"/>
      <c r="AC3" s="22"/>
      <c r="AD3" s="22"/>
      <c r="AE3" s="22"/>
      <c r="AF3" s="22"/>
      <c r="AG3" s="22"/>
      <c r="AH3" s="22"/>
    </row>
    <row r="4" spans="1:48" ht="30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2"/>
      <c r="R4" s="22"/>
      <c r="S4" s="22"/>
      <c r="T4" s="22"/>
      <c r="U4" s="22"/>
      <c r="V4" s="22"/>
      <c r="W4" s="22"/>
      <c r="X4" s="22"/>
    </row>
    <row r="5" spans="1:48" ht="34" customHeight="1" x14ac:dyDescent="0.3">
      <c r="A5" s="87" t="s">
        <v>7</v>
      </c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 t="s">
        <v>6</v>
      </c>
      <c r="O5" s="87"/>
      <c r="P5" s="87"/>
      <c r="Q5" s="87"/>
      <c r="R5" s="87"/>
      <c r="S5" s="87"/>
      <c r="T5" s="87"/>
      <c r="U5" s="87"/>
      <c r="V5" s="87"/>
      <c r="W5" s="27"/>
      <c r="X5" s="27"/>
    </row>
    <row r="6" spans="1:48" ht="19" x14ac:dyDescent="0.25">
      <c r="A6" s="75" t="s">
        <v>21</v>
      </c>
      <c r="B6" s="75"/>
      <c r="C6" s="75"/>
      <c r="D6" s="75"/>
      <c r="E6" s="75"/>
      <c r="F6" s="75"/>
      <c r="G6" s="75"/>
      <c r="H6" s="75"/>
      <c r="I6" s="75"/>
      <c r="J6" s="75"/>
      <c r="K6" s="75"/>
      <c r="L6" s="75"/>
      <c r="M6" s="18" t="s">
        <v>9</v>
      </c>
      <c r="N6" s="76"/>
      <c r="O6" s="76"/>
      <c r="P6" s="76"/>
      <c r="Q6" s="76"/>
      <c r="R6" s="48" t="s">
        <v>20</v>
      </c>
      <c r="S6" s="45"/>
      <c r="T6" s="45"/>
      <c r="U6" s="45"/>
      <c r="V6" s="45"/>
      <c r="W6" s="45"/>
      <c r="X6" s="44"/>
      <c r="Y6" s="77" t="s">
        <v>8</v>
      </c>
      <c r="Z6" s="77"/>
      <c r="AA6" s="77"/>
      <c r="AB6" s="77"/>
      <c r="AC6" s="77"/>
      <c r="AD6" s="77"/>
      <c r="AE6" s="77"/>
      <c r="AF6" s="77"/>
      <c r="AG6" s="77"/>
      <c r="AH6" s="77"/>
      <c r="AI6" s="77"/>
      <c r="AJ6" s="77"/>
      <c r="AK6" s="18" t="s">
        <v>10</v>
      </c>
      <c r="AL6" s="19"/>
      <c r="AM6" s="78"/>
      <c r="AN6" s="78"/>
      <c r="AQ6" s="22"/>
    </row>
    <row r="7" spans="1:48" x14ac:dyDescent="0.2">
      <c r="A7" s="41"/>
      <c r="B7" s="41"/>
      <c r="C7" s="41"/>
      <c r="D7" s="41"/>
      <c r="E7" s="41"/>
      <c r="F7" s="41"/>
      <c r="G7" s="41"/>
      <c r="H7" s="41"/>
      <c r="I7" s="41"/>
      <c r="J7" s="41"/>
      <c r="K7" s="41"/>
      <c r="L7" s="41"/>
      <c r="M7" s="6" t="s">
        <v>41</v>
      </c>
      <c r="N7" s="7" t="s">
        <v>42</v>
      </c>
      <c r="O7" s="7" t="s">
        <v>43</v>
      </c>
      <c r="P7" s="7" t="s">
        <v>44</v>
      </c>
      <c r="Q7" s="13"/>
      <c r="R7" s="49"/>
      <c r="S7" s="1"/>
      <c r="T7" s="1"/>
      <c r="U7" s="1"/>
      <c r="V7" s="1"/>
      <c r="W7" s="1"/>
      <c r="X7" s="12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58"/>
      <c r="AM7" s="22"/>
      <c r="AN7" s="22"/>
      <c r="AQ7" s="22"/>
    </row>
    <row r="8" spans="1:48" ht="34" customHeight="1" x14ac:dyDescent="0.25">
      <c r="A8" s="42"/>
      <c r="B8" s="43"/>
      <c r="C8" s="43"/>
      <c r="D8" s="43"/>
      <c r="E8" s="42"/>
      <c r="F8" s="42"/>
      <c r="G8" s="42"/>
      <c r="H8" s="42"/>
      <c r="I8" s="42"/>
      <c r="J8" s="42"/>
      <c r="K8" s="42"/>
      <c r="L8" s="42"/>
      <c r="M8" s="3"/>
      <c r="N8" s="5"/>
      <c r="O8" s="5"/>
      <c r="P8" s="5"/>
      <c r="Q8" s="4"/>
      <c r="R8" s="52" t="s">
        <v>0</v>
      </c>
      <c r="S8" s="9" t="s">
        <v>2</v>
      </c>
      <c r="T8" s="9" t="s">
        <v>3</v>
      </c>
      <c r="U8" s="9" t="s">
        <v>39</v>
      </c>
      <c r="V8" s="9" t="s">
        <v>40</v>
      </c>
      <c r="W8" s="9" t="s">
        <v>1</v>
      </c>
      <c r="X8" s="46"/>
      <c r="Y8" s="39"/>
      <c r="Z8" s="39"/>
      <c r="AA8" s="39"/>
      <c r="AB8" s="39"/>
      <c r="AC8" s="63"/>
      <c r="AD8" s="35"/>
      <c r="AE8" s="35"/>
      <c r="AF8" s="35"/>
      <c r="AG8" s="61"/>
      <c r="AH8" s="37"/>
      <c r="AI8" s="37"/>
      <c r="AJ8" s="37"/>
      <c r="AK8" s="59"/>
      <c r="AL8" s="16"/>
      <c r="AM8" s="79"/>
      <c r="AN8" s="79"/>
      <c r="AO8" s="83" t="s">
        <v>46</v>
      </c>
      <c r="AP8" s="83" t="s">
        <v>47</v>
      </c>
      <c r="AQ8" s="32"/>
      <c r="AR8" t="s">
        <v>45</v>
      </c>
      <c r="AS8" t="s">
        <v>38</v>
      </c>
      <c r="AT8" t="s">
        <v>48</v>
      </c>
    </row>
    <row r="9" spans="1:48" ht="16" thickBot="1" x14ac:dyDescent="0.25">
      <c r="A9" s="53"/>
      <c r="B9" s="53"/>
      <c r="C9" s="53"/>
      <c r="D9" s="53"/>
      <c r="E9" s="54"/>
      <c r="F9" s="54"/>
      <c r="G9" s="54"/>
      <c r="H9" s="54"/>
      <c r="I9" s="54"/>
      <c r="J9" s="54"/>
      <c r="K9" s="54"/>
      <c r="L9" s="54"/>
      <c r="M9" s="55">
        <v>0</v>
      </c>
      <c r="N9" s="56">
        <v>0</v>
      </c>
      <c r="O9" s="56">
        <v>0</v>
      </c>
      <c r="P9" s="56">
        <v>0</v>
      </c>
      <c r="Q9" s="57">
        <f>SUM(M9:N9)</f>
        <v>0</v>
      </c>
      <c r="R9" s="51"/>
      <c r="S9" s="15"/>
      <c r="T9" s="15"/>
      <c r="U9" s="15"/>
      <c r="V9" s="15"/>
      <c r="W9" s="15"/>
      <c r="X9" s="47"/>
      <c r="Y9" s="40"/>
      <c r="Z9" s="40"/>
      <c r="AA9" s="40"/>
      <c r="AB9" s="40"/>
      <c r="AC9" s="64"/>
      <c r="AD9" s="36"/>
      <c r="AE9" s="36"/>
      <c r="AF9" s="36"/>
      <c r="AG9" s="62"/>
      <c r="AH9" s="38"/>
      <c r="AI9" s="38"/>
      <c r="AJ9" s="38"/>
      <c r="AK9" s="60">
        <v>0</v>
      </c>
      <c r="AL9" s="17">
        <v>0</v>
      </c>
      <c r="AM9" s="17">
        <v>0</v>
      </c>
      <c r="AN9" s="17">
        <v>0</v>
      </c>
      <c r="AO9" s="83">
        <v>0</v>
      </c>
      <c r="AP9" s="83">
        <v>0</v>
      </c>
      <c r="AQ9" s="28"/>
    </row>
    <row r="10" spans="1:48" ht="16" thickTop="1" x14ac:dyDescent="0.2">
      <c r="A10" s="80">
        <f>E3</f>
        <v>0.99</v>
      </c>
      <c r="B10" s="80">
        <f t="shared" ref="B10:D10" si="0">F3</f>
        <v>0.99</v>
      </c>
      <c r="C10" s="80">
        <f t="shared" si="0"/>
        <v>0.99</v>
      </c>
      <c r="D10" s="80">
        <f t="shared" si="0"/>
        <v>0.99</v>
      </c>
      <c r="E10" s="33">
        <f t="shared" ref="E10:J10" si="1">I3</f>
        <v>0.25</v>
      </c>
      <c r="F10" s="33">
        <f t="shared" si="1"/>
        <v>0.25</v>
      </c>
      <c r="G10" s="33">
        <f t="shared" si="1"/>
        <v>0.25</v>
      </c>
      <c r="H10" s="33">
        <f t="shared" si="1"/>
        <v>0.25</v>
      </c>
      <c r="I10" s="33">
        <f t="shared" si="1"/>
        <v>0.1</v>
      </c>
      <c r="J10" s="33">
        <f t="shared" si="1"/>
        <v>0.1</v>
      </c>
      <c r="K10" s="33">
        <f t="shared" ref="K10:L10" si="2">O3</f>
        <v>0.1</v>
      </c>
      <c r="L10" s="33">
        <f t="shared" si="2"/>
        <v>0.1</v>
      </c>
      <c r="M10" s="2">
        <f>AK9</f>
        <v>0</v>
      </c>
      <c r="N10" s="2">
        <f>AL9</f>
        <v>0</v>
      </c>
      <c r="O10" s="2">
        <f t="shared" ref="O10:P11" si="3">AM9</f>
        <v>0</v>
      </c>
      <c r="P10" s="2">
        <f t="shared" si="3"/>
        <v>0</v>
      </c>
      <c r="Q10" s="1">
        <f>SUM(M10:N10)</f>
        <v>0</v>
      </c>
      <c r="R10" s="50">
        <v>1</v>
      </c>
      <c r="S10" s="11">
        <v>1</v>
      </c>
      <c r="T10" s="11">
        <v>1</v>
      </c>
      <c r="U10" s="11">
        <v>0</v>
      </c>
      <c r="V10" s="11">
        <v>0</v>
      </c>
      <c r="W10" s="11">
        <v>1</v>
      </c>
      <c r="X10" s="12">
        <f t="shared" ref="X10:X57" si="4">$R$3*W10</f>
        <v>1</v>
      </c>
      <c r="Y10" s="1">
        <f>IF(AND(S10&gt;0),(1-A10)*POWER(($X10-$Q9),2)+E10*A10,E10)</f>
        <v>0.25750000000000001</v>
      </c>
      <c r="Z10" s="1">
        <f>IF(AND(T10&gt;0),(1-B10)*POWER(($X10-$Q9),2)+F10*B10,F10)</f>
        <v>0.25750000000000001</v>
      </c>
      <c r="AA10" s="1">
        <f>IF(AND(U10&gt;0),(1-C10)*POWER(($X10-$Q9),2)+G10*C10,G10)</f>
        <v>0.25</v>
      </c>
      <c r="AB10" s="1">
        <f>IF(AND(V10&gt;0),(1-D10)*POWER(($X10-$Q9),2)+H10*D10,H10)</f>
        <v>0.25</v>
      </c>
      <c r="AC10" s="72">
        <f>IF(AND(S10&gt;0),POWER((1-I10)*(M10-(N10*T10+O10*U10+P10*V10)),2)+POWER(1-(M$3+(1-A$3)*(1-M$3)),2),I10)</f>
        <v>0.12959999999999999</v>
      </c>
      <c r="AD10" s="72">
        <f>IF(AND(T10&gt;0),POWER((1-J10)*(N10-(M10*S10+O10*U10+P10*V10)),2)+POWER(1-(N$3+(1-B$3)*(1-N$3)),2),J10)</f>
        <v>0.12959999999999999</v>
      </c>
      <c r="AE10" s="72">
        <f>IF(AND(U10&gt;0),POWER((1-K10)*(O10-(M10*S10+N10*T10+P10*V10)),2)+POWER(1-(O$3+(1-C$3)*(1-O$3)),2),K10)</f>
        <v>0.1</v>
      </c>
      <c r="AF10" s="72">
        <f>IF(AND(V10&gt;0),POWER((1-L10)*(P10-(M10*S10+N10*T10+O10*U10)),2)+POWER(1-(P$3+(1-D$3)*(1-P$3)),2),L10)</f>
        <v>0.1</v>
      </c>
      <c r="AG10" s="61">
        <f>IF(S10&gt;0,Y10*($X10-$Q9),0)</f>
        <v>0.25750000000000001</v>
      </c>
      <c r="AH10" s="61">
        <f t="shared" ref="AH10:AJ10" si="5">IF(T10&gt;0,Z10*($X10-$Q9),0)</f>
        <v>0.25750000000000001</v>
      </c>
      <c r="AI10" s="61">
        <f t="shared" si="5"/>
        <v>0</v>
      </c>
      <c r="AJ10" s="61">
        <f t="shared" si="5"/>
        <v>0</v>
      </c>
      <c r="AK10" s="58">
        <f>AK9+AG10*AC10</f>
        <v>3.3371999999999999E-2</v>
      </c>
      <c r="AL10">
        <f>AL9+AH10*AD10</f>
        <v>3.3371999999999999E-2</v>
      </c>
      <c r="AM10">
        <f t="shared" ref="AM10:AN10" si="6">AM9+AI10*AE10</f>
        <v>0</v>
      </c>
      <c r="AN10">
        <f t="shared" si="6"/>
        <v>0</v>
      </c>
      <c r="AO10" s="82">
        <f>IF(AND(S10&gt;0,T10&gt;0), AK10+AL10,AO9)</f>
        <v>6.6743999999999998E-2</v>
      </c>
      <c r="AP10" s="82">
        <f>IF(AND(U10&gt;0,V10&gt;0), AM10+AN10,AP9)</f>
        <v>0</v>
      </c>
      <c r="AQ10" s="22"/>
      <c r="AR10">
        <f>IF(AND(S106&gt;0,V106&gt;0), AK106+AN106,AR9)</f>
        <v>7.0679511171780396E-2</v>
      </c>
      <c r="AS10">
        <f>IF(AND(S106&gt;0,U106&gt;0), AK106+AM106,AS9)</f>
        <v>0</v>
      </c>
      <c r="AT10" s="30">
        <f>IF(AND(T106&gt;0,V106&gt;0), AL106+AN106,AT9)</f>
        <v>0</v>
      </c>
      <c r="AU10" s="31"/>
      <c r="AV10" s="30"/>
    </row>
    <row r="11" spans="1:48" x14ac:dyDescent="0.2">
      <c r="A11">
        <f>IF(S10&gt;0,E$3-(A$3*(1-A10)),A10)</f>
        <v>0.98599999999999999</v>
      </c>
      <c r="B11">
        <f>IF(T10&gt;0,F$3-(B$3*(1-B10)),B10)</f>
        <v>0.98599999999999999</v>
      </c>
      <c r="C11">
        <f>IF(W10&gt;0,G$3-(C$3*(1-C10)),C10)</f>
        <v>0.98599999999999999</v>
      </c>
      <c r="D11">
        <f>IF(X10&gt;0,H$3-(D$3*(1-D10)),D10)</f>
        <v>0.98599999999999999</v>
      </c>
      <c r="E11">
        <f>Y10</f>
        <v>0.25750000000000001</v>
      </c>
      <c r="F11">
        <f>Z10</f>
        <v>0.25750000000000001</v>
      </c>
      <c r="G11">
        <f t="shared" ref="G11:H11" si="7">AA10</f>
        <v>0.25</v>
      </c>
      <c r="H11">
        <f t="shared" si="7"/>
        <v>0.25</v>
      </c>
      <c r="I11">
        <f>AC10</f>
        <v>0.12959999999999999</v>
      </c>
      <c r="J11">
        <f>AD10</f>
        <v>0.12959999999999999</v>
      </c>
      <c r="K11">
        <f t="shared" ref="K11:L11" si="8">AE10</f>
        <v>0.1</v>
      </c>
      <c r="L11">
        <f t="shared" si="8"/>
        <v>0.1</v>
      </c>
      <c r="M11" s="2">
        <f>AK10</f>
        <v>3.3371999999999999E-2</v>
      </c>
      <c r="N11" s="2">
        <f>AL10</f>
        <v>3.3371999999999999E-2</v>
      </c>
      <c r="O11" s="2">
        <f t="shared" si="3"/>
        <v>0</v>
      </c>
      <c r="P11" s="2">
        <f t="shared" si="3"/>
        <v>0</v>
      </c>
      <c r="Q11" s="1">
        <f t="shared" ref="Q11:Q57" si="9">M11+N11</f>
        <v>6.6743999999999998E-2</v>
      </c>
      <c r="R11" s="50">
        <v>2</v>
      </c>
      <c r="S11" s="11">
        <v>0</v>
      </c>
      <c r="T11" s="11">
        <v>0</v>
      </c>
      <c r="U11" s="11">
        <v>1</v>
      </c>
      <c r="V11" s="11">
        <v>1</v>
      </c>
      <c r="W11" s="11">
        <v>1</v>
      </c>
      <c r="X11" s="12">
        <f t="shared" si="4"/>
        <v>1</v>
      </c>
      <c r="Y11" s="1">
        <f t="shared" ref="Y11:Y57" si="10">IF(AND(S11&gt;0),(1-A11)*POWER(($X11-$Q10),2)+E11*A11,E11)</f>
        <v>0.25750000000000001</v>
      </c>
      <c r="Z11" s="1">
        <f t="shared" ref="Z11:Z57" si="11">IF(AND(T11&gt;0),(1-B11)*POWER(($X11-$Q10),2)+F11*B11,F11)</f>
        <v>0.25750000000000001</v>
      </c>
      <c r="AA11" s="1">
        <f t="shared" ref="AA11:AA57" si="12">IF(AND(U11&gt;0),(1-C11)*POWER(($X11-$Q10),2)+G11*C11,G11)</f>
        <v>0.26050000000000001</v>
      </c>
      <c r="AB11" s="1">
        <f t="shared" ref="AB11:AB57" si="13">IF(AND(V11&gt;0),(1-D11)*POWER(($X11-$Q10),2)+H11*D11,H11)</f>
        <v>0.26050000000000001</v>
      </c>
      <c r="AC11" s="72">
        <f t="shared" ref="AC11:AC57" si="14">IF(AND(S11&gt;0),POWER((1-I11)*(M11-(N11*T11+O11*U11+P11*V11)),2)+POWER(1-(M$3+(1-A$3)*(1-M$3)),2),I11)</f>
        <v>0.12959999999999999</v>
      </c>
      <c r="AD11" s="72">
        <f t="shared" ref="AD11:AD57" si="15">IF(AND(T11&gt;0),POWER((1-J11)*(N11-(M11*S11+O11*U11+P11*V11)),2)+POWER(1-(N$3+(1-B$3)*(1-N$3)),2),J11)</f>
        <v>0.12959999999999999</v>
      </c>
      <c r="AE11" s="72">
        <f t="shared" ref="AE11:AE57" si="16">IF(AND(U11&gt;0),POWER((1-K11)*(O11-(M11*S11+N11*T11+P11*V11)),2)+POWER(1-(O$3+(1-C$3)*(1-O$3)),2),K11)</f>
        <v>0.12959999999999999</v>
      </c>
      <c r="AF11" s="72">
        <f t="shared" ref="AF11:AF57" si="17">IF(AND(V11&gt;0),POWER((1-L11)*(P11-(M11*S11+N11*T11+O11*U11)),2)+POWER(1-(P$3+(1-D$3)*(1-P$3)),2),L11)</f>
        <v>0.12959999999999999</v>
      </c>
      <c r="AG11" s="61">
        <f t="shared" ref="AG11:AG57" si="18">IF(S11&gt;0,Y11*($X11-$Q10),0)</f>
        <v>0</v>
      </c>
      <c r="AH11" s="61">
        <f t="shared" ref="AH11:AH57" si="19">IF(T11&gt;0,Z11*($X11-$Q10),0)</f>
        <v>0</v>
      </c>
      <c r="AI11" s="61">
        <f t="shared" ref="AI11:AI57" si="20">IF(U11&gt;0,AA11*($X11-$Q10),0)</f>
        <v>0.26050000000000001</v>
      </c>
      <c r="AJ11" s="61">
        <f t="shared" ref="AJ11:AJ57" si="21">IF(V11&gt;0,AB11*($X11-$Q10),0)</f>
        <v>0.26050000000000001</v>
      </c>
      <c r="AK11" s="58">
        <f t="shared" ref="AK11:AK57" si="22">AK10+AG11*AC11</f>
        <v>3.3371999999999999E-2</v>
      </c>
      <c r="AL11">
        <f t="shared" ref="AL11:AL57" si="23">AL10+AH11*AD11</f>
        <v>3.3371999999999999E-2</v>
      </c>
      <c r="AM11">
        <f t="shared" ref="AM11:AM57" si="24">AM10+AI11*AE11</f>
        <v>3.3760800000000001E-2</v>
      </c>
      <c r="AN11">
        <f t="shared" ref="AN11:AN57" si="25">AN10+AJ11*AF11</f>
        <v>3.3760800000000001E-2</v>
      </c>
      <c r="AO11" s="82">
        <f t="shared" ref="AO11:AO74" si="26">IF(AND(S11&gt;0,T11&gt;0), AK11+AL11,AO10)</f>
        <v>6.6743999999999998E-2</v>
      </c>
      <c r="AP11" s="82">
        <f t="shared" ref="AP11:AP74" si="27">IF(AND(U11&gt;0,V11&gt;0), AM11+AN11,AP10)</f>
        <v>6.7521600000000001E-2</v>
      </c>
      <c r="AQ11" s="22"/>
      <c r="AR11">
        <f t="shared" ref="AR11:AR61" si="28">IF(AND(S107&gt;0,V107&gt;0), AK107+AN107,AR10)</f>
        <v>7.0679511171780396E-2</v>
      </c>
      <c r="AS11">
        <f t="shared" ref="AS11:AT11" si="29">IF(AND(S107&gt;0,U107&gt;0), AK107+AM107,AS10)</f>
        <v>-0.2168591551685829</v>
      </c>
      <c r="AT11" s="30">
        <f t="shared" si="29"/>
        <v>0</v>
      </c>
      <c r="AU11" s="31"/>
      <c r="AV11" s="30"/>
    </row>
    <row r="12" spans="1:48" x14ac:dyDescent="0.2">
      <c r="A12">
        <f t="shared" ref="A12:A57" si="30">IF(S11&gt;0,E$3-(A$3*(1-A11)),A11)</f>
        <v>0.98599999999999999</v>
      </c>
      <c r="B12">
        <f t="shared" ref="B12:B57" si="31">IF(T11&gt;0,F$3-(B$3*(1-B11)),B11)</f>
        <v>0.98599999999999999</v>
      </c>
      <c r="C12">
        <f t="shared" ref="C12:C57" si="32">IF(W11&gt;0,G$3-(C$3*(1-C11)),C11)</f>
        <v>0.98439999999999994</v>
      </c>
      <c r="D12">
        <f t="shared" ref="D12:D57" si="33">IF(X11&gt;0,H$3-(D$3*(1-D11)),D11)</f>
        <v>0.98439999999999994</v>
      </c>
      <c r="E12">
        <f t="shared" ref="E12:E57" si="34">Y11</f>
        <v>0.25750000000000001</v>
      </c>
      <c r="F12">
        <f t="shared" ref="F12:F57" si="35">Z11</f>
        <v>0.25750000000000001</v>
      </c>
      <c r="G12">
        <f t="shared" ref="G12:G57" si="36">AA11</f>
        <v>0.26050000000000001</v>
      </c>
      <c r="H12">
        <f t="shared" ref="H12:H57" si="37">AB11</f>
        <v>0.26050000000000001</v>
      </c>
      <c r="I12">
        <f t="shared" ref="I12:I27" si="38">AC11</f>
        <v>0.12959999999999999</v>
      </c>
      <c r="J12">
        <f t="shared" ref="J12:J57" si="39">AD11</f>
        <v>0.12959999999999999</v>
      </c>
      <c r="K12">
        <f t="shared" ref="K12:K57" si="40">AE11</f>
        <v>0.12959999999999999</v>
      </c>
      <c r="L12">
        <f t="shared" ref="L12:L57" si="41">AF11</f>
        <v>0.12959999999999999</v>
      </c>
      <c r="M12" s="2">
        <f t="shared" ref="M12:M57" si="42">AK11</f>
        <v>3.3371999999999999E-2</v>
      </c>
      <c r="N12" s="2">
        <f t="shared" ref="N12:N57" si="43">AL11</f>
        <v>3.3371999999999999E-2</v>
      </c>
      <c r="O12" s="2">
        <f t="shared" ref="O12:O57" si="44">AM11</f>
        <v>3.3760800000000001E-2</v>
      </c>
      <c r="P12" s="2">
        <f t="shared" ref="P12:P57" si="45">AN11</f>
        <v>3.3760800000000001E-2</v>
      </c>
      <c r="Q12" s="1">
        <f t="shared" si="9"/>
        <v>6.6743999999999998E-2</v>
      </c>
      <c r="R12" s="50">
        <v>3</v>
      </c>
      <c r="S12" s="11">
        <v>0</v>
      </c>
      <c r="T12" s="11">
        <v>0</v>
      </c>
      <c r="U12" s="11">
        <v>1</v>
      </c>
      <c r="V12" s="11">
        <v>1</v>
      </c>
      <c r="W12" s="11">
        <v>0</v>
      </c>
      <c r="X12" s="12">
        <f t="shared" si="4"/>
        <v>0</v>
      </c>
      <c r="Y12" s="1">
        <f t="shared" si="10"/>
        <v>0.25750000000000001</v>
      </c>
      <c r="Z12" s="1">
        <f t="shared" si="11"/>
        <v>0.25750000000000001</v>
      </c>
      <c r="AA12" s="1">
        <f t="shared" si="12"/>
        <v>0.25650569427996162</v>
      </c>
      <c r="AB12" s="1">
        <f t="shared" si="13"/>
        <v>0.25650569427996162</v>
      </c>
      <c r="AC12" s="72">
        <f t="shared" si="14"/>
        <v>0.12959999999999999</v>
      </c>
      <c r="AD12" s="72">
        <f t="shared" si="15"/>
        <v>0.12959999999999999</v>
      </c>
      <c r="AE12" s="72">
        <f t="shared" si="16"/>
        <v>0.12959999999999999</v>
      </c>
      <c r="AF12" s="72">
        <f t="shared" si="17"/>
        <v>0.12959999999999999</v>
      </c>
      <c r="AG12" s="61">
        <f t="shared" si="18"/>
        <v>0</v>
      </c>
      <c r="AH12" s="61">
        <f t="shared" si="19"/>
        <v>0</v>
      </c>
      <c r="AI12" s="61">
        <f t="shared" si="20"/>
        <v>-1.7120216059021757E-2</v>
      </c>
      <c r="AJ12" s="61">
        <f t="shared" si="21"/>
        <v>-1.7120216059021757E-2</v>
      </c>
      <c r="AK12" s="58">
        <f t="shared" si="22"/>
        <v>3.3371999999999999E-2</v>
      </c>
      <c r="AL12">
        <f t="shared" si="23"/>
        <v>3.3371999999999999E-2</v>
      </c>
      <c r="AM12">
        <f t="shared" si="24"/>
        <v>3.1542019998750781E-2</v>
      </c>
      <c r="AN12">
        <f t="shared" si="25"/>
        <v>3.1542019998750781E-2</v>
      </c>
      <c r="AO12" s="82">
        <f t="shared" si="26"/>
        <v>6.6743999999999998E-2</v>
      </c>
      <c r="AP12" s="82">
        <f t="shared" si="27"/>
        <v>6.3084039997501562E-2</v>
      </c>
      <c r="AQ12" s="22"/>
      <c r="AR12">
        <f t="shared" si="28"/>
        <v>4.5011182791158511E-2</v>
      </c>
      <c r="AS12">
        <f t="shared" ref="AS12:AT12" si="46">IF(AND(S108&gt;0,U108&gt;0), AK108+AM108,AS11)</f>
        <v>-0.2168591551685829</v>
      </c>
      <c r="AT12" s="30">
        <f t="shared" si="46"/>
        <v>0</v>
      </c>
      <c r="AU12" s="31"/>
      <c r="AV12" s="30"/>
    </row>
    <row r="13" spans="1:48" x14ac:dyDescent="0.2">
      <c r="A13">
        <f t="shared" si="30"/>
        <v>0.98599999999999999</v>
      </c>
      <c r="B13">
        <f t="shared" si="31"/>
        <v>0.98599999999999999</v>
      </c>
      <c r="C13">
        <f t="shared" si="32"/>
        <v>0.98439999999999994</v>
      </c>
      <c r="D13">
        <f t="shared" si="33"/>
        <v>0.98439999999999994</v>
      </c>
      <c r="E13">
        <f t="shared" si="34"/>
        <v>0.25750000000000001</v>
      </c>
      <c r="F13">
        <f t="shared" si="35"/>
        <v>0.25750000000000001</v>
      </c>
      <c r="G13">
        <f t="shared" si="36"/>
        <v>0.25650569427996162</v>
      </c>
      <c r="H13">
        <f t="shared" si="37"/>
        <v>0.25650569427996162</v>
      </c>
      <c r="I13">
        <f t="shared" si="38"/>
        <v>0.12959999999999999</v>
      </c>
      <c r="J13">
        <f t="shared" si="39"/>
        <v>0.12959999999999999</v>
      </c>
      <c r="K13">
        <f t="shared" si="40"/>
        <v>0.12959999999999999</v>
      </c>
      <c r="L13">
        <f t="shared" si="41"/>
        <v>0.12959999999999999</v>
      </c>
      <c r="M13" s="2">
        <f t="shared" si="42"/>
        <v>3.3371999999999999E-2</v>
      </c>
      <c r="N13" s="2">
        <f t="shared" si="43"/>
        <v>3.3371999999999999E-2</v>
      </c>
      <c r="O13" s="2">
        <f t="shared" si="44"/>
        <v>3.1542019998750781E-2</v>
      </c>
      <c r="P13" s="2">
        <f t="shared" si="45"/>
        <v>3.1542019998750781E-2</v>
      </c>
      <c r="Q13" s="1">
        <f t="shared" si="9"/>
        <v>6.6743999999999998E-2</v>
      </c>
      <c r="R13" s="50">
        <v>4</v>
      </c>
      <c r="S13" s="11">
        <v>1</v>
      </c>
      <c r="T13" s="11">
        <v>1</v>
      </c>
      <c r="U13" s="11">
        <v>0</v>
      </c>
      <c r="V13" s="11">
        <v>0</v>
      </c>
      <c r="W13" s="11">
        <v>1</v>
      </c>
      <c r="X13" s="12">
        <f t="shared" si="4"/>
        <v>1</v>
      </c>
      <c r="Y13" s="1">
        <f t="shared" si="10"/>
        <v>0.26608853466150401</v>
      </c>
      <c r="Z13" s="1">
        <f t="shared" si="11"/>
        <v>0.26608853466150401</v>
      </c>
      <c r="AA13" s="1">
        <f t="shared" si="12"/>
        <v>0.25650569427996162</v>
      </c>
      <c r="AB13" s="1">
        <f t="shared" si="13"/>
        <v>0.25650569427996162</v>
      </c>
      <c r="AC13" s="72">
        <f t="shared" si="14"/>
        <v>0.12959999999999999</v>
      </c>
      <c r="AD13" s="72">
        <f t="shared" si="15"/>
        <v>0.12959999999999999</v>
      </c>
      <c r="AE13" s="72">
        <f t="shared" si="16"/>
        <v>0.12959999999999999</v>
      </c>
      <c r="AF13" s="72">
        <f t="shared" si="17"/>
        <v>0.12959999999999999</v>
      </c>
      <c r="AG13" s="61">
        <f t="shared" si="18"/>
        <v>0.24832872150405658</v>
      </c>
      <c r="AH13" s="61">
        <f t="shared" si="19"/>
        <v>0.24832872150405658</v>
      </c>
      <c r="AI13" s="61">
        <f t="shared" si="20"/>
        <v>0</v>
      </c>
      <c r="AJ13" s="61">
        <f t="shared" si="21"/>
        <v>0</v>
      </c>
      <c r="AK13" s="58">
        <f t="shared" si="22"/>
        <v>6.555540230692572E-2</v>
      </c>
      <c r="AL13">
        <f t="shared" si="23"/>
        <v>6.555540230692572E-2</v>
      </c>
      <c r="AM13">
        <f t="shared" si="24"/>
        <v>3.1542019998750781E-2</v>
      </c>
      <c r="AN13">
        <f t="shared" si="25"/>
        <v>3.1542019998750781E-2</v>
      </c>
      <c r="AO13" s="82">
        <f t="shared" si="26"/>
        <v>0.13111080461385144</v>
      </c>
      <c r="AP13" s="82">
        <f t="shared" si="27"/>
        <v>6.3084039997501562E-2</v>
      </c>
      <c r="AQ13" s="22"/>
      <c r="AR13">
        <f t="shared" si="28"/>
        <v>4.5011182791158511E-2</v>
      </c>
      <c r="AS13">
        <f t="shared" ref="AS13:AT13" si="47">IF(AND(S109&gt;0,U109&gt;0), AK109+AM109,AS12)</f>
        <v>-0.2168591551685829</v>
      </c>
      <c r="AT13" s="30">
        <f t="shared" si="47"/>
        <v>-0.26247500434160709</v>
      </c>
      <c r="AU13" s="31"/>
      <c r="AV13" s="30"/>
    </row>
    <row r="14" spans="1:48" x14ac:dyDescent="0.2">
      <c r="A14">
        <f t="shared" si="30"/>
        <v>0.98439999999999994</v>
      </c>
      <c r="B14">
        <f t="shared" si="31"/>
        <v>0.98439999999999994</v>
      </c>
      <c r="C14">
        <f t="shared" si="32"/>
        <v>0.98375999999999997</v>
      </c>
      <c r="D14">
        <f t="shared" si="33"/>
        <v>0.98375999999999997</v>
      </c>
      <c r="E14">
        <f t="shared" si="34"/>
        <v>0.26608853466150401</v>
      </c>
      <c r="F14">
        <f t="shared" si="35"/>
        <v>0.26608853466150401</v>
      </c>
      <c r="G14">
        <f t="shared" si="36"/>
        <v>0.25650569427996162</v>
      </c>
      <c r="H14">
        <f t="shared" si="37"/>
        <v>0.25650569427996162</v>
      </c>
      <c r="I14">
        <f t="shared" si="38"/>
        <v>0.12959999999999999</v>
      </c>
      <c r="J14">
        <f t="shared" si="39"/>
        <v>0.12959999999999999</v>
      </c>
      <c r="K14">
        <f t="shared" si="40"/>
        <v>0.12959999999999999</v>
      </c>
      <c r="L14">
        <f t="shared" si="41"/>
        <v>0.12959999999999999</v>
      </c>
      <c r="M14" s="2">
        <f t="shared" si="42"/>
        <v>6.555540230692572E-2</v>
      </c>
      <c r="N14" s="2">
        <f t="shared" si="43"/>
        <v>6.555540230692572E-2</v>
      </c>
      <c r="O14" s="2">
        <f t="shared" si="44"/>
        <v>3.1542019998750781E-2</v>
      </c>
      <c r="P14" s="2">
        <f t="shared" si="45"/>
        <v>3.1542019998750781E-2</v>
      </c>
      <c r="Q14" s="1">
        <f t="shared" si="9"/>
        <v>0.13111080461385144</v>
      </c>
      <c r="R14" s="50">
        <v>5</v>
      </c>
      <c r="S14" s="11">
        <v>1</v>
      </c>
      <c r="T14" s="11">
        <v>1</v>
      </c>
      <c r="U14" s="11">
        <v>0</v>
      </c>
      <c r="V14" s="11">
        <v>0</v>
      </c>
      <c r="W14" s="11">
        <v>1</v>
      </c>
      <c r="X14" s="12">
        <f t="shared" si="4"/>
        <v>1</v>
      </c>
      <c r="Y14" s="1">
        <f t="shared" si="10"/>
        <v>0.27552463500074614</v>
      </c>
      <c r="Z14" s="1">
        <f t="shared" si="11"/>
        <v>0.27552463500074614</v>
      </c>
      <c r="AA14" s="1">
        <f t="shared" si="12"/>
        <v>0.25650569427996162</v>
      </c>
      <c r="AB14" s="1">
        <f t="shared" si="13"/>
        <v>0.25650569427996162</v>
      </c>
      <c r="AC14" s="72">
        <f t="shared" si="14"/>
        <v>0.12959999999999999</v>
      </c>
      <c r="AD14" s="72">
        <f t="shared" si="15"/>
        <v>0.12959999999999999</v>
      </c>
      <c r="AE14" s="72">
        <f t="shared" si="16"/>
        <v>0.12959999999999999</v>
      </c>
      <c r="AF14" s="72">
        <f t="shared" si="17"/>
        <v>0.12959999999999999</v>
      </c>
      <c r="AG14" s="61">
        <f t="shared" si="18"/>
        <v>0.25713501876225636</v>
      </c>
      <c r="AH14" s="61">
        <f t="shared" si="19"/>
        <v>0.25713501876225636</v>
      </c>
      <c r="AI14" s="61">
        <f t="shared" si="20"/>
        <v>0</v>
      </c>
      <c r="AJ14" s="61">
        <f t="shared" si="21"/>
        <v>0</v>
      </c>
      <c r="AK14" s="58">
        <f t="shared" si="22"/>
        <v>9.8880100738514137E-2</v>
      </c>
      <c r="AL14">
        <f t="shared" si="23"/>
        <v>9.8880100738514137E-2</v>
      </c>
      <c r="AM14">
        <f t="shared" si="24"/>
        <v>3.1542019998750781E-2</v>
      </c>
      <c r="AN14">
        <f t="shared" si="25"/>
        <v>3.1542019998750781E-2</v>
      </c>
      <c r="AO14" s="82">
        <f t="shared" si="26"/>
        <v>0.19776020147702827</v>
      </c>
      <c r="AP14" s="82">
        <f t="shared" si="27"/>
        <v>6.3084039997501562E-2</v>
      </c>
      <c r="AQ14" s="22"/>
      <c r="AR14">
        <f t="shared" si="28"/>
        <v>-0.15155334435243006</v>
      </c>
      <c r="AS14">
        <f t="shared" ref="AS14:AT14" si="48">IF(AND(S110&gt;0,U110&gt;0), AK110+AM110,AS13)</f>
        <v>-0.2168591551685829</v>
      </c>
      <c r="AT14" s="30">
        <f t="shared" si="48"/>
        <v>-0.26247500434160709</v>
      </c>
      <c r="AU14" s="31"/>
      <c r="AV14" s="30"/>
    </row>
    <row r="15" spans="1:48" x14ac:dyDescent="0.2">
      <c r="A15">
        <f t="shared" si="30"/>
        <v>0.98375999999999997</v>
      </c>
      <c r="B15">
        <f t="shared" si="31"/>
        <v>0.98375999999999997</v>
      </c>
      <c r="C15">
        <f t="shared" si="32"/>
        <v>0.98350399999999993</v>
      </c>
      <c r="D15">
        <f t="shared" si="33"/>
        <v>0.98350399999999993</v>
      </c>
      <c r="E15">
        <f t="shared" si="34"/>
        <v>0.27552463500074614</v>
      </c>
      <c r="F15">
        <f t="shared" si="35"/>
        <v>0.27552463500074614</v>
      </c>
      <c r="G15">
        <f t="shared" si="36"/>
        <v>0.25650569427996162</v>
      </c>
      <c r="H15">
        <f t="shared" si="37"/>
        <v>0.25650569427996162</v>
      </c>
      <c r="I15">
        <f t="shared" si="38"/>
        <v>0.12959999999999999</v>
      </c>
      <c r="J15">
        <f t="shared" si="39"/>
        <v>0.12959999999999999</v>
      </c>
      <c r="K15">
        <f t="shared" si="40"/>
        <v>0.12959999999999999</v>
      </c>
      <c r="L15">
        <f t="shared" si="41"/>
        <v>0.12959999999999999</v>
      </c>
      <c r="M15" s="2">
        <f t="shared" si="42"/>
        <v>9.8880100738514137E-2</v>
      </c>
      <c r="N15" s="2">
        <f t="shared" si="43"/>
        <v>9.8880100738514137E-2</v>
      </c>
      <c r="O15" s="2">
        <f t="shared" si="44"/>
        <v>3.1542019998750781E-2</v>
      </c>
      <c r="P15" s="2">
        <f t="shared" si="45"/>
        <v>3.1542019998750781E-2</v>
      </c>
      <c r="Q15" s="1">
        <f t="shared" si="9"/>
        <v>0.19776020147702827</v>
      </c>
      <c r="R15" s="50">
        <v>6</v>
      </c>
      <c r="S15" s="11">
        <v>0</v>
      </c>
      <c r="T15" s="11">
        <v>0</v>
      </c>
      <c r="U15" s="11">
        <v>1</v>
      </c>
      <c r="V15" s="11">
        <v>1</v>
      </c>
      <c r="W15" s="11">
        <v>1</v>
      </c>
      <c r="X15" s="12">
        <f t="shared" si="4"/>
        <v>1</v>
      </c>
      <c r="Y15" s="1">
        <f t="shared" si="10"/>
        <v>0.27552463500074614</v>
      </c>
      <c r="Z15" s="1">
        <f t="shared" si="11"/>
        <v>0.27552463500074614</v>
      </c>
      <c r="AA15" s="1">
        <f t="shared" si="12"/>
        <v>0.264728335632054</v>
      </c>
      <c r="AB15" s="1">
        <f t="shared" si="13"/>
        <v>0.264728335632054</v>
      </c>
      <c r="AC15" s="72">
        <f t="shared" si="14"/>
        <v>0.12959999999999999</v>
      </c>
      <c r="AD15" s="72">
        <f t="shared" si="15"/>
        <v>0.12959999999999999</v>
      </c>
      <c r="AE15" s="72">
        <f t="shared" si="16"/>
        <v>0.12959999999999999</v>
      </c>
      <c r="AF15" s="72">
        <f t="shared" si="17"/>
        <v>0.12959999999999999</v>
      </c>
      <c r="AG15" s="61">
        <f t="shared" si="18"/>
        <v>0</v>
      </c>
      <c r="AH15" s="61">
        <f t="shared" si="19"/>
        <v>0</v>
      </c>
      <c r="AI15" s="61">
        <f t="shared" si="20"/>
        <v>0.23001959054324969</v>
      </c>
      <c r="AJ15" s="61">
        <f t="shared" si="21"/>
        <v>0.23001959054324969</v>
      </c>
      <c r="AK15" s="58">
        <f t="shared" si="22"/>
        <v>9.8880100738514137E-2</v>
      </c>
      <c r="AL15">
        <f t="shared" si="23"/>
        <v>9.8880100738514137E-2</v>
      </c>
      <c r="AM15">
        <f t="shared" si="24"/>
        <v>6.1352558933155943E-2</v>
      </c>
      <c r="AN15">
        <f t="shared" si="25"/>
        <v>6.1352558933155943E-2</v>
      </c>
      <c r="AO15" s="82">
        <f t="shared" si="26"/>
        <v>0.19776020147702827</v>
      </c>
      <c r="AP15" s="82">
        <f t="shared" si="27"/>
        <v>0.12270511786631189</v>
      </c>
      <c r="AQ15" s="22"/>
      <c r="AR15">
        <f t="shared" si="28"/>
        <v>-0.15155334435243006</v>
      </c>
      <c r="AS15">
        <f t="shared" ref="AS15:AT15" si="49">IF(AND(S111&gt;0,U111&gt;0), AK111+AM111,AS14)</f>
        <v>-0.38431309073121694</v>
      </c>
      <c r="AT15" s="30">
        <f t="shared" si="49"/>
        <v>-0.26247500434160709</v>
      </c>
      <c r="AU15" s="31"/>
      <c r="AV15" s="30"/>
    </row>
    <row r="16" spans="1:48" x14ac:dyDescent="0.2">
      <c r="A16">
        <f t="shared" si="30"/>
        <v>0.98375999999999997</v>
      </c>
      <c r="B16">
        <f t="shared" si="31"/>
        <v>0.98375999999999997</v>
      </c>
      <c r="C16">
        <f t="shared" si="32"/>
        <v>0.98340159999999999</v>
      </c>
      <c r="D16">
        <f t="shared" si="33"/>
        <v>0.98340159999999999</v>
      </c>
      <c r="E16">
        <f t="shared" si="34"/>
        <v>0.27552463500074614</v>
      </c>
      <c r="F16">
        <f t="shared" si="35"/>
        <v>0.27552463500074614</v>
      </c>
      <c r="G16">
        <f t="shared" si="36"/>
        <v>0.264728335632054</v>
      </c>
      <c r="H16">
        <f t="shared" si="37"/>
        <v>0.264728335632054</v>
      </c>
      <c r="I16">
        <f t="shared" si="38"/>
        <v>0.12959999999999999</v>
      </c>
      <c r="J16">
        <f t="shared" si="39"/>
        <v>0.12959999999999999</v>
      </c>
      <c r="K16">
        <f t="shared" si="40"/>
        <v>0.12959999999999999</v>
      </c>
      <c r="L16">
        <f t="shared" si="41"/>
        <v>0.12959999999999999</v>
      </c>
      <c r="M16" s="2">
        <f t="shared" si="42"/>
        <v>9.8880100738514137E-2</v>
      </c>
      <c r="N16" s="2">
        <f t="shared" si="43"/>
        <v>9.8880100738514137E-2</v>
      </c>
      <c r="O16" s="2">
        <f t="shared" si="44"/>
        <v>6.1352558933155943E-2</v>
      </c>
      <c r="P16" s="2">
        <f t="shared" si="45"/>
        <v>6.1352558933155943E-2</v>
      </c>
      <c r="Q16" s="1">
        <f t="shared" si="9"/>
        <v>0.19776020147702827</v>
      </c>
      <c r="R16" s="50">
        <v>7</v>
      </c>
      <c r="S16" s="11">
        <v>0</v>
      </c>
      <c r="T16" s="11">
        <v>0</v>
      </c>
      <c r="U16" s="11">
        <v>1</v>
      </c>
      <c r="V16" s="11">
        <v>1</v>
      </c>
      <c r="W16" s="11">
        <v>0</v>
      </c>
      <c r="X16" s="12">
        <f t="shared" si="4"/>
        <v>0</v>
      </c>
      <c r="Y16" s="1">
        <f t="shared" si="10"/>
        <v>0.27552463500074614</v>
      </c>
      <c r="Z16" s="1">
        <f t="shared" si="11"/>
        <v>0.27552463500074614</v>
      </c>
      <c r="AA16" s="1">
        <f t="shared" si="12"/>
        <v>0.26098341726632796</v>
      </c>
      <c r="AB16" s="1">
        <f t="shared" si="13"/>
        <v>0.26098341726632796</v>
      </c>
      <c r="AC16" s="72">
        <f t="shared" si="14"/>
        <v>0.12959999999999999</v>
      </c>
      <c r="AD16" s="72">
        <f t="shared" si="15"/>
        <v>0.12959999999999999</v>
      </c>
      <c r="AE16" s="72">
        <f t="shared" si="16"/>
        <v>0.12959999999999999</v>
      </c>
      <c r="AF16" s="72">
        <f t="shared" si="17"/>
        <v>0.12959999999999999</v>
      </c>
      <c r="AG16" s="61">
        <f t="shared" si="18"/>
        <v>0</v>
      </c>
      <c r="AH16" s="61">
        <f t="shared" si="19"/>
        <v>0</v>
      </c>
      <c r="AI16" s="61">
        <f t="shared" si="20"/>
        <v>-5.1612133180752355E-2</v>
      </c>
      <c r="AJ16" s="61">
        <f t="shared" si="21"/>
        <v>-5.1612133180752355E-2</v>
      </c>
      <c r="AK16" s="58">
        <f t="shared" si="22"/>
        <v>9.8880100738514137E-2</v>
      </c>
      <c r="AL16">
        <f t="shared" si="23"/>
        <v>9.8880100738514137E-2</v>
      </c>
      <c r="AM16">
        <f t="shared" si="24"/>
        <v>5.4663626472930438E-2</v>
      </c>
      <c r="AN16">
        <f t="shared" si="25"/>
        <v>5.4663626472930438E-2</v>
      </c>
      <c r="AO16" s="82">
        <f t="shared" si="26"/>
        <v>0.19776020147702827</v>
      </c>
      <c r="AP16" s="82">
        <f t="shared" si="27"/>
        <v>0.10932725294586088</v>
      </c>
      <c r="AQ16" s="22"/>
      <c r="AR16">
        <f t="shared" si="28"/>
        <v>-0.22589351098232485</v>
      </c>
      <c r="AS16">
        <f t="shared" ref="AS16:AT16" si="50">IF(AND(S112&gt;0,U112&gt;0), AK112+AM112,AS15)</f>
        <v>-0.38431309073121694</v>
      </c>
      <c r="AT16" s="30">
        <f t="shared" si="50"/>
        <v>-0.26247500434160709</v>
      </c>
    </row>
    <row r="17" spans="1:46" x14ac:dyDescent="0.2">
      <c r="A17">
        <f t="shared" si="30"/>
        <v>0.98375999999999997</v>
      </c>
      <c r="B17">
        <f t="shared" si="31"/>
        <v>0.98375999999999997</v>
      </c>
      <c r="C17">
        <f t="shared" si="32"/>
        <v>0.98340159999999999</v>
      </c>
      <c r="D17">
        <f t="shared" si="33"/>
        <v>0.98340159999999999</v>
      </c>
      <c r="E17">
        <f t="shared" si="34"/>
        <v>0.27552463500074614</v>
      </c>
      <c r="F17">
        <f t="shared" si="35"/>
        <v>0.27552463500074614</v>
      </c>
      <c r="G17">
        <f t="shared" si="36"/>
        <v>0.26098341726632796</v>
      </c>
      <c r="H17">
        <f t="shared" si="37"/>
        <v>0.26098341726632796</v>
      </c>
      <c r="I17">
        <f t="shared" si="38"/>
        <v>0.12959999999999999</v>
      </c>
      <c r="J17">
        <f t="shared" si="39"/>
        <v>0.12959999999999999</v>
      </c>
      <c r="K17">
        <f t="shared" si="40"/>
        <v>0.12959999999999999</v>
      </c>
      <c r="L17">
        <f t="shared" si="41"/>
        <v>0.12959999999999999</v>
      </c>
      <c r="M17" s="2">
        <f t="shared" si="42"/>
        <v>9.8880100738514137E-2</v>
      </c>
      <c r="N17" s="2">
        <f t="shared" si="43"/>
        <v>9.8880100738514137E-2</v>
      </c>
      <c r="O17" s="2">
        <f t="shared" si="44"/>
        <v>5.4663626472930438E-2</v>
      </c>
      <c r="P17" s="2">
        <f t="shared" si="45"/>
        <v>5.4663626472930438E-2</v>
      </c>
      <c r="Q17" s="1">
        <f t="shared" si="9"/>
        <v>0.19776020147702827</v>
      </c>
      <c r="R17" s="50">
        <v>8</v>
      </c>
      <c r="S17" s="11">
        <v>1</v>
      </c>
      <c r="T17" s="11">
        <v>1</v>
      </c>
      <c r="U17" s="11">
        <v>0</v>
      </c>
      <c r="V17" s="11">
        <v>0</v>
      </c>
      <c r="W17" s="11">
        <v>1</v>
      </c>
      <c r="X17" s="12">
        <f t="shared" si="4"/>
        <v>1</v>
      </c>
      <c r="Y17" s="1">
        <f t="shared" si="10"/>
        <v>0.28150199532432113</v>
      </c>
      <c r="Z17" s="1">
        <f t="shared" si="11"/>
        <v>0.28150199532432113</v>
      </c>
      <c r="AA17" s="1">
        <f t="shared" si="12"/>
        <v>0.26098341726632796</v>
      </c>
      <c r="AB17" s="1">
        <f t="shared" si="13"/>
        <v>0.26098341726632796</v>
      </c>
      <c r="AC17" s="72">
        <f t="shared" si="14"/>
        <v>0.12959999999999999</v>
      </c>
      <c r="AD17" s="72">
        <f t="shared" si="15"/>
        <v>0.12959999999999999</v>
      </c>
      <c r="AE17" s="72">
        <f t="shared" si="16"/>
        <v>0.12959999999999999</v>
      </c>
      <c r="AF17" s="72">
        <f t="shared" si="17"/>
        <v>0.12959999999999999</v>
      </c>
      <c r="AG17" s="61">
        <f t="shared" si="18"/>
        <v>0.22583210401279791</v>
      </c>
      <c r="AH17" s="61">
        <f t="shared" si="19"/>
        <v>0.22583210401279791</v>
      </c>
      <c r="AI17" s="61">
        <f t="shared" si="20"/>
        <v>0</v>
      </c>
      <c r="AJ17" s="61">
        <f t="shared" si="21"/>
        <v>0</v>
      </c>
      <c r="AK17" s="58">
        <f t="shared" si="22"/>
        <v>0.12814794141857275</v>
      </c>
      <c r="AL17">
        <f t="shared" si="23"/>
        <v>0.12814794141857275</v>
      </c>
      <c r="AM17">
        <f t="shared" si="24"/>
        <v>5.4663626472930438E-2</v>
      </c>
      <c r="AN17">
        <f t="shared" si="25"/>
        <v>5.4663626472930438E-2</v>
      </c>
      <c r="AO17" s="82">
        <f t="shared" si="26"/>
        <v>0.25629588283714549</v>
      </c>
      <c r="AP17" s="82">
        <f t="shared" si="27"/>
        <v>0.10932725294586088</v>
      </c>
      <c r="AQ17" s="22"/>
      <c r="AR17">
        <f t="shared" si="28"/>
        <v>-0.22589351098232485</v>
      </c>
      <c r="AS17">
        <f t="shared" ref="AS17:AT17" si="51">IF(AND(S113&gt;0,U113&gt;0), AK113+AM113,AS16)</f>
        <v>-0.38431309073121694</v>
      </c>
      <c r="AT17" s="30">
        <f t="shared" si="51"/>
        <v>-0.29978959947850975</v>
      </c>
    </row>
    <row r="18" spans="1:46" x14ac:dyDescent="0.2">
      <c r="A18">
        <f t="shared" si="30"/>
        <v>0.98350399999999993</v>
      </c>
      <c r="B18">
        <f t="shared" si="31"/>
        <v>0.98350399999999993</v>
      </c>
      <c r="C18">
        <f t="shared" si="32"/>
        <v>0.98336064000000001</v>
      </c>
      <c r="D18">
        <f t="shared" si="33"/>
        <v>0.98336064000000001</v>
      </c>
      <c r="E18">
        <f t="shared" si="34"/>
        <v>0.28150199532432113</v>
      </c>
      <c r="F18">
        <f t="shared" si="35"/>
        <v>0.28150199532432113</v>
      </c>
      <c r="G18">
        <f t="shared" si="36"/>
        <v>0.26098341726632796</v>
      </c>
      <c r="H18">
        <f t="shared" si="37"/>
        <v>0.26098341726632796</v>
      </c>
      <c r="I18">
        <f t="shared" si="38"/>
        <v>0.12959999999999999</v>
      </c>
      <c r="J18">
        <f t="shared" si="39"/>
        <v>0.12959999999999999</v>
      </c>
      <c r="K18">
        <f t="shared" si="40"/>
        <v>0.12959999999999999</v>
      </c>
      <c r="L18">
        <f t="shared" si="41"/>
        <v>0.12959999999999999</v>
      </c>
      <c r="M18" s="2">
        <f t="shared" si="42"/>
        <v>0.12814794141857275</v>
      </c>
      <c r="N18" s="2">
        <f t="shared" si="43"/>
        <v>0.12814794141857275</v>
      </c>
      <c r="O18" s="2">
        <f t="shared" si="44"/>
        <v>5.4663626472930438E-2</v>
      </c>
      <c r="P18" s="2">
        <f t="shared" si="45"/>
        <v>5.4663626472930438E-2</v>
      </c>
      <c r="Q18" s="1">
        <f t="shared" si="9"/>
        <v>0.25629588283714549</v>
      </c>
      <c r="R18" s="50">
        <v>9</v>
      </c>
      <c r="S18" s="11">
        <v>1</v>
      </c>
      <c r="T18" s="11">
        <v>1</v>
      </c>
      <c r="U18" s="11">
        <v>0</v>
      </c>
      <c r="V18" s="11">
        <v>0</v>
      </c>
      <c r="W18" s="11">
        <v>1</v>
      </c>
      <c r="X18" s="12">
        <f t="shared" si="4"/>
        <v>1</v>
      </c>
      <c r="Y18" s="1">
        <f t="shared" si="10"/>
        <v>0.28747497751118778</v>
      </c>
      <c r="Z18" s="1">
        <f t="shared" si="11"/>
        <v>0.28747497751118778</v>
      </c>
      <c r="AA18" s="1">
        <f t="shared" si="12"/>
        <v>0.26098341726632796</v>
      </c>
      <c r="AB18" s="1">
        <f t="shared" si="13"/>
        <v>0.26098341726632796</v>
      </c>
      <c r="AC18" s="72">
        <f t="shared" si="14"/>
        <v>0.12959999999999999</v>
      </c>
      <c r="AD18" s="72">
        <f t="shared" si="15"/>
        <v>0.12959999999999999</v>
      </c>
      <c r="AE18" s="72">
        <f t="shared" si="16"/>
        <v>0.12959999999999999</v>
      </c>
      <c r="AF18" s="72">
        <f t="shared" si="17"/>
        <v>0.12959999999999999</v>
      </c>
      <c r="AG18" s="61">
        <f t="shared" si="18"/>
        <v>0.23062386803897109</v>
      </c>
      <c r="AH18" s="61">
        <f t="shared" si="19"/>
        <v>0.23062386803897109</v>
      </c>
      <c r="AI18" s="61">
        <f t="shared" si="20"/>
        <v>0</v>
      </c>
      <c r="AJ18" s="61">
        <f t="shared" si="21"/>
        <v>0</v>
      </c>
      <c r="AK18" s="58">
        <f t="shared" si="22"/>
        <v>0.1580367947164234</v>
      </c>
      <c r="AL18">
        <f t="shared" si="23"/>
        <v>0.1580367947164234</v>
      </c>
      <c r="AM18">
        <f t="shared" si="24"/>
        <v>5.4663626472930438E-2</v>
      </c>
      <c r="AN18">
        <f t="shared" si="25"/>
        <v>5.4663626472930438E-2</v>
      </c>
      <c r="AO18" s="82">
        <f t="shared" si="26"/>
        <v>0.3160735894328468</v>
      </c>
      <c r="AP18" s="82">
        <f t="shared" si="27"/>
        <v>0.10932725294586088</v>
      </c>
      <c r="AQ18" s="22"/>
      <c r="AR18">
        <f t="shared" si="28"/>
        <v>-0.17544589601089794</v>
      </c>
      <c r="AS18">
        <f t="shared" ref="AS18:AT18" si="52">IF(AND(S114&gt;0,U114&gt;0), AK114+AM114,AS17)</f>
        <v>-0.38431309073121694</v>
      </c>
      <c r="AT18" s="30">
        <f t="shared" si="52"/>
        <v>-0.29978959947850975</v>
      </c>
    </row>
    <row r="19" spans="1:46" x14ac:dyDescent="0.2">
      <c r="A19">
        <f t="shared" si="30"/>
        <v>0.98340159999999999</v>
      </c>
      <c r="B19">
        <f t="shared" si="31"/>
        <v>0.98340159999999999</v>
      </c>
      <c r="C19">
        <f t="shared" si="32"/>
        <v>0.98334425599999997</v>
      </c>
      <c r="D19">
        <f t="shared" si="33"/>
        <v>0.98334425599999997</v>
      </c>
      <c r="E19">
        <f t="shared" si="34"/>
        <v>0.28747497751118778</v>
      </c>
      <c r="F19">
        <f t="shared" si="35"/>
        <v>0.28747497751118778</v>
      </c>
      <c r="G19">
        <f t="shared" si="36"/>
        <v>0.26098341726632796</v>
      </c>
      <c r="H19">
        <f t="shared" si="37"/>
        <v>0.26098341726632796</v>
      </c>
      <c r="I19">
        <f t="shared" si="38"/>
        <v>0.12959999999999999</v>
      </c>
      <c r="J19">
        <f t="shared" si="39"/>
        <v>0.12959999999999999</v>
      </c>
      <c r="K19">
        <f t="shared" si="40"/>
        <v>0.12959999999999999</v>
      </c>
      <c r="L19">
        <f t="shared" si="41"/>
        <v>0.12959999999999999</v>
      </c>
      <c r="M19" s="2">
        <f t="shared" si="42"/>
        <v>0.1580367947164234</v>
      </c>
      <c r="N19" s="2">
        <f t="shared" si="43"/>
        <v>0.1580367947164234</v>
      </c>
      <c r="O19" s="2">
        <f t="shared" si="44"/>
        <v>5.4663626472930438E-2</v>
      </c>
      <c r="P19" s="2">
        <f t="shared" si="45"/>
        <v>5.4663626472930438E-2</v>
      </c>
      <c r="Q19" s="1">
        <f t="shared" si="9"/>
        <v>0.3160735894328468</v>
      </c>
      <c r="R19" s="50">
        <v>10</v>
      </c>
      <c r="S19" s="11">
        <v>0</v>
      </c>
      <c r="T19" s="11">
        <v>0</v>
      </c>
      <c r="U19" s="11">
        <v>1</v>
      </c>
      <c r="V19" s="11">
        <v>1</v>
      </c>
      <c r="W19" s="11">
        <v>1</v>
      </c>
      <c r="X19" s="12">
        <f t="shared" si="4"/>
        <v>1</v>
      </c>
      <c r="Y19" s="1">
        <f t="shared" si="10"/>
        <v>0.28747497751118778</v>
      </c>
      <c r="Z19" s="1">
        <f t="shared" si="11"/>
        <v>0.28747497751118778</v>
      </c>
      <c r="AA19" s="1">
        <f t="shared" si="12"/>
        <v>0.26584876656363471</v>
      </c>
      <c r="AB19" s="1">
        <f t="shared" si="13"/>
        <v>0.26584876656363471</v>
      </c>
      <c r="AC19" s="72">
        <f t="shared" si="14"/>
        <v>0.12959999999999999</v>
      </c>
      <c r="AD19" s="72">
        <f t="shared" si="15"/>
        <v>0.12959999999999999</v>
      </c>
      <c r="AE19" s="72">
        <f t="shared" si="16"/>
        <v>0.12959999999999999</v>
      </c>
      <c r="AF19" s="72">
        <f t="shared" si="17"/>
        <v>0.12959999999999999</v>
      </c>
      <c r="AG19" s="61">
        <f t="shared" si="18"/>
        <v>0</v>
      </c>
      <c r="AH19" s="61">
        <f t="shared" si="19"/>
        <v>0</v>
      </c>
      <c r="AI19" s="61">
        <f t="shared" si="20"/>
        <v>0.19771282223604172</v>
      </c>
      <c r="AJ19" s="61">
        <f t="shared" si="21"/>
        <v>0.19771282223604172</v>
      </c>
      <c r="AK19" s="58">
        <f t="shared" si="22"/>
        <v>0.1580367947164234</v>
      </c>
      <c r="AL19">
        <f t="shared" si="23"/>
        <v>0.1580367947164234</v>
      </c>
      <c r="AM19">
        <f t="shared" si="24"/>
        <v>8.0287208234721436E-2</v>
      </c>
      <c r="AN19">
        <f t="shared" si="25"/>
        <v>8.0287208234721436E-2</v>
      </c>
      <c r="AO19" s="82">
        <f t="shared" si="26"/>
        <v>0.3160735894328468</v>
      </c>
      <c r="AP19" s="82">
        <f t="shared" si="27"/>
        <v>0.16057441646944287</v>
      </c>
      <c r="AQ19" s="22"/>
      <c r="AR19">
        <f t="shared" si="28"/>
        <v>-0.17544589601089794</v>
      </c>
      <c r="AS19">
        <f t="shared" ref="AS19:AT19" si="53">IF(AND(S115&gt;0,U115&gt;0), AK115+AM115,AS18)</f>
        <v>-0.57653060295549141</v>
      </c>
      <c r="AT19" s="30">
        <f t="shared" si="53"/>
        <v>-0.29978959947850975</v>
      </c>
    </row>
    <row r="20" spans="1:46" x14ac:dyDescent="0.2">
      <c r="A20">
        <f t="shared" si="30"/>
        <v>0.98340159999999999</v>
      </c>
      <c r="B20">
        <f t="shared" si="31"/>
        <v>0.98340159999999999</v>
      </c>
      <c r="C20">
        <f t="shared" si="32"/>
        <v>0.98333770239999996</v>
      </c>
      <c r="D20">
        <f t="shared" si="33"/>
        <v>0.98333770239999996</v>
      </c>
      <c r="E20">
        <f t="shared" si="34"/>
        <v>0.28747497751118778</v>
      </c>
      <c r="F20">
        <f t="shared" si="35"/>
        <v>0.28747497751118778</v>
      </c>
      <c r="G20">
        <f t="shared" si="36"/>
        <v>0.26584876656363471</v>
      </c>
      <c r="H20">
        <f t="shared" si="37"/>
        <v>0.26584876656363471</v>
      </c>
      <c r="I20">
        <f t="shared" si="38"/>
        <v>0.12959999999999999</v>
      </c>
      <c r="J20">
        <f t="shared" si="39"/>
        <v>0.12959999999999999</v>
      </c>
      <c r="K20">
        <f t="shared" si="40"/>
        <v>0.12959999999999999</v>
      </c>
      <c r="L20">
        <f t="shared" si="41"/>
        <v>0.12959999999999999</v>
      </c>
      <c r="M20" s="2">
        <f t="shared" si="42"/>
        <v>0.1580367947164234</v>
      </c>
      <c r="N20" s="2">
        <f>AL19</f>
        <v>0.1580367947164234</v>
      </c>
      <c r="O20" s="2">
        <f t="shared" si="44"/>
        <v>8.0287208234721436E-2</v>
      </c>
      <c r="P20" s="2">
        <f t="shared" si="45"/>
        <v>8.0287208234721436E-2</v>
      </c>
      <c r="Q20" s="1">
        <f t="shared" si="9"/>
        <v>0.3160735894328468</v>
      </c>
      <c r="R20" s="50">
        <v>11</v>
      </c>
      <c r="S20" s="11">
        <v>0</v>
      </c>
      <c r="T20" s="11">
        <v>0</v>
      </c>
      <c r="U20" s="11">
        <v>1</v>
      </c>
      <c r="V20" s="11">
        <v>1</v>
      </c>
      <c r="W20" s="11">
        <v>0</v>
      </c>
      <c r="X20" s="12">
        <f t="shared" si="4"/>
        <v>0</v>
      </c>
      <c r="Y20" s="1">
        <f t="shared" si="10"/>
        <v>0.28747497751118778</v>
      </c>
      <c r="Z20" s="1">
        <f t="shared" si="11"/>
        <v>0.28747497751118778</v>
      </c>
      <c r="AA20" s="1">
        <f t="shared" si="12"/>
        <v>0.26308372071676434</v>
      </c>
      <c r="AB20" s="1">
        <f t="shared" si="13"/>
        <v>0.26308372071676434</v>
      </c>
      <c r="AC20" s="72">
        <f t="shared" si="14"/>
        <v>0.12959999999999999</v>
      </c>
      <c r="AD20" s="72">
        <f t="shared" si="15"/>
        <v>0.12959999999999999</v>
      </c>
      <c r="AE20" s="72">
        <f t="shared" si="16"/>
        <v>0.12959999999999999</v>
      </c>
      <c r="AF20" s="72">
        <f t="shared" si="17"/>
        <v>0.12959999999999999</v>
      </c>
      <c r="AG20" s="61">
        <f t="shared" si="18"/>
        <v>0</v>
      </c>
      <c r="AH20" s="61">
        <f t="shared" si="19"/>
        <v>0</v>
      </c>
      <c r="AI20" s="61">
        <f t="shared" si="20"/>
        <v>-8.3153815928296307E-2</v>
      </c>
      <c r="AJ20" s="61">
        <f t="shared" si="21"/>
        <v>-8.3153815928296307E-2</v>
      </c>
      <c r="AK20" s="58">
        <f t="shared" si="22"/>
        <v>0.1580367947164234</v>
      </c>
      <c r="AL20">
        <f t="shared" si="23"/>
        <v>0.1580367947164234</v>
      </c>
      <c r="AM20">
        <f t="shared" si="24"/>
        <v>6.9510473690414229E-2</v>
      </c>
      <c r="AN20">
        <f t="shared" si="25"/>
        <v>6.9510473690414229E-2</v>
      </c>
      <c r="AO20" s="82">
        <f t="shared" si="26"/>
        <v>0.3160735894328468</v>
      </c>
      <c r="AP20" s="82">
        <f t="shared" si="27"/>
        <v>0.13902094738082846</v>
      </c>
      <c r="AQ20" s="22"/>
      <c r="AR20">
        <f t="shared" si="28"/>
        <v>-0.14349164332616232</v>
      </c>
      <c r="AS20">
        <f t="shared" ref="AS20:AT20" si="54">IF(AND(S116&gt;0,U116&gt;0), AK116+AM116,AS19)</f>
        <v>-0.57653060295549141</v>
      </c>
      <c r="AT20" s="30">
        <f t="shared" si="54"/>
        <v>-0.29978959947850975</v>
      </c>
    </row>
    <row r="21" spans="1:46" x14ac:dyDescent="0.2">
      <c r="A21">
        <f t="shared" si="30"/>
        <v>0.98340159999999999</v>
      </c>
      <c r="B21">
        <f t="shared" si="31"/>
        <v>0.98340159999999999</v>
      </c>
      <c r="C21">
        <f t="shared" si="32"/>
        <v>0.98333770239999996</v>
      </c>
      <c r="D21">
        <f t="shared" si="33"/>
        <v>0.98333770239999996</v>
      </c>
      <c r="E21">
        <f t="shared" si="34"/>
        <v>0.28747497751118778</v>
      </c>
      <c r="F21">
        <f t="shared" si="35"/>
        <v>0.28747497751118778</v>
      </c>
      <c r="G21">
        <f t="shared" si="36"/>
        <v>0.26308372071676434</v>
      </c>
      <c r="H21">
        <f t="shared" si="37"/>
        <v>0.26308372071676434</v>
      </c>
      <c r="I21">
        <f t="shared" si="38"/>
        <v>0.12959999999999999</v>
      </c>
      <c r="J21">
        <f t="shared" si="39"/>
        <v>0.12959999999999999</v>
      </c>
      <c r="K21">
        <f t="shared" si="40"/>
        <v>0.12959999999999999</v>
      </c>
      <c r="L21">
        <f t="shared" si="41"/>
        <v>0.12959999999999999</v>
      </c>
      <c r="M21" s="2">
        <f t="shared" si="42"/>
        <v>0.1580367947164234</v>
      </c>
      <c r="N21" s="2">
        <f t="shared" si="43"/>
        <v>0.1580367947164234</v>
      </c>
      <c r="O21" s="2">
        <f t="shared" si="44"/>
        <v>6.9510473690414229E-2</v>
      </c>
      <c r="P21" s="2">
        <f t="shared" si="45"/>
        <v>6.9510473690414229E-2</v>
      </c>
      <c r="Q21" s="1">
        <f t="shared" si="9"/>
        <v>0.3160735894328468</v>
      </c>
      <c r="R21" s="50">
        <v>12</v>
      </c>
      <c r="S21" s="11">
        <v>1</v>
      </c>
      <c r="T21" s="11">
        <v>1</v>
      </c>
      <c r="U21" s="11">
        <v>0</v>
      </c>
      <c r="V21" s="11">
        <v>0</v>
      </c>
      <c r="W21" s="11">
        <v>1</v>
      </c>
      <c r="X21" s="12">
        <f t="shared" si="4"/>
        <v>1</v>
      </c>
      <c r="Y21" s="1">
        <f t="shared" si="10"/>
        <v>0.29046734299811305</v>
      </c>
      <c r="Z21" s="1">
        <f t="shared" si="11"/>
        <v>0.29046734299811305</v>
      </c>
      <c r="AA21" s="1">
        <f t="shared" si="12"/>
        <v>0.26308372071676434</v>
      </c>
      <c r="AB21" s="1">
        <f t="shared" si="13"/>
        <v>0.26308372071676434</v>
      </c>
      <c r="AC21" s="72">
        <f t="shared" si="14"/>
        <v>0.12959999999999999</v>
      </c>
      <c r="AD21" s="72">
        <f t="shared" si="15"/>
        <v>0.12959999999999999</v>
      </c>
      <c r="AE21" s="72">
        <f t="shared" si="16"/>
        <v>0.12959999999999999</v>
      </c>
      <c r="AF21" s="72">
        <f t="shared" si="17"/>
        <v>0.12959999999999999</v>
      </c>
      <c r="AG21" s="61">
        <f t="shared" si="18"/>
        <v>0.19865828728367757</v>
      </c>
      <c r="AH21" s="61">
        <f t="shared" si="19"/>
        <v>0.19865828728367757</v>
      </c>
      <c r="AI21" s="61">
        <f t="shared" si="20"/>
        <v>0</v>
      </c>
      <c r="AJ21" s="61">
        <f t="shared" si="21"/>
        <v>0</v>
      </c>
      <c r="AK21" s="58">
        <f t="shared" si="22"/>
        <v>0.18378290874838801</v>
      </c>
      <c r="AL21">
        <f t="shared" si="23"/>
        <v>0.18378290874838801</v>
      </c>
      <c r="AM21">
        <f t="shared" si="24"/>
        <v>6.9510473690414229E-2</v>
      </c>
      <c r="AN21">
        <f t="shared" si="25"/>
        <v>6.9510473690414229E-2</v>
      </c>
      <c r="AO21" s="82">
        <f t="shared" si="26"/>
        <v>0.36756581749677603</v>
      </c>
      <c r="AP21" s="82">
        <f t="shared" si="27"/>
        <v>0.13902094738082846</v>
      </c>
      <c r="AQ21" s="22"/>
      <c r="AR21">
        <f t="shared" si="28"/>
        <v>-0.14349164332616232</v>
      </c>
      <c r="AS21">
        <f t="shared" ref="AS21:AT21" si="55">IF(AND(S117&gt;0,U117&gt;0), AK117+AM117,AS20)</f>
        <v>-0.57653060295549141</v>
      </c>
      <c r="AT21" s="30">
        <f t="shared" si="55"/>
        <v>-0.43405011819324385</v>
      </c>
    </row>
    <row r="22" spans="1:46" x14ac:dyDescent="0.2">
      <c r="A22">
        <f t="shared" si="30"/>
        <v>0.98336064000000001</v>
      </c>
      <c r="B22">
        <f t="shared" si="31"/>
        <v>0.98336064000000001</v>
      </c>
      <c r="C22">
        <f t="shared" si="32"/>
        <v>0.98333508096</v>
      </c>
      <c r="D22">
        <f t="shared" si="33"/>
        <v>0.98333508096</v>
      </c>
      <c r="E22">
        <f t="shared" si="34"/>
        <v>0.29046734299811305</v>
      </c>
      <c r="F22">
        <f t="shared" si="35"/>
        <v>0.29046734299811305</v>
      </c>
      <c r="G22">
        <f t="shared" si="36"/>
        <v>0.26308372071676434</v>
      </c>
      <c r="H22">
        <f t="shared" si="37"/>
        <v>0.26308372071676434</v>
      </c>
      <c r="I22">
        <f t="shared" si="38"/>
        <v>0.12959999999999999</v>
      </c>
      <c r="J22">
        <f t="shared" si="39"/>
        <v>0.12959999999999999</v>
      </c>
      <c r="K22">
        <f t="shared" si="40"/>
        <v>0.12959999999999999</v>
      </c>
      <c r="L22">
        <f t="shared" si="41"/>
        <v>0.12959999999999999</v>
      </c>
      <c r="M22" s="2">
        <f t="shared" si="42"/>
        <v>0.18378290874838801</v>
      </c>
      <c r="N22" s="2">
        <f t="shared" si="43"/>
        <v>0.18378290874838801</v>
      </c>
      <c r="O22" s="2">
        <f t="shared" si="44"/>
        <v>6.9510473690414229E-2</v>
      </c>
      <c r="P22" s="2">
        <f t="shared" si="45"/>
        <v>6.9510473690414229E-2</v>
      </c>
      <c r="Q22" s="1">
        <f t="shared" si="9"/>
        <v>0.36756581749677603</v>
      </c>
      <c r="R22" s="50">
        <v>13</v>
      </c>
      <c r="S22" s="11">
        <v>1</v>
      </c>
      <c r="T22" s="11">
        <v>1</v>
      </c>
      <c r="U22" s="11">
        <v>0</v>
      </c>
      <c r="V22" s="11">
        <v>0</v>
      </c>
      <c r="W22" s="11">
        <v>1</v>
      </c>
      <c r="X22" s="12">
        <f t="shared" si="4"/>
        <v>1</v>
      </c>
      <c r="Y22" s="1">
        <f t="shared" si="10"/>
        <v>0.29341730172189551</v>
      </c>
      <c r="Z22" s="1">
        <f t="shared" si="11"/>
        <v>0.29341730172189551</v>
      </c>
      <c r="AA22" s="1">
        <f t="shared" si="12"/>
        <v>0.26308372071676434</v>
      </c>
      <c r="AB22" s="1">
        <f t="shared" si="13"/>
        <v>0.26308372071676434</v>
      </c>
      <c r="AC22" s="72">
        <f t="shared" si="14"/>
        <v>0.12959999999999999</v>
      </c>
      <c r="AD22" s="72">
        <f t="shared" si="15"/>
        <v>0.12959999999999999</v>
      </c>
      <c r="AE22" s="72">
        <f t="shared" si="16"/>
        <v>0.12959999999999999</v>
      </c>
      <c r="AF22" s="72">
        <f t="shared" si="17"/>
        <v>0.12959999999999999</v>
      </c>
      <c r="AG22" s="61">
        <f t="shared" si="18"/>
        <v>0.20067584196495539</v>
      </c>
      <c r="AH22" s="61">
        <f t="shared" si="19"/>
        <v>0.20067584196495539</v>
      </c>
      <c r="AI22" s="61">
        <f t="shared" si="20"/>
        <v>0</v>
      </c>
      <c r="AJ22" s="61">
        <f t="shared" si="21"/>
        <v>0</v>
      </c>
      <c r="AK22" s="58">
        <f t="shared" si="22"/>
        <v>0.20979049786704623</v>
      </c>
      <c r="AL22">
        <f t="shared" si="23"/>
        <v>0.20979049786704623</v>
      </c>
      <c r="AM22">
        <f t="shared" si="24"/>
        <v>6.9510473690414229E-2</v>
      </c>
      <c r="AN22">
        <f t="shared" si="25"/>
        <v>6.9510473690414229E-2</v>
      </c>
      <c r="AO22" s="82">
        <f t="shared" si="26"/>
        <v>0.41958099573409247</v>
      </c>
      <c r="AP22" s="82">
        <f t="shared" si="27"/>
        <v>0.13902094738082846</v>
      </c>
      <c r="AQ22" s="22"/>
      <c r="AR22">
        <f t="shared" si="28"/>
        <v>-0.23757230974121202</v>
      </c>
      <c r="AS22">
        <f t="shared" ref="AS22:AT22" si="56">IF(AND(S118&gt;0,U118&gt;0), AK118+AM118,AS21)</f>
        <v>-0.57653060295549141</v>
      </c>
      <c r="AT22" s="30">
        <f t="shared" si="56"/>
        <v>-0.43405011819324385</v>
      </c>
    </row>
    <row r="23" spans="1:46" x14ac:dyDescent="0.2">
      <c r="A23">
        <f t="shared" si="30"/>
        <v>0.98334425599999997</v>
      </c>
      <c r="B23">
        <f t="shared" si="31"/>
        <v>0.98334425599999997</v>
      </c>
      <c r="C23">
        <f t="shared" si="32"/>
        <v>0.98333403238399997</v>
      </c>
      <c r="D23">
        <f t="shared" si="33"/>
        <v>0.98333403238399997</v>
      </c>
      <c r="E23">
        <f t="shared" si="34"/>
        <v>0.29341730172189551</v>
      </c>
      <c r="F23">
        <f t="shared" si="35"/>
        <v>0.29341730172189551</v>
      </c>
      <c r="G23">
        <f t="shared" si="36"/>
        <v>0.26308372071676434</v>
      </c>
      <c r="H23">
        <f t="shared" si="37"/>
        <v>0.26308372071676434</v>
      </c>
      <c r="I23">
        <f t="shared" si="38"/>
        <v>0.12959999999999999</v>
      </c>
      <c r="J23">
        <f t="shared" si="39"/>
        <v>0.12959999999999999</v>
      </c>
      <c r="K23">
        <f t="shared" si="40"/>
        <v>0.12959999999999999</v>
      </c>
      <c r="L23">
        <f t="shared" si="41"/>
        <v>0.12959999999999999</v>
      </c>
      <c r="M23" s="2">
        <f t="shared" si="42"/>
        <v>0.20979049786704623</v>
      </c>
      <c r="N23" s="2">
        <f t="shared" si="43"/>
        <v>0.20979049786704623</v>
      </c>
      <c r="O23" s="2">
        <f t="shared" si="44"/>
        <v>6.9510473690414229E-2</v>
      </c>
      <c r="P23" s="2">
        <f t="shared" si="45"/>
        <v>6.9510473690414229E-2</v>
      </c>
      <c r="Q23" s="1">
        <f t="shared" si="9"/>
        <v>0.41958099573409247</v>
      </c>
      <c r="R23" s="50">
        <v>14</v>
      </c>
      <c r="S23" s="11">
        <v>0</v>
      </c>
      <c r="T23" s="11">
        <v>0</v>
      </c>
      <c r="U23" s="11">
        <v>1</v>
      </c>
      <c r="V23" s="11">
        <v>1</v>
      </c>
      <c r="W23" s="11">
        <v>1</v>
      </c>
      <c r="X23" s="12">
        <f t="shared" si="4"/>
        <v>1</v>
      </c>
      <c r="Y23" s="1">
        <f t="shared" si="10"/>
        <v>0.29341730172189551</v>
      </c>
      <c r="Z23" s="1">
        <f t="shared" si="11"/>
        <v>0.29341730172189551</v>
      </c>
      <c r="AA23" s="1">
        <f t="shared" si="12"/>
        <v>0.26536511293225501</v>
      </c>
      <c r="AB23" s="1">
        <f t="shared" si="13"/>
        <v>0.26536511293225501</v>
      </c>
      <c r="AC23" s="72">
        <f t="shared" si="14"/>
        <v>0.12959999999999999</v>
      </c>
      <c r="AD23" s="72">
        <f t="shared" si="15"/>
        <v>0.12959999999999999</v>
      </c>
      <c r="AE23" s="72">
        <f t="shared" si="16"/>
        <v>0.12959999999999999</v>
      </c>
      <c r="AF23" s="72">
        <f t="shared" si="17"/>
        <v>0.12959999999999999</v>
      </c>
      <c r="AG23" s="61">
        <f t="shared" si="18"/>
        <v>0</v>
      </c>
      <c r="AH23" s="61">
        <f t="shared" si="19"/>
        <v>0</v>
      </c>
      <c r="AI23" s="61">
        <f t="shared" si="20"/>
        <v>0.16782596826218643</v>
      </c>
      <c r="AJ23" s="61">
        <f t="shared" si="21"/>
        <v>0.16782596826218643</v>
      </c>
      <c r="AK23" s="58">
        <f t="shared" si="22"/>
        <v>0.20979049786704623</v>
      </c>
      <c r="AL23">
        <f t="shared" si="23"/>
        <v>0.20979049786704623</v>
      </c>
      <c r="AM23">
        <f t="shared" si="24"/>
        <v>9.1260719177193583E-2</v>
      </c>
      <c r="AN23">
        <f t="shared" si="25"/>
        <v>9.1260719177193583E-2</v>
      </c>
      <c r="AO23" s="82">
        <f t="shared" si="26"/>
        <v>0.41958099573409247</v>
      </c>
      <c r="AP23" s="82">
        <f t="shared" si="27"/>
        <v>0.18252143835438717</v>
      </c>
      <c r="AQ23" s="22"/>
      <c r="AR23">
        <f t="shared" si="28"/>
        <v>-0.23757230974121202</v>
      </c>
      <c r="AS23">
        <f t="shared" ref="AS23:AT23" si="57">IF(AND(S119&gt;0,U119&gt;0), AK119+AM119,AS22)</f>
        <v>-0.70813470335280226</v>
      </c>
      <c r="AT23" s="30">
        <f t="shared" si="57"/>
        <v>-0.43405011819324385</v>
      </c>
    </row>
    <row r="24" spans="1:46" x14ac:dyDescent="0.2">
      <c r="A24">
        <f t="shared" si="30"/>
        <v>0.98334425599999997</v>
      </c>
      <c r="B24">
        <f t="shared" si="31"/>
        <v>0.98334425599999997</v>
      </c>
      <c r="C24">
        <f t="shared" si="32"/>
        <v>0.9833336129536</v>
      </c>
      <c r="D24">
        <f t="shared" si="33"/>
        <v>0.9833336129536</v>
      </c>
      <c r="E24">
        <f t="shared" si="34"/>
        <v>0.29341730172189551</v>
      </c>
      <c r="F24">
        <f t="shared" si="35"/>
        <v>0.29341730172189551</v>
      </c>
      <c r="G24">
        <f t="shared" si="36"/>
        <v>0.26536511293225501</v>
      </c>
      <c r="H24">
        <f t="shared" si="37"/>
        <v>0.26536511293225501</v>
      </c>
      <c r="I24">
        <f t="shared" si="38"/>
        <v>0.12959999999999999</v>
      </c>
      <c r="J24">
        <f t="shared" si="39"/>
        <v>0.12959999999999999</v>
      </c>
      <c r="K24">
        <f t="shared" si="40"/>
        <v>0.12959999999999999</v>
      </c>
      <c r="L24">
        <f t="shared" si="41"/>
        <v>0.12959999999999999</v>
      </c>
      <c r="M24" s="2">
        <f t="shared" si="42"/>
        <v>0.20979049786704623</v>
      </c>
      <c r="N24" s="2">
        <f t="shared" si="43"/>
        <v>0.20979049786704623</v>
      </c>
      <c r="O24" s="2">
        <f t="shared" si="44"/>
        <v>9.1260719177193583E-2</v>
      </c>
      <c r="P24" s="2">
        <f t="shared" si="45"/>
        <v>9.1260719177193583E-2</v>
      </c>
      <c r="Q24" s="1">
        <f t="shared" si="9"/>
        <v>0.41958099573409247</v>
      </c>
      <c r="R24" s="50">
        <v>15</v>
      </c>
      <c r="S24" s="11">
        <v>0</v>
      </c>
      <c r="T24" s="11">
        <v>0</v>
      </c>
      <c r="U24" s="11">
        <v>1</v>
      </c>
      <c r="V24" s="11">
        <v>1</v>
      </c>
      <c r="W24" s="11">
        <v>0</v>
      </c>
      <c r="X24" s="12">
        <f t="shared" si="4"/>
        <v>0</v>
      </c>
      <c r="Y24" s="1">
        <f t="shared" si="10"/>
        <v>0.29341730172189551</v>
      </c>
      <c r="Z24" s="1">
        <f t="shared" si="11"/>
        <v>0.29341730172189551</v>
      </c>
      <c r="AA24" s="1">
        <f t="shared" si="12"/>
        <v>0.26387652289121993</v>
      </c>
      <c r="AB24" s="1">
        <f t="shared" si="13"/>
        <v>0.26387652289121993</v>
      </c>
      <c r="AC24" s="72">
        <f t="shared" si="14"/>
        <v>0.12959999999999999</v>
      </c>
      <c r="AD24" s="72">
        <f t="shared" si="15"/>
        <v>0.12959999999999999</v>
      </c>
      <c r="AE24" s="72">
        <f t="shared" si="16"/>
        <v>0.12959999999999999</v>
      </c>
      <c r="AF24" s="72">
        <f t="shared" si="17"/>
        <v>0.12959999999999999</v>
      </c>
      <c r="AG24" s="61">
        <f t="shared" si="18"/>
        <v>0</v>
      </c>
      <c r="AH24" s="61">
        <f t="shared" si="19"/>
        <v>0</v>
      </c>
      <c r="AI24" s="61">
        <f t="shared" si="20"/>
        <v>-0.11071757422554811</v>
      </c>
      <c r="AJ24" s="61">
        <f t="shared" si="21"/>
        <v>-0.11071757422554811</v>
      </c>
      <c r="AK24" s="58">
        <f t="shared" si="22"/>
        <v>0.20979049786704623</v>
      </c>
      <c r="AL24">
        <f t="shared" si="23"/>
        <v>0.20979049786704623</v>
      </c>
      <c r="AM24">
        <f t="shared" si="24"/>
        <v>7.6911721557562554E-2</v>
      </c>
      <c r="AN24">
        <f t="shared" si="25"/>
        <v>7.6911721557562554E-2</v>
      </c>
      <c r="AO24" s="82">
        <f t="shared" si="26"/>
        <v>0.41958099573409247</v>
      </c>
      <c r="AP24" s="82">
        <f t="shared" si="27"/>
        <v>0.15382344311512511</v>
      </c>
      <c r="AQ24" s="22"/>
      <c r="AR24">
        <f t="shared" si="28"/>
        <v>-0.31883103229822768</v>
      </c>
      <c r="AS24">
        <f t="shared" ref="AS24:AT24" si="58">IF(AND(S120&gt;0,U120&gt;0), AK120+AM120,AS23)</f>
        <v>-0.70813470335280226</v>
      </c>
      <c r="AT24" s="30">
        <f t="shared" si="58"/>
        <v>-0.43405011819324385</v>
      </c>
    </row>
    <row r="25" spans="1:46" x14ac:dyDescent="0.2">
      <c r="A25">
        <f t="shared" si="30"/>
        <v>0.98334425599999997</v>
      </c>
      <c r="B25">
        <f t="shared" si="31"/>
        <v>0.98334425599999997</v>
      </c>
      <c r="C25">
        <f t="shared" si="32"/>
        <v>0.9833336129536</v>
      </c>
      <c r="D25">
        <f t="shared" si="33"/>
        <v>0.9833336129536</v>
      </c>
      <c r="E25">
        <f t="shared" si="34"/>
        <v>0.29341730172189551</v>
      </c>
      <c r="F25">
        <f t="shared" si="35"/>
        <v>0.29341730172189551</v>
      </c>
      <c r="G25">
        <f t="shared" si="36"/>
        <v>0.26387652289121993</v>
      </c>
      <c r="H25">
        <f t="shared" si="37"/>
        <v>0.26387652289121993</v>
      </c>
      <c r="I25">
        <f t="shared" si="38"/>
        <v>0.12959999999999999</v>
      </c>
      <c r="J25">
        <f t="shared" si="39"/>
        <v>0.12959999999999999</v>
      </c>
      <c r="K25">
        <f t="shared" si="40"/>
        <v>0.12959999999999999</v>
      </c>
      <c r="L25">
        <f t="shared" si="41"/>
        <v>0.12959999999999999</v>
      </c>
      <c r="M25" s="2">
        <f t="shared" si="42"/>
        <v>0.20979049786704623</v>
      </c>
      <c r="N25" s="2">
        <f t="shared" si="43"/>
        <v>0.20979049786704623</v>
      </c>
      <c r="O25" s="2">
        <f t="shared" si="44"/>
        <v>7.6911721557562554E-2</v>
      </c>
      <c r="P25" s="2">
        <f t="shared" si="45"/>
        <v>7.6911721557562554E-2</v>
      </c>
      <c r="Q25" s="1">
        <f t="shared" si="9"/>
        <v>0.41958099573409247</v>
      </c>
      <c r="R25" s="50">
        <v>16</v>
      </c>
      <c r="S25" s="11">
        <v>1</v>
      </c>
      <c r="T25" s="11">
        <v>1</v>
      </c>
      <c r="U25" s="11">
        <v>0</v>
      </c>
      <c r="V25" s="11">
        <v>0</v>
      </c>
      <c r="W25" s="11">
        <v>1</v>
      </c>
      <c r="X25" s="12">
        <f t="shared" si="4"/>
        <v>1</v>
      </c>
      <c r="Y25" s="1">
        <f t="shared" si="10"/>
        <v>0.29414130890523738</v>
      </c>
      <c r="Z25" s="1">
        <f t="shared" si="11"/>
        <v>0.29414130890523738</v>
      </c>
      <c r="AA25" s="1">
        <f t="shared" si="12"/>
        <v>0.26387652289121993</v>
      </c>
      <c r="AB25" s="1">
        <f t="shared" si="13"/>
        <v>0.26387652289121993</v>
      </c>
      <c r="AC25" s="72">
        <f t="shared" si="14"/>
        <v>0.12959999999999999</v>
      </c>
      <c r="AD25" s="72">
        <f t="shared" si="15"/>
        <v>0.12959999999999999</v>
      </c>
      <c r="AE25" s="72">
        <f t="shared" si="16"/>
        <v>0.12959999999999999</v>
      </c>
      <c r="AF25" s="72">
        <f t="shared" si="17"/>
        <v>0.12959999999999999</v>
      </c>
      <c r="AG25" s="61">
        <f t="shared" si="18"/>
        <v>0.17072520562824861</v>
      </c>
      <c r="AH25" s="61">
        <f t="shared" si="19"/>
        <v>0.17072520562824861</v>
      </c>
      <c r="AI25" s="61">
        <f t="shared" si="20"/>
        <v>0</v>
      </c>
      <c r="AJ25" s="61">
        <f t="shared" si="21"/>
        <v>0</v>
      </c>
      <c r="AK25" s="58">
        <f t="shared" si="22"/>
        <v>0.23191648451646724</v>
      </c>
      <c r="AL25">
        <f t="shared" si="23"/>
        <v>0.23191648451646724</v>
      </c>
      <c r="AM25">
        <f t="shared" si="24"/>
        <v>7.6911721557562554E-2</v>
      </c>
      <c r="AN25">
        <f t="shared" si="25"/>
        <v>7.6911721557562554E-2</v>
      </c>
      <c r="AO25" s="82">
        <f t="shared" si="26"/>
        <v>0.46383296903293447</v>
      </c>
      <c r="AP25" s="82">
        <f t="shared" si="27"/>
        <v>0.15382344311512511</v>
      </c>
      <c r="AQ25" s="22"/>
      <c r="AR25">
        <f t="shared" si="28"/>
        <v>-0.31883103229822768</v>
      </c>
      <c r="AS25">
        <f t="shared" ref="AS25:AT25" si="59">IF(AND(S121&gt;0,U121&gt;0), AK121+AM121,AS24)</f>
        <v>-0.70813470335280226</v>
      </c>
      <c r="AT25" s="30">
        <f t="shared" si="59"/>
        <v>-0.42124853625643943</v>
      </c>
    </row>
    <row r="26" spans="1:46" x14ac:dyDescent="0.2">
      <c r="A26">
        <f t="shared" si="30"/>
        <v>0.98333770239999996</v>
      </c>
      <c r="B26">
        <f t="shared" si="31"/>
        <v>0.98333770239999996</v>
      </c>
      <c r="C26">
        <f t="shared" si="32"/>
        <v>0.98333344518143995</v>
      </c>
      <c r="D26">
        <f t="shared" si="33"/>
        <v>0.98333344518143995</v>
      </c>
      <c r="E26">
        <f t="shared" si="34"/>
        <v>0.29414130890523738</v>
      </c>
      <c r="F26">
        <f t="shared" si="35"/>
        <v>0.29414130890523738</v>
      </c>
      <c r="G26">
        <f t="shared" si="36"/>
        <v>0.26387652289121993</v>
      </c>
      <c r="H26">
        <f t="shared" si="37"/>
        <v>0.26387652289121993</v>
      </c>
      <c r="I26">
        <f t="shared" si="38"/>
        <v>0.12959999999999999</v>
      </c>
      <c r="J26">
        <f t="shared" si="39"/>
        <v>0.12959999999999999</v>
      </c>
      <c r="K26">
        <f t="shared" si="40"/>
        <v>0.12959999999999999</v>
      </c>
      <c r="L26">
        <f t="shared" si="41"/>
        <v>0.12959999999999999</v>
      </c>
      <c r="M26" s="2">
        <f t="shared" si="42"/>
        <v>0.23191648451646724</v>
      </c>
      <c r="N26" s="2">
        <f t="shared" si="43"/>
        <v>0.23191648451646724</v>
      </c>
      <c r="O26" s="2">
        <f t="shared" si="44"/>
        <v>7.6911721557562554E-2</v>
      </c>
      <c r="P26" s="2">
        <f t="shared" si="45"/>
        <v>7.6911721557562554E-2</v>
      </c>
      <c r="Q26" s="1">
        <f t="shared" si="9"/>
        <v>0.46383296903293447</v>
      </c>
      <c r="R26" s="50">
        <v>17</v>
      </c>
      <c r="S26" s="11">
        <v>1</v>
      </c>
      <c r="T26" s="11">
        <v>1</v>
      </c>
      <c r="U26" s="11">
        <v>0</v>
      </c>
      <c r="V26" s="11">
        <v>0</v>
      </c>
      <c r="W26" s="11">
        <v>1</v>
      </c>
      <c r="X26" s="12">
        <f t="shared" si="4"/>
        <v>1</v>
      </c>
      <c r="Y26" s="1">
        <f t="shared" si="10"/>
        <v>0.29485353734333208</v>
      </c>
      <c r="Z26" s="1">
        <f t="shared" si="11"/>
        <v>0.29485353734333208</v>
      </c>
      <c r="AA26" s="1">
        <f t="shared" si="12"/>
        <v>0.26387652289121993</v>
      </c>
      <c r="AB26" s="1">
        <f t="shared" si="13"/>
        <v>0.26387652289121993</v>
      </c>
      <c r="AC26" s="72">
        <f t="shared" si="14"/>
        <v>0.12959999999999999</v>
      </c>
      <c r="AD26" s="72">
        <f t="shared" si="15"/>
        <v>0.12959999999999999</v>
      </c>
      <c r="AE26" s="72">
        <f t="shared" si="16"/>
        <v>0.12959999999999999</v>
      </c>
      <c r="AF26" s="72">
        <f t="shared" si="17"/>
        <v>0.12959999999999999</v>
      </c>
      <c r="AG26" s="61">
        <f t="shared" si="18"/>
        <v>0.17113859654909738</v>
      </c>
      <c r="AH26" s="61">
        <f t="shared" si="19"/>
        <v>0.17113859654909738</v>
      </c>
      <c r="AI26" s="61">
        <f t="shared" si="20"/>
        <v>0</v>
      </c>
      <c r="AJ26" s="61">
        <f t="shared" si="21"/>
        <v>0</v>
      </c>
      <c r="AK26" s="58">
        <f t="shared" si="22"/>
        <v>0.25409604662923024</v>
      </c>
      <c r="AL26">
        <f t="shared" si="23"/>
        <v>0.25409604662923024</v>
      </c>
      <c r="AM26">
        <f t="shared" si="24"/>
        <v>7.6911721557562554E-2</v>
      </c>
      <c r="AN26">
        <f t="shared" si="25"/>
        <v>7.6911721557562554E-2</v>
      </c>
      <c r="AO26" s="82">
        <f t="shared" si="26"/>
        <v>0.50819209325846049</v>
      </c>
      <c r="AP26" s="82">
        <f t="shared" si="27"/>
        <v>0.15382344311512511</v>
      </c>
      <c r="AQ26" s="22"/>
      <c r="AR26">
        <f t="shared" si="28"/>
        <v>-0.22165850833851691</v>
      </c>
      <c r="AS26">
        <f t="shared" ref="AS26:AT26" si="60">IF(AND(S122&gt;0,U122&gt;0), AK122+AM122,AS25)</f>
        <v>-0.70813470335280226</v>
      </c>
      <c r="AT26" s="30">
        <f t="shared" si="60"/>
        <v>-0.42124853625643943</v>
      </c>
    </row>
    <row r="27" spans="1:46" x14ac:dyDescent="0.2">
      <c r="A27">
        <f t="shared" si="30"/>
        <v>0.98333508096</v>
      </c>
      <c r="B27">
        <f t="shared" si="31"/>
        <v>0.98333508096</v>
      </c>
      <c r="C27">
        <f t="shared" si="32"/>
        <v>0.98333337807257593</v>
      </c>
      <c r="D27">
        <f t="shared" si="33"/>
        <v>0.98333337807257593</v>
      </c>
      <c r="E27">
        <f t="shared" si="34"/>
        <v>0.29485353734333208</v>
      </c>
      <c r="F27">
        <f t="shared" si="35"/>
        <v>0.29485353734333208</v>
      </c>
      <c r="G27">
        <f t="shared" si="36"/>
        <v>0.26387652289121993</v>
      </c>
      <c r="H27">
        <f t="shared" si="37"/>
        <v>0.26387652289121993</v>
      </c>
      <c r="I27">
        <f t="shared" si="38"/>
        <v>0.12959999999999999</v>
      </c>
      <c r="J27">
        <f t="shared" si="39"/>
        <v>0.12959999999999999</v>
      </c>
      <c r="K27">
        <f t="shared" si="40"/>
        <v>0.12959999999999999</v>
      </c>
      <c r="L27">
        <f t="shared" si="41"/>
        <v>0.12959999999999999</v>
      </c>
      <c r="M27" s="2">
        <f t="shared" si="42"/>
        <v>0.25409604662923024</v>
      </c>
      <c r="N27" s="2">
        <f t="shared" si="43"/>
        <v>0.25409604662923024</v>
      </c>
      <c r="O27" s="2">
        <f t="shared" si="44"/>
        <v>7.6911721557562554E-2</v>
      </c>
      <c r="P27" s="2">
        <f t="shared" si="45"/>
        <v>7.6911721557562554E-2</v>
      </c>
      <c r="Q27" s="1">
        <f t="shared" si="9"/>
        <v>0.50819209325846049</v>
      </c>
      <c r="R27" s="50">
        <v>18</v>
      </c>
      <c r="S27" s="11">
        <v>0</v>
      </c>
      <c r="T27" s="11">
        <v>0</v>
      </c>
      <c r="U27" s="11">
        <v>1</v>
      </c>
      <c r="V27" s="11">
        <v>1</v>
      </c>
      <c r="W27" s="11">
        <v>1</v>
      </c>
      <c r="X27" s="12">
        <f t="shared" si="4"/>
        <v>1</v>
      </c>
      <c r="Y27" s="1">
        <f t="shared" si="10"/>
        <v>0.29485353734333208</v>
      </c>
      <c r="Z27" s="1">
        <f t="shared" si="11"/>
        <v>0.29485353734333208</v>
      </c>
      <c r="AA27" s="1">
        <f t="shared" si="12"/>
        <v>0.26426983120551839</v>
      </c>
      <c r="AB27" s="1">
        <f t="shared" si="13"/>
        <v>0.26426983120551839</v>
      </c>
      <c r="AC27" s="72">
        <f t="shared" si="14"/>
        <v>0.12959999999999999</v>
      </c>
      <c r="AD27" s="72">
        <f t="shared" si="15"/>
        <v>0.12959999999999999</v>
      </c>
      <c r="AE27" s="72">
        <f t="shared" si="16"/>
        <v>0.12959999999999999</v>
      </c>
      <c r="AF27" s="72">
        <f t="shared" si="17"/>
        <v>0.12959999999999999</v>
      </c>
      <c r="AG27" s="61">
        <f t="shared" si="18"/>
        <v>0</v>
      </c>
      <c r="AH27" s="61">
        <f t="shared" si="19"/>
        <v>0</v>
      </c>
      <c r="AI27" s="61">
        <f t="shared" si="20"/>
        <v>0.14169277077163037</v>
      </c>
      <c r="AJ27" s="61">
        <f t="shared" si="21"/>
        <v>0.14169277077163037</v>
      </c>
      <c r="AK27" s="58">
        <f t="shared" si="22"/>
        <v>0.25409604662923024</v>
      </c>
      <c r="AL27">
        <f t="shared" si="23"/>
        <v>0.25409604662923024</v>
      </c>
      <c r="AM27">
        <f t="shared" si="24"/>
        <v>9.5275104649565845E-2</v>
      </c>
      <c r="AN27">
        <f t="shared" si="25"/>
        <v>9.5275104649565845E-2</v>
      </c>
      <c r="AO27" s="82">
        <f t="shared" si="26"/>
        <v>0.50819209325846049</v>
      </c>
      <c r="AP27" s="82">
        <f t="shared" si="27"/>
        <v>0.19055020929913169</v>
      </c>
      <c r="AQ27" s="22"/>
      <c r="AR27">
        <f t="shared" si="28"/>
        <v>-0.22165850833851691</v>
      </c>
      <c r="AS27">
        <f t="shared" ref="AS27:AT27" si="61">IF(AND(S123&gt;0,U123&gt;0), AK123+AM123,AS26)</f>
        <v>-0.90500777713493785</v>
      </c>
      <c r="AT27" s="30">
        <f t="shared" si="61"/>
        <v>-0.42124853625643943</v>
      </c>
    </row>
    <row r="28" spans="1:46" x14ac:dyDescent="0.2">
      <c r="A28">
        <f t="shared" si="30"/>
        <v>0.98333508096</v>
      </c>
      <c r="B28">
        <f t="shared" si="31"/>
        <v>0.98333508096</v>
      </c>
      <c r="C28">
        <f t="shared" si="32"/>
        <v>0.98333335122903032</v>
      </c>
      <c r="D28">
        <f t="shared" si="33"/>
        <v>0.98333335122903032</v>
      </c>
      <c r="E28">
        <f t="shared" si="34"/>
        <v>0.29485353734333208</v>
      </c>
      <c r="F28">
        <f t="shared" si="35"/>
        <v>0.29485353734333208</v>
      </c>
      <c r="G28">
        <f t="shared" si="36"/>
        <v>0.26426983120551839</v>
      </c>
      <c r="H28">
        <f t="shared" si="37"/>
        <v>0.26426983120551839</v>
      </c>
      <c r="I28">
        <f t="shared" ref="I28:I46" si="62">AC27</f>
        <v>0.12959999999999999</v>
      </c>
      <c r="J28">
        <f t="shared" si="39"/>
        <v>0.12959999999999999</v>
      </c>
      <c r="K28">
        <f t="shared" si="40"/>
        <v>0.12959999999999999</v>
      </c>
      <c r="L28">
        <f t="shared" si="41"/>
        <v>0.12959999999999999</v>
      </c>
      <c r="M28" s="2">
        <f t="shared" si="42"/>
        <v>0.25409604662923024</v>
      </c>
      <c r="N28" s="2">
        <f t="shared" si="43"/>
        <v>0.25409604662923024</v>
      </c>
      <c r="O28" s="2">
        <f t="shared" si="44"/>
        <v>9.5275104649565845E-2</v>
      </c>
      <c r="P28" s="2">
        <f t="shared" si="45"/>
        <v>9.5275104649565845E-2</v>
      </c>
      <c r="Q28" s="1">
        <f t="shared" si="9"/>
        <v>0.50819209325846049</v>
      </c>
      <c r="R28" s="50">
        <v>19</v>
      </c>
      <c r="S28" s="11">
        <v>0</v>
      </c>
      <c r="T28" s="11">
        <v>0</v>
      </c>
      <c r="U28" s="11">
        <v>1</v>
      </c>
      <c r="V28" s="11">
        <v>1</v>
      </c>
      <c r="W28" s="11">
        <v>0</v>
      </c>
      <c r="X28" s="12">
        <f t="shared" si="4"/>
        <v>0</v>
      </c>
      <c r="Y28" s="1">
        <f t="shared" si="10"/>
        <v>0.29485353734333208</v>
      </c>
      <c r="Z28" s="1">
        <f t="shared" si="11"/>
        <v>0.29485353734333208</v>
      </c>
      <c r="AA28" s="1">
        <f t="shared" si="12"/>
        <v>0.26416965418716437</v>
      </c>
      <c r="AB28" s="1">
        <f t="shared" si="13"/>
        <v>0.26416965418716437</v>
      </c>
      <c r="AC28" s="72">
        <f t="shared" si="14"/>
        <v>0.12959999999999999</v>
      </c>
      <c r="AD28" s="72">
        <f t="shared" si="15"/>
        <v>0.12959999999999999</v>
      </c>
      <c r="AE28" s="72">
        <f t="shared" si="16"/>
        <v>0.12959999999999999</v>
      </c>
      <c r="AF28" s="72">
        <f t="shared" si="17"/>
        <v>0.12959999999999999</v>
      </c>
      <c r="AG28" s="61">
        <f t="shared" si="18"/>
        <v>0</v>
      </c>
      <c r="AH28" s="61">
        <f t="shared" si="19"/>
        <v>0</v>
      </c>
      <c r="AI28" s="61">
        <f t="shared" si="20"/>
        <v>-0.1342489295367387</v>
      </c>
      <c r="AJ28" s="61">
        <f t="shared" si="21"/>
        <v>-0.1342489295367387</v>
      </c>
      <c r="AK28" s="58">
        <f t="shared" si="22"/>
        <v>0.25409604662923024</v>
      </c>
      <c r="AL28">
        <f t="shared" si="23"/>
        <v>0.25409604662923024</v>
      </c>
      <c r="AM28">
        <f t="shared" si="24"/>
        <v>7.7876443381604515E-2</v>
      </c>
      <c r="AN28">
        <f t="shared" si="25"/>
        <v>7.7876443381604515E-2</v>
      </c>
      <c r="AO28" s="82">
        <f t="shared" si="26"/>
        <v>0.50819209325846049</v>
      </c>
      <c r="AP28" s="82">
        <f t="shared" si="27"/>
        <v>0.15575288676320903</v>
      </c>
      <c r="AQ28" s="22"/>
      <c r="AR28">
        <f t="shared" si="28"/>
        <v>-0.16688894558019168</v>
      </c>
      <c r="AS28">
        <f t="shared" ref="AS28:AT28" si="63">IF(AND(S124&gt;0,U124&gt;0), AK124+AM124,AS27)</f>
        <v>-0.90500777713493785</v>
      </c>
      <c r="AT28" s="30">
        <f t="shared" si="63"/>
        <v>-0.42124853625643943</v>
      </c>
    </row>
    <row r="29" spans="1:46" x14ac:dyDescent="0.2">
      <c r="A29">
        <f t="shared" si="30"/>
        <v>0.98333508096</v>
      </c>
      <c r="B29">
        <f t="shared" si="31"/>
        <v>0.98333508096</v>
      </c>
      <c r="C29">
        <f t="shared" si="32"/>
        <v>0.98333335122903032</v>
      </c>
      <c r="D29">
        <f t="shared" si="33"/>
        <v>0.98333335122903032</v>
      </c>
      <c r="E29">
        <f t="shared" si="34"/>
        <v>0.29485353734333208</v>
      </c>
      <c r="F29">
        <f t="shared" si="35"/>
        <v>0.29485353734333208</v>
      </c>
      <c r="G29">
        <f t="shared" si="36"/>
        <v>0.26416965418716437</v>
      </c>
      <c r="H29">
        <f t="shared" si="37"/>
        <v>0.26416965418716437</v>
      </c>
      <c r="I29">
        <f t="shared" si="62"/>
        <v>0.12959999999999999</v>
      </c>
      <c r="J29">
        <f t="shared" si="39"/>
        <v>0.12959999999999999</v>
      </c>
      <c r="K29">
        <f t="shared" si="40"/>
        <v>0.12959999999999999</v>
      </c>
      <c r="L29">
        <f t="shared" si="41"/>
        <v>0.12959999999999999</v>
      </c>
      <c r="M29" s="2">
        <f t="shared" si="42"/>
        <v>0.25409604662923024</v>
      </c>
      <c r="N29" s="2">
        <f t="shared" si="43"/>
        <v>0.25409604662923024</v>
      </c>
      <c r="O29" s="2">
        <f t="shared" si="44"/>
        <v>7.7876443381604515E-2</v>
      </c>
      <c r="P29" s="2">
        <f t="shared" si="45"/>
        <v>7.7876443381604515E-2</v>
      </c>
      <c r="Q29" s="1">
        <f t="shared" si="9"/>
        <v>0.50819209325846049</v>
      </c>
      <c r="R29" s="50">
        <v>20</v>
      </c>
      <c r="S29" s="11">
        <v>1</v>
      </c>
      <c r="T29" s="11">
        <v>1</v>
      </c>
      <c r="U29" s="11">
        <v>0</v>
      </c>
      <c r="V29" s="11">
        <v>0</v>
      </c>
      <c r="W29" s="11">
        <v>1</v>
      </c>
      <c r="X29" s="12">
        <f t="shared" si="4"/>
        <v>1</v>
      </c>
      <c r="Y29" s="1">
        <f t="shared" si="10"/>
        <v>0.29397065459317612</v>
      </c>
      <c r="Z29" s="1">
        <f t="shared" si="11"/>
        <v>0.29397065459317612</v>
      </c>
      <c r="AA29" s="1">
        <f t="shared" si="12"/>
        <v>0.26416965418716437</v>
      </c>
      <c r="AB29" s="1">
        <f t="shared" si="13"/>
        <v>0.26416965418716437</v>
      </c>
      <c r="AC29" s="72">
        <f t="shared" si="14"/>
        <v>0.12959999999999999</v>
      </c>
      <c r="AD29" s="72">
        <f t="shared" si="15"/>
        <v>0.12959999999999999</v>
      </c>
      <c r="AE29" s="72">
        <f t="shared" si="16"/>
        <v>0.12959999999999999</v>
      </c>
      <c r="AF29" s="72">
        <f t="shared" si="17"/>
        <v>0.12959999999999999</v>
      </c>
      <c r="AG29" s="61">
        <f t="shared" si="18"/>
        <v>0.14457709227891008</v>
      </c>
      <c r="AH29" s="61">
        <f t="shared" si="19"/>
        <v>0.14457709227891008</v>
      </c>
      <c r="AI29" s="61">
        <f t="shared" si="20"/>
        <v>0</v>
      </c>
      <c r="AJ29" s="61">
        <f t="shared" si="21"/>
        <v>0</v>
      </c>
      <c r="AK29" s="58">
        <f t="shared" si="22"/>
        <v>0.27283323778857699</v>
      </c>
      <c r="AL29">
        <f t="shared" si="23"/>
        <v>0.27283323778857699</v>
      </c>
      <c r="AM29">
        <f t="shared" si="24"/>
        <v>7.7876443381604515E-2</v>
      </c>
      <c r="AN29">
        <f t="shared" si="25"/>
        <v>7.7876443381604515E-2</v>
      </c>
      <c r="AO29" s="82">
        <f t="shared" si="26"/>
        <v>0.54566647557715398</v>
      </c>
      <c r="AP29" s="82">
        <f t="shared" si="27"/>
        <v>0.15575288676320903</v>
      </c>
      <c r="AQ29" s="22"/>
      <c r="AR29">
        <f t="shared" si="28"/>
        <v>-0.16688894558019168</v>
      </c>
      <c r="AS29">
        <f t="shared" ref="AS29:AT29" si="64">IF(AND(S125&gt;0,U125&gt;0), AK125+AM125,AS28)</f>
        <v>-0.90500777713493785</v>
      </c>
      <c r="AT29" s="30">
        <f t="shared" si="64"/>
        <v>-0.42040734789026518</v>
      </c>
    </row>
    <row r="30" spans="1:46" x14ac:dyDescent="0.2">
      <c r="A30">
        <f t="shared" si="30"/>
        <v>0.98333403238399997</v>
      </c>
      <c r="B30">
        <f t="shared" si="31"/>
        <v>0.98333403238399997</v>
      </c>
      <c r="C30">
        <f t="shared" si="32"/>
        <v>0.98333334049161214</v>
      </c>
      <c r="D30">
        <f t="shared" si="33"/>
        <v>0.98333334049161214</v>
      </c>
      <c r="E30">
        <f t="shared" si="34"/>
        <v>0.29397065459317612</v>
      </c>
      <c r="F30">
        <f t="shared" si="35"/>
        <v>0.29397065459317612</v>
      </c>
      <c r="G30">
        <f t="shared" si="36"/>
        <v>0.26416965418716437</v>
      </c>
      <c r="H30">
        <f t="shared" si="37"/>
        <v>0.26416965418716437</v>
      </c>
      <c r="I30">
        <f t="shared" si="62"/>
        <v>0.12959999999999999</v>
      </c>
      <c r="J30">
        <f t="shared" si="39"/>
        <v>0.12959999999999999</v>
      </c>
      <c r="K30">
        <f t="shared" si="40"/>
        <v>0.12959999999999999</v>
      </c>
      <c r="L30">
        <f t="shared" si="41"/>
        <v>0.12959999999999999</v>
      </c>
      <c r="M30" s="2">
        <f t="shared" si="42"/>
        <v>0.27283323778857699</v>
      </c>
      <c r="N30" s="2">
        <f t="shared" si="43"/>
        <v>0.27283323778857699</v>
      </c>
      <c r="O30" s="2">
        <f t="shared" si="44"/>
        <v>7.7876443381604515E-2</v>
      </c>
      <c r="P30" s="2">
        <f t="shared" si="45"/>
        <v>7.7876443381604515E-2</v>
      </c>
      <c r="Q30" s="1">
        <f t="shared" si="9"/>
        <v>0.54566647557715398</v>
      </c>
      <c r="R30" s="50">
        <v>21</v>
      </c>
      <c r="S30" s="11">
        <v>1</v>
      </c>
      <c r="T30" s="11">
        <v>1</v>
      </c>
      <c r="U30" s="11">
        <v>0</v>
      </c>
      <c r="V30" s="11">
        <v>0</v>
      </c>
      <c r="W30" s="11">
        <v>1</v>
      </c>
      <c r="X30" s="12">
        <f t="shared" si="4"/>
        <v>1</v>
      </c>
      <c r="Y30" s="1">
        <f t="shared" si="10"/>
        <v>0.29310243038633815</v>
      </c>
      <c r="Z30" s="1">
        <f t="shared" si="11"/>
        <v>0.29310243038633815</v>
      </c>
      <c r="AA30" s="1">
        <f t="shared" si="12"/>
        <v>0.26416965418716437</v>
      </c>
      <c r="AB30" s="1">
        <f t="shared" si="13"/>
        <v>0.26416965418716437</v>
      </c>
      <c r="AC30" s="72">
        <f t="shared" si="14"/>
        <v>0.12959999999999999</v>
      </c>
      <c r="AD30" s="72">
        <f t="shared" si="15"/>
        <v>0.12959999999999999</v>
      </c>
      <c r="AE30" s="72">
        <f t="shared" si="16"/>
        <v>0.12959999999999999</v>
      </c>
      <c r="AF30" s="72">
        <f t="shared" si="17"/>
        <v>0.12959999999999999</v>
      </c>
      <c r="AG30" s="61">
        <f t="shared" si="18"/>
        <v>0.14415009274916277</v>
      </c>
      <c r="AH30" s="61">
        <f t="shared" si="19"/>
        <v>0.14415009274916277</v>
      </c>
      <c r="AI30" s="61">
        <f t="shared" si="20"/>
        <v>0</v>
      </c>
      <c r="AJ30" s="61">
        <f t="shared" si="21"/>
        <v>0</v>
      </c>
      <c r="AK30" s="58">
        <f t="shared" si="22"/>
        <v>0.29151508980886848</v>
      </c>
      <c r="AL30">
        <f t="shared" si="23"/>
        <v>0.29151508980886848</v>
      </c>
      <c r="AM30">
        <f t="shared" si="24"/>
        <v>7.7876443381604515E-2</v>
      </c>
      <c r="AN30">
        <f t="shared" si="25"/>
        <v>7.7876443381604515E-2</v>
      </c>
      <c r="AO30" s="82">
        <f t="shared" si="26"/>
        <v>0.58303017961773695</v>
      </c>
      <c r="AP30" s="82">
        <f t="shared" si="27"/>
        <v>0.15575288676320903</v>
      </c>
      <c r="AQ30" s="22"/>
      <c r="AR30">
        <f t="shared" si="28"/>
        <v>-0.15505127104570116</v>
      </c>
      <c r="AS30">
        <f t="shared" ref="AS30:AT30" si="65">IF(AND(S126&gt;0,U126&gt;0), AK126+AM126,AS29)</f>
        <v>-0.90500777713493785</v>
      </c>
      <c r="AT30" s="30">
        <f t="shared" si="65"/>
        <v>-0.42040734789026518</v>
      </c>
    </row>
    <row r="31" spans="1:46" x14ac:dyDescent="0.2">
      <c r="A31">
        <f t="shared" si="30"/>
        <v>0.9833336129536</v>
      </c>
      <c r="B31">
        <f t="shared" si="31"/>
        <v>0.9833336129536</v>
      </c>
      <c r="C31">
        <f t="shared" si="32"/>
        <v>0.98333333619664487</v>
      </c>
      <c r="D31">
        <f t="shared" si="33"/>
        <v>0.98333333619664487</v>
      </c>
      <c r="E31">
        <f t="shared" si="34"/>
        <v>0.29310243038633815</v>
      </c>
      <c r="F31">
        <f t="shared" si="35"/>
        <v>0.29310243038633815</v>
      </c>
      <c r="G31">
        <f t="shared" si="36"/>
        <v>0.26416965418716437</v>
      </c>
      <c r="H31">
        <f t="shared" si="37"/>
        <v>0.26416965418716437</v>
      </c>
      <c r="I31">
        <f t="shared" si="62"/>
        <v>0.12959999999999999</v>
      </c>
      <c r="J31">
        <f t="shared" si="39"/>
        <v>0.12959999999999999</v>
      </c>
      <c r="K31">
        <f t="shared" si="40"/>
        <v>0.12959999999999999</v>
      </c>
      <c r="L31">
        <f t="shared" si="41"/>
        <v>0.12959999999999999</v>
      </c>
      <c r="M31" s="2">
        <f t="shared" si="42"/>
        <v>0.29151508980886848</v>
      </c>
      <c r="N31" s="2">
        <f t="shared" si="43"/>
        <v>0.29151508980886848</v>
      </c>
      <c r="O31" s="2">
        <f t="shared" si="44"/>
        <v>7.7876443381604515E-2</v>
      </c>
      <c r="P31" s="2">
        <f t="shared" si="45"/>
        <v>7.7876443381604515E-2</v>
      </c>
      <c r="Q31" s="1">
        <f t="shared" si="9"/>
        <v>0.58303017961773695</v>
      </c>
      <c r="R31" s="50">
        <v>22</v>
      </c>
      <c r="S31" s="11">
        <v>0</v>
      </c>
      <c r="T31" s="11">
        <v>0</v>
      </c>
      <c r="U31" s="11">
        <v>1</v>
      </c>
      <c r="V31" s="11">
        <v>1</v>
      </c>
      <c r="W31" s="11">
        <v>1</v>
      </c>
      <c r="X31" s="12">
        <f t="shared" si="4"/>
        <v>1</v>
      </c>
      <c r="Y31" s="1">
        <f t="shared" si="10"/>
        <v>0.29310243038633815</v>
      </c>
      <c r="Z31" s="1">
        <f t="shared" si="11"/>
        <v>0.29310243038633815</v>
      </c>
      <c r="AA31" s="1">
        <f t="shared" si="12"/>
        <v>0.26320714263964462</v>
      </c>
      <c r="AB31" s="1">
        <f t="shared" si="13"/>
        <v>0.26320714263964462</v>
      </c>
      <c r="AC31" s="72">
        <f t="shared" si="14"/>
        <v>0.12959999999999999</v>
      </c>
      <c r="AD31" s="72">
        <f t="shared" si="15"/>
        <v>0.12959999999999999</v>
      </c>
      <c r="AE31" s="72">
        <f t="shared" si="16"/>
        <v>0.12959999999999999</v>
      </c>
      <c r="AF31" s="72">
        <f t="shared" si="17"/>
        <v>0.12959999999999999</v>
      </c>
      <c r="AG31" s="61">
        <f t="shared" si="18"/>
        <v>0</v>
      </c>
      <c r="AH31" s="61">
        <f t="shared" si="19"/>
        <v>0</v>
      </c>
      <c r="AI31" s="61">
        <f t="shared" si="20"/>
        <v>0.11958382876873649</v>
      </c>
      <c r="AJ31" s="61">
        <f t="shared" si="21"/>
        <v>0.11958382876873649</v>
      </c>
      <c r="AK31" s="58">
        <f t="shared" si="22"/>
        <v>0.29151508980886848</v>
      </c>
      <c r="AL31">
        <f t="shared" si="23"/>
        <v>0.29151508980886848</v>
      </c>
      <c r="AM31">
        <f t="shared" si="24"/>
        <v>9.3374507590032768E-2</v>
      </c>
      <c r="AN31">
        <f t="shared" si="25"/>
        <v>9.3374507590032768E-2</v>
      </c>
      <c r="AO31" s="82">
        <f t="shared" si="26"/>
        <v>0.58303017961773695</v>
      </c>
      <c r="AP31" s="82">
        <f t="shared" si="27"/>
        <v>0.18674901518006554</v>
      </c>
      <c r="AQ31" s="22"/>
      <c r="AR31">
        <f t="shared" si="28"/>
        <v>-0.15505127104570116</v>
      </c>
      <c r="AS31">
        <f t="shared" ref="AS31:AT31" si="66">IF(AND(S127&gt;0,U127&gt;0), AK127+AM127,AS30)</f>
        <v>-1.0685543915371263</v>
      </c>
      <c r="AT31" s="30">
        <f t="shared" si="66"/>
        <v>-0.42040734789026518</v>
      </c>
    </row>
    <row r="32" spans="1:46" x14ac:dyDescent="0.2">
      <c r="A32">
        <f t="shared" si="30"/>
        <v>0.9833336129536</v>
      </c>
      <c r="B32">
        <f t="shared" si="31"/>
        <v>0.9833336129536</v>
      </c>
      <c r="C32">
        <f t="shared" si="32"/>
        <v>0.98333333447865789</v>
      </c>
      <c r="D32">
        <f t="shared" si="33"/>
        <v>0.98333333447865789</v>
      </c>
      <c r="E32">
        <f t="shared" si="34"/>
        <v>0.29310243038633815</v>
      </c>
      <c r="F32">
        <f t="shared" si="35"/>
        <v>0.29310243038633815</v>
      </c>
      <c r="G32">
        <f t="shared" si="36"/>
        <v>0.26320714263964462</v>
      </c>
      <c r="H32">
        <f t="shared" si="37"/>
        <v>0.26320714263964462</v>
      </c>
      <c r="I32">
        <f t="shared" si="62"/>
        <v>0.12959999999999999</v>
      </c>
      <c r="J32">
        <f t="shared" si="39"/>
        <v>0.12959999999999999</v>
      </c>
      <c r="K32">
        <f t="shared" si="40"/>
        <v>0.12959999999999999</v>
      </c>
      <c r="L32">
        <f t="shared" si="41"/>
        <v>0.12959999999999999</v>
      </c>
      <c r="M32" s="2">
        <f t="shared" si="42"/>
        <v>0.29151508980886848</v>
      </c>
      <c r="N32" s="2">
        <f t="shared" si="43"/>
        <v>0.29151508980886848</v>
      </c>
      <c r="O32" s="2">
        <f t="shared" si="44"/>
        <v>9.3374507590032768E-2</v>
      </c>
      <c r="P32" s="2">
        <f t="shared" si="45"/>
        <v>9.3374507590032768E-2</v>
      </c>
      <c r="Q32" s="1">
        <f t="shared" si="9"/>
        <v>0.58303017961773695</v>
      </c>
      <c r="R32" s="50">
        <v>23</v>
      </c>
      <c r="S32" s="11">
        <v>0</v>
      </c>
      <c r="T32" s="11">
        <v>0</v>
      </c>
      <c r="U32" s="11">
        <v>1</v>
      </c>
      <c r="V32" s="11">
        <v>1</v>
      </c>
      <c r="W32" s="11">
        <v>0</v>
      </c>
      <c r="X32" s="12">
        <f t="shared" si="4"/>
        <v>0</v>
      </c>
      <c r="Y32" s="1">
        <f t="shared" si="10"/>
        <v>0.29310243038633815</v>
      </c>
      <c r="Z32" s="1">
        <f t="shared" si="11"/>
        <v>0.29310243038633815</v>
      </c>
      <c r="AA32" s="1">
        <f t="shared" si="12"/>
        <v>0.26448576001353613</v>
      </c>
      <c r="AB32" s="1">
        <f t="shared" si="13"/>
        <v>0.26448576001353613</v>
      </c>
      <c r="AC32" s="72">
        <f t="shared" si="14"/>
        <v>0.12959999999999999</v>
      </c>
      <c r="AD32" s="72">
        <f t="shared" si="15"/>
        <v>0.12959999999999999</v>
      </c>
      <c r="AE32" s="72">
        <f t="shared" si="16"/>
        <v>0.12959999999999999</v>
      </c>
      <c r="AF32" s="72">
        <f t="shared" si="17"/>
        <v>0.12959999999999999</v>
      </c>
      <c r="AG32" s="61">
        <f t="shared" si="18"/>
        <v>0</v>
      </c>
      <c r="AH32" s="61">
        <f t="shared" si="19"/>
        <v>0</v>
      </c>
      <c r="AI32" s="61">
        <f t="shared" si="20"/>
        <v>-0.15420318016702564</v>
      </c>
      <c r="AJ32" s="61">
        <f t="shared" si="21"/>
        <v>-0.15420318016702564</v>
      </c>
      <c r="AK32" s="58">
        <f t="shared" si="22"/>
        <v>0.29151508980886848</v>
      </c>
      <c r="AL32">
        <f t="shared" si="23"/>
        <v>0.29151508980886848</v>
      </c>
      <c r="AM32">
        <f t="shared" si="24"/>
        <v>7.3389775440386246E-2</v>
      </c>
      <c r="AN32">
        <f t="shared" si="25"/>
        <v>7.3389775440386246E-2</v>
      </c>
      <c r="AO32" s="82">
        <f t="shared" si="26"/>
        <v>0.58303017961773695</v>
      </c>
      <c r="AP32" s="82">
        <f t="shared" si="27"/>
        <v>0.14677955088077249</v>
      </c>
      <c r="AQ32" s="22"/>
      <c r="AR32">
        <f t="shared" si="28"/>
        <v>-0.22467580823797595</v>
      </c>
      <c r="AS32">
        <f t="shared" ref="AS32:AT32" si="67">IF(AND(S128&gt;0,U128&gt;0), AK128+AM128,AS31)</f>
        <v>-1.0685543915371263</v>
      </c>
      <c r="AT32" s="30">
        <f t="shared" si="67"/>
        <v>-0.42040734789026518</v>
      </c>
    </row>
    <row r="33" spans="1:46" x14ac:dyDescent="0.2">
      <c r="A33">
        <f t="shared" si="30"/>
        <v>0.9833336129536</v>
      </c>
      <c r="B33">
        <f t="shared" si="31"/>
        <v>0.9833336129536</v>
      </c>
      <c r="C33">
        <f t="shared" si="32"/>
        <v>0.98333333447865789</v>
      </c>
      <c r="D33">
        <f t="shared" si="33"/>
        <v>0.98333333447865789</v>
      </c>
      <c r="E33">
        <f t="shared" si="34"/>
        <v>0.29310243038633815</v>
      </c>
      <c r="F33">
        <f t="shared" si="35"/>
        <v>0.29310243038633815</v>
      </c>
      <c r="G33">
        <f t="shared" si="36"/>
        <v>0.26448576001353613</v>
      </c>
      <c r="H33">
        <f t="shared" si="37"/>
        <v>0.26448576001353613</v>
      </c>
      <c r="I33">
        <f t="shared" si="62"/>
        <v>0.12959999999999999</v>
      </c>
      <c r="J33">
        <f t="shared" si="39"/>
        <v>0.12959999999999999</v>
      </c>
      <c r="K33">
        <f t="shared" si="40"/>
        <v>0.12959999999999999</v>
      </c>
      <c r="L33">
        <f t="shared" si="41"/>
        <v>0.12959999999999999</v>
      </c>
      <c r="M33" s="2">
        <f t="shared" si="42"/>
        <v>0.29151508980886848</v>
      </c>
      <c r="N33" s="2">
        <f t="shared" si="43"/>
        <v>0.29151508980886848</v>
      </c>
      <c r="O33" s="2">
        <f t="shared" si="44"/>
        <v>7.3389775440386246E-2</v>
      </c>
      <c r="P33" s="2">
        <f t="shared" si="45"/>
        <v>7.3389775440386246E-2</v>
      </c>
      <c r="Q33" s="1">
        <f t="shared" si="9"/>
        <v>0.58303017961773695</v>
      </c>
      <c r="R33" s="50">
        <v>24</v>
      </c>
      <c r="S33" s="11">
        <v>1</v>
      </c>
      <c r="T33" s="11">
        <v>1</v>
      </c>
      <c r="U33" s="11">
        <v>0</v>
      </c>
      <c r="V33" s="11">
        <v>0</v>
      </c>
      <c r="W33" s="11">
        <v>1</v>
      </c>
      <c r="X33" s="12">
        <f t="shared" si="4"/>
        <v>1</v>
      </c>
      <c r="Y33" s="1">
        <f t="shared" si="10"/>
        <v>0.29111515373992169</v>
      </c>
      <c r="Z33" s="1">
        <f t="shared" si="11"/>
        <v>0.29111515373992169</v>
      </c>
      <c r="AA33" s="1">
        <f t="shared" si="12"/>
        <v>0.26448576001353613</v>
      </c>
      <c r="AB33" s="1">
        <f t="shared" si="13"/>
        <v>0.26448576001353613</v>
      </c>
      <c r="AC33" s="72">
        <f t="shared" si="14"/>
        <v>0.12959999999999999</v>
      </c>
      <c r="AD33" s="72">
        <f t="shared" si="15"/>
        <v>0.12959999999999999</v>
      </c>
      <c r="AE33" s="72">
        <f t="shared" si="16"/>
        <v>0.12959999999999999</v>
      </c>
      <c r="AF33" s="72">
        <f t="shared" si="17"/>
        <v>0.12959999999999999</v>
      </c>
      <c r="AG33" s="61">
        <f t="shared" si="18"/>
        <v>0.12138623336549004</v>
      </c>
      <c r="AH33" s="61">
        <f t="shared" si="19"/>
        <v>0.12138623336549004</v>
      </c>
      <c r="AI33" s="61">
        <f t="shared" si="20"/>
        <v>0</v>
      </c>
      <c r="AJ33" s="61">
        <f t="shared" si="21"/>
        <v>0</v>
      </c>
      <c r="AK33" s="58">
        <f t="shared" si="22"/>
        <v>0.307246745653036</v>
      </c>
      <c r="AL33">
        <f t="shared" si="23"/>
        <v>0.307246745653036</v>
      </c>
      <c r="AM33">
        <f t="shared" si="24"/>
        <v>7.3389775440386246E-2</v>
      </c>
      <c r="AN33">
        <f t="shared" si="25"/>
        <v>7.3389775440386246E-2</v>
      </c>
      <c r="AO33" s="82">
        <f t="shared" si="26"/>
        <v>0.614493491306072</v>
      </c>
      <c r="AP33" s="82">
        <f t="shared" si="27"/>
        <v>0.14677955088077249</v>
      </c>
      <c r="AQ33" s="22"/>
      <c r="AR33">
        <f t="shared" si="28"/>
        <v>-0.22467580823797595</v>
      </c>
      <c r="AS33">
        <f t="shared" ref="AS33:AT33" si="68">IF(AND(S129&gt;0,U129&gt;0), AK129+AM129,AS32)</f>
        <v>-1.0685543915371263</v>
      </c>
      <c r="AT33" s="30">
        <f t="shared" si="68"/>
        <v>-0.38532564444636952</v>
      </c>
    </row>
    <row r="34" spans="1:46" x14ac:dyDescent="0.2">
      <c r="A34">
        <f t="shared" si="30"/>
        <v>0.98333344518143995</v>
      </c>
      <c r="B34">
        <f t="shared" si="31"/>
        <v>0.98333344518143995</v>
      </c>
      <c r="C34">
        <f t="shared" si="32"/>
        <v>0.98333333379146315</v>
      </c>
      <c r="D34">
        <f t="shared" si="33"/>
        <v>0.98333333379146315</v>
      </c>
      <c r="E34">
        <f t="shared" si="34"/>
        <v>0.29111515373992169</v>
      </c>
      <c r="F34">
        <f t="shared" si="35"/>
        <v>0.29111515373992169</v>
      </c>
      <c r="G34">
        <f t="shared" si="36"/>
        <v>0.26448576001353613</v>
      </c>
      <c r="H34">
        <f t="shared" si="37"/>
        <v>0.26448576001353613</v>
      </c>
      <c r="I34">
        <f t="shared" si="62"/>
        <v>0.12959999999999999</v>
      </c>
      <c r="J34">
        <f t="shared" si="39"/>
        <v>0.12959999999999999</v>
      </c>
      <c r="K34">
        <f t="shared" si="40"/>
        <v>0.12959999999999999</v>
      </c>
      <c r="L34">
        <f t="shared" si="41"/>
        <v>0.12959999999999999</v>
      </c>
      <c r="M34" s="2">
        <f t="shared" si="42"/>
        <v>0.307246745653036</v>
      </c>
      <c r="N34" s="2">
        <f t="shared" si="43"/>
        <v>0.307246745653036</v>
      </c>
      <c r="O34" s="2">
        <f t="shared" si="44"/>
        <v>7.3389775440386246E-2</v>
      </c>
      <c r="P34" s="2">
        <f t="shared" si="45"/>
        <v>7.3389775440386246E-2</v>
      </c>
      <c r="Q34" s="1">
        <f t="shared" si="9"/>
        <v>0.614493491306072</v>
      </c>
      <c r="R34" s="50">
        <v>25</v>
      </c>
      <c r="S34" s="11">
        <v>1</v>
      </c>
      <c r="T34" s="11">
        <v>1</v>
      </c>
      <c r="U34" s="11">
        <v>0</v>
      </c>
      <c r="V34" s="11">
        <v>0</v>
      </c>
      <c r="W34" s="11">
        <v>1</v>
      </c>
      <c r="X34" s="12">
        <f t="shared" si="4"/>
        <v>1</v>
      </c>
      <c r="Y34" s="1">
        <f t="shared" si="10"/>
        <v>0.28916097814375508</v>
      </c>
      <c r="Z34" s="1">
        <f t="shared" si="11"/>
        <v>0.28916097814375508</v>
      </c>
      <c r="AA34" s="1">
        <f t="shared" si="12"/>
        <v>0.26448576001353613</v>
      </c>
      <c r="AB34" s="1">
        <f t="shared" si="13"/>
        <v>0.26448576001353613</v>
      </c>
      <c r="AC34" s="72">
        <f t="shared" si="14"/>
        <v>0.12959999999999999</v>
      </c>
      <c r="AD34" s="72">
        <f t="shared" si="15"/>
        <v>0.12959999999999999</v>
      </c>
      <c r="AE34" s="72">
        <f t="shared" si="16"/>
        <v>0.12959999999999999</v>
      </c>
      <c r="AF34" s="72">
        <f t="shared" si="17"/>
        <v>0.12959999999999999</v>
      </c>
      <c r="AG34" s="61">
        <f t="shared" si="18"/>
        <v>0.12057140111816105</v>
      </c>
      <c r="AH34" s="61">
        <f t="shared" si="19"/>
        <v>0.12057140111816105</v>
      </c>
      <c r="AI34" s="61">
        <f t="shared" si="20"/>
        <v>0</v>
      </c>
      <c r="AJ34" s="61">
        <f t="shared" si="21"/>
        <v>0</v>
      </c>
      <c r="AK34" s="58">
        <f t="shared" si="22"/>
        <v>0.32287279923794965</v>
      </c>
      <c r="AL34">
        <f t="shared" si="23"/>
        <v>0.32287279923794965</v>
      </c>
      <c r="AM34">
        <f t="shared" si="24"/>
        <v>7.3389775440386246E-2</v>
      </c>
      <c r="AN34">
        <f t="shared" si="25"/>
        <v>7.3389775440386246E-2</v>
      </c>
      <c r="AO34" s="82">
        <f t="shared" si="26"/>
        <v>0.6457455984758993</v>
      </c>
      <c r="AP34" s="82">
        <f t="shared" si="27"/>
        <v>0.14677955088077249</v>
      </c>
      <c r="AQ34" s="22"/>
      <c r="AR34">
        <f t="shared" si="28"/>
        <v>-0.13800314054573776</v>
      </c>
      <c r="AS34">
        <f t="shared" ref="AS34:AT34" si="69">IF(AND(S130&gt;0,U130&gt;0), AK130+AM130,AS33)</f>
        <v>-1.0685543915371263</v>
      </c>
      <c r="AT34" s="30">
        <f t="shared" si="69"/>
        <v>-0.38532564444636952</v>
      </c>
    </row>
    <row r="35" spans="1:46" x14ac:dyDescent="0.2">
      <c r="A35">
        <f t="shared" si="30"/>
        <v>0.98333337807257593</v>
      </c>
      <c r="B35">
        <f t="shared" si="31"/>
        <v>0.98333337807257593</v>
      </c>
      <c r="C35">
        <f t="shared" si="32"/>
        <v>0.98333333351658525</v>
      </c>
      <c r="D35">
        <f t="shared" si="33"/>
        <v>0.98333333351658525</v>
      </c>
      <c r="E35">
        <f t="shared" si="34"/>
        <v>0.28916097814375508</v>
      </c>
      <c r="F35">
        <f t="shared" si="35"/>
        <v>0.28916097814375508</v>
      </c>
      <c r="G35">
        <f t="shared" si="36"/>
        <v>0.26448576001353613</v>
      </c>
      <c r="H35">
        <f t="shared" si="37"/>
        <v>0.26448576001353613</v>
      </c>
      <c r="I35">
        <f t="shared" si="62"/>
        <v>0.12959999999999999</v>
      </c>
      <c r="J35">
        <f t="shared" si="39"/>
        <v>0.12959999999999999</v>
      </c>
      <c r="K35">
        <f t="shared" si="40"/>
        <v>0.12959999999999999</v>
      </c>
      <c r="L35">
        <f t="shared" si="41"/>
        <v>0.12959999999999999</v>
      </c>
      <c r="M35" s="2">
        <f t="shared" si="42"/>
        <v>0.32287279923794965</v>
      </c>
      <c r="N35" s="2">
        <f t="shared" si="43"/>
        <v>0.32287279923794965</v>
      </c>
      <c r="O35" s="2">
        <f t="shared" si="44"/>
        <v>7.3389775440386246E-2</v>
      </c>
      <c r="P35" s="2">
        <f t="shared" si="45"/>
        <v>7.3389775440386246E-2</v>
      </c>
      <c r="Q35" s="1">
        <f t="shared" si="9"/>
        <v>0.6457455984758993</v>
      </c>
      <c r="R35" s="50">
        <v>26</v>
      </c>
      <c r="S35" s="11">
        <v>0</v>
      </c>
      <c r="T35" s="11">
        <v>0</v>
      </c>
      <c r="U35" s="11">
        <v>1</v>
      </c>
      <c r="V35" s="11">
        <v>1</v>
      </c>
      <c r="W35" s="11">
        <v>1</v>
      </c>
      <c r="X35" s="12">
        <f t="shared" si="4"/>
        <v>1</v>
      </c>
      <c r="Y35" s="1">
        <f t="shared" si="10"/>
        <v>0.28916097814375508</v>
      </c>
      <c r="Z35" s="1">
        <f t="shared" si="11"/>
        <v>0.28916097814375508</v>
      </c>
      <c r="AA35" s="1">
        <f t="shared" si="12"/>
        <v>0.26255458517196706</v>
      </c>
      <c r="AB35" s="1">
        <f t="shared" si="13"/>
        <v>0.26255458517196706</v>
      </c>
      <c r="AC35" s="72">
        <f t="shared" si="14"/>
        <v>0.12959999999999999</v>
      </c>
      <c r="AD35" s="72">
        <f t="shared" si="15"/>
        <v>0.12959999999999999</v>
      </c>
      <c r="AE35" s="72">
        <f t="shared" si="16"/>
        <v>0.12959999999999999</v>
      </c>
      <c r="AF35" s="72">
        <f t="shared" si="17"/>
        <v>0.12959999999999999</v>
      </c>
      <c r="AG35" s="61">
        <f t="shared" si="18"/>
        <v>0</v>
      </c>
      <c r="AH35" s="61">
        <f t="shared" si="19"/>
        <v>0</v>
      </c>
      <c r="AI35" s="61">
        <f t="shared" si="20"/>
        <v>0.10121650147122757</v>
      </c>
      <c r="AJ35" s="61">
        <f t="shared" si="21"/>
        <v>0.10121650147122757</v>
      </c>
      <c r="AK35" s="58">
        <f t="shared" si="22"/>
        <v>0.32287279923794965</v>
      </c>
      <c r="AL35">
        <f t="shared" si="23"/>
        <v>0.32287279923794965</v>
      </c>
      <c r="AM35">
        <f t="shared" si="24"/>
        <v>8.6507434031057345E-2</v>
      </c>
      <c r="AN35">
        <f t="shared" si="25"/>
        <v>8.6507434031057345E-2</v>
      </c>
      <c r="AO35" s="82">
        <f t="shared" si="26"/>
        <v>0.6457455984758993</v>
      </c>
      <c r="AP35" s="82">
        <f t="shared" si="27"/>
        <v>0.17301486806211469</v>
      </c>
      <c r="AQ35" s="22"/>
      <c r="AR35">
        <f t="shared" si="28"/>
        <v>-0.13800314054573776</v>
      </c>
      <c r="AS35">
        <f t="shared" ref="AS35:AT35" si="70">IF(AND(S131&gt;0,U131&gt;0), AK131+AM131,AS34)</f>
        <v>-1.1402658748507912</v>
      </c>
      <c r="AT35" s="30">
        <f t="shared" si="70"/>
        <v>-0.38532564444636952</v>
      </c>
    </row>
    <row r="36" spans="1:46" x14ac:dyDescent="0.2">
      <c r="A36">
        <f t="shared" si="30"/>
        <v>0.98333337807257593</v>
      </c>
      <c r="B36">
        <f t="shared" si="31"/>
        <v>0.98333337807257593</v>
      </c>
      <c r="C36">
        <f t="shared" si="32"/>
        <v>0.98333333340663409</v>
      </c>
      <c r="D36">
        <f t="shared" si="33"/>
        <v>0.98333333340663409</v>
      </c>
      <c r="E36">
        <f t="shared" si="34"/>
        <v>0.28916097814375508</v>
      </c>
      <c r="F36">
        <f t="shared" si="35"/>
        <v>0.28916097814375508</v>
      </c>
      <c r="G36">
        <f t="shared" si="36"/>
        <v>0.26255458517196706</v>
      </c>
      <c r="H36">
        <f t="shared" si="37"/>
        <v>0.26255458517196706</v>
      </c>
      <c r="I36">
        <f t="shared" si="62"/>
        <v>0.12959999999999999</v>
      </c>
      <c r="J36">
        <f t="shared" si="39"/>
        <v>0.12959999999999999</v>
      </c>
      <c r="K36">
        <f t="shared" si="40"/>
        <v>0.12959999999999999</v>
      </c>
      <c r="L36">
        <f t="shared" si="41"/>
        <v>0.12959999999999999</v>
      </c>
      <c r="M36" s="2">
        <f t="shared" si="42"/>
        <v>0.32287279923794965</v>
      </c>
      <c r="N36" s="2">
        <f t="shared" si="43"/>
        <v>0.32287279923794965</v>
      </c>
      <c r="O36" s="2">
        <f t="shared" si="44"/>
        <v>8.6507434031057345E-2</v>
      </c>
      <c r="P36" s="2">
        <f t="shared" si="45"/>
        <v>8.6507434031057345E-2</v>
      </c>
      <c r="Q36" s="1">
        <f t="shared" si="9"/>
        <v>0.6457455984758993</v>
      </c>
      <c r="R36" s="50">
        <v>27</v>
      </c>
      <c r="S36" s="11">
        <v>0</v>
      </c>
      <c r="T36" s="11">
        <v>0</v>
      </c>
      <c r="U36" s="11">
        <v>1</v>
      </c>
      <c r="V36" s="11">
        <v>1</v>
      </c>
      <c r="W36" s="11">
        <v>0</v>
      </c>
      <c r="X36" s="12">
        <f t="shared" si="4"/>
        <v>0</v>
      </c>
      <c r="Y36" s="1">
        <f t="shared" si="10"/>
        <v>0.28916097814375508</v>
      </c>
      <c r="Z36" s="1">
        <f t="shared" si="11"/>
        <v>0.28916097814375508</v>
      </c>
      <c r="AA36" s="1">
        <f t="shared" si="12"/>
        <v>0.26512846504029752</v>
      </c>
      <c r="AB36" s="1">
        <f t="shared" si="13"/>
        <v>0.26512846504029752</v>
      </c>
      <c r="AC36" s="72">
        <f t="shared" si="14"/>
        <v>0.12959999999999999</v>
      </c>
      <c r="AD36" s="72">
        <f t="shared" si="15"/>
        <v>0.12959999999999999</v>
      </c>
      <c r="AE36" s="72">
        <f t="shared" si="16"/>
        <v>0.12959999999999999</v>
      </c>
      <c r="AF36" s="72">
        <f t="shared" si="17"/>
        <v>0.12959999999999999</v>
      </c>
      <c r="AG36" s="61">
        <f t="shared" si="18"/>
        <v>0</v>
      </c>
      <c r="AH36" s="61">
        <f t="shared" si="19"/>
        <v>0</v>
      </c>
      <c r="AI36" s="61">
        <f t="shared" si="20"/>
        <v>-0.17120553933044347</v>
      </c>
      <c r="AJ36" s="61">
        <f t="shared" si="21"/>
        <v>-0.17120553933044347</v>
      </c>
      <c r="AK36" s="58">
        <f t="shared" si="22"/>
        <v>0.32287279923794965</v>
      </c>
      <c r="AL36">
        <f t="shared" si="23"/>
        <v>0.32287279923794965</v>
      </c>
      <c r="AM36">
        <f t="shared" si="24"/>
        <v>6.4319196133831871E-2</v>
      </c>
      <c r="AN36">
        <f t="shared" si="25"/>
        <v>6.4319196133831871E-2</v>
      </c>
      <c r="AO36" s="82">
        <f t="shared" si="26"/>
        <v>0.6457455984758993</v>
      </c>
      <c r="AP36" s="82">
        <f t="shared" si="27"/>
        <v>0.12863839226766374</v>
      </c>
      <c r="AQ36" s="22"/>
      <c r="AR36">
        <f t="shared" si="28"/>
        <v>-0.12220853948150395</v>
      </c>
      <c r="AS36">
        <f t="shared" ref="AS36:AT36" si="71">IF(AND(S132&gt;0,U132&gt;0), AK132+AM132,AS35)</f>
        <v>-1.1402658748507912</v>
      </c>
      <c r="AT36" s="30">
        <f t="shared" si="71"/>
        <v>-0.38532564444636952</v>
      </c>
    </row>
    <row r="37" spans="1:46" x14ac:dyDescent="0.2">
      <c r="A37">
        <f t="shared" si="30"/>
        <v>0.98333337807257593</v>
      </c>
      <c r="B37">
        <f t="shared" si="31"/>
        <v>0.98333337807257593</v>
      </c>
      <c r="C37">
        <f t="shared" si="32"/>
        <v>0.98333333340663409</v>
      </c>
      <c r="D37">
        <f t="shared" si="33"/>
        <v>0.98333333340663409</v>
      </c>
      <c r="E37">
        <f t="shared" si="34"/>
        <v>0.28916097814375508</v>
      </c>
      <c r="F37">
        <f t="shared" si="35"/>
        <v>0.28916097814375508</v>
      </c>
      <c r="G37">
        <f t="shared" si="36"/>
        <v>0.26512846504029752</v>
      </c>
      <c r="H37">
        <f t="shared" si="37"/>
        <v>0.26512846504029752</v>
      </c>
      <c r="I37">
        <f t="shared" si="62"/>
        <v>0.12959999999999999</v>
      </c>
      <c r="J37">
        <f t="shared" si="39"/>
        <v>0.12959999999999999</v>
      </c>
      <c r="K37">
        <f t="shared" si="40"/>
        <v>0.12959999999999999</v>
      </c>
      <c r="L37">
        <f t="shared" si="41"/>
        <v>0.12959999999999999</v>
      </c>
      <c r="M37" s="2">
        <f t="shared" si="42"/>
        <v>0.32287279923794965</v>
      </c>
      <c r="N37" s="2">
        <f t="shared" si="43"/>
        <v>0.32287279923794965</v>
      </c>
      <c r="O37" s="2">
        <f t="shared" si="44"/>
        <v>6.4319196133831871E-2</v>
      </c>
      <c r="P37" s="2">
        <f t="shared" si="45"/>
        <v>6.4319196133831871E-2</v>
      </c>
      <c r="Q37" s="1">
        <f t="shared" si="9"/>
        <v>0.6457455984758993</v>
      </c>
      <c r="R37" s="50">
        <v>28</v>
      </c>
      <c r="S37" s="11">
        <v>1</v>
      </c>
      <c r="T37" s="11">
        <v>1</v>
      </c>
      <c r="U37" s="11">
        <v>0</v>
      </c>
      <c r="V37" s="11">
        <v>0</v>
      </c>
      <c r="W37" s="11">
        <v>1</v>
      </c>
      <c r="X37" s="12">
        <f t="shared" si="4"/>
        <v>1</v>
      </c>
      <c r="Y37" s="1">
        <f t="shared" si="10"/>
        <v>0.28643323884691818</v>
      </c>
      <c r="Z37" s="1">
        <f t="shared" si="11"/>
        <v>0.28643323884691818</v>
      </c>
      <c r="AA37" s="1">
        <f t="shared" si="12"/>
        <v>0.26512846504029752</v>
      </c>
      <c r="AB37" s="1">
        <f t="shared" si="13"/>
        <v>0.26512846504029752</v>
      </c>
      <c r="AC37" s="72">
        <f t="shared" si="14"/>
        <v>0.12959999999999999</v>
      </c>
      <c r="AD37" s="72">
        <f t="shared" si="15"/>
        <v>0.12959999999999999</v>
      </c>
      <c r="AE37" s="72">
        <f t="shared" si="16"/>
        <v>0.12959999999999999</v>
      </c>
      <c r="AF37" s="72">
        <f t="shared" si="17"/>
        <v>0.12959999999999999</v>
      </c>
      <c r="AG37" s="61">
        <f t="shared" si="18"/>
        <v>0.10147023560432479</v>
      </c>
      <c r="AH37" s="61">
        <f t="shared" si="19"/>
        <v>0.10147023560432479</v>
      </c>
      <c r="AI37" s="61">
        <f t="shared" si="20"/>
        <v>0</v>
      </c>
      <c r="AJ37" s="61">
        <f t="shared" si="21"/>
        <v>0</v>
      </c>
      <c r="AK37" s="58">
        <f t="shared" si="22"/>
        <v>0.33602334177227011</v>
      </c>
      <c r="AL37">
        <f t="shared" si="23"/>
        <v>0.33602334177227011</v>
      </c>
      <c r="AM37">
        <f t="shared" si="24"/>
        <v>6.4319196133831871E-2</v>
      </c>
      <c r="AN37">
        <f t="shared" si="25"/>
        <v>6.4319196133831871E-2</v>
      </c>
      <c r="AO37" s="82">
        <f t="shared" si="26"/>
        <v>0.67204668354454022</v>
      </c>
      <c r="AP37" s="82">
        <f t="shared" si="27"/>
        <v>0.12863839226766374</v>
      </c>
      <c r="AQ37" s="22"/>
      <c r="AR37">
        <f t="shared" si="28"/>
        <v>-0.12220853948150395</v>
      </c>
      <c r="AS37">
        <f t="shared" ref="AS37:AT37" si="72">IF(AND(S133&gt;0,U133&gt;0), AK133+AM133,AS36)</f>
        <v>-1.1402658748507912</v>
      </c>
      <c r="AT37" s="30">
        <f t="shared" si="72"/>
        <v>-0.32873928169166022</v>
      </c>
    </row>
    <row r="38" spans="1:46" x14ac:dyDescent="0.2">
      <c r="A38">
        <f t="shared" si="30"/>
        <v>0.98333335122903032</v>
      </c>
      <c r="B38">
        <f t="shared" si="31"/>
        <v>0.98333335122903032</v>
      </c>
      <c r="C38">
        <f t="shared" si="32"/>
        <v>0.98333333336265361</v>
      </c>
      <c r="D38">
        <f t="shared" si="33"/>
        <v>0.98333333336265361</v>
      </c>
      <c r="E38">
        <f t="shared" si="34"/>
        <v>0.28643323884691818</v>
      </c>
      <c r="F38">
        <f t="shared" si="35"/>
        <v>0.28643323884691818</v>
      </c>
      <c r="G38">
        <f t="shared" si="36"/>
        <v>0.26512846504029752</v>
      </c>
      <c r="H38">
        <f t="shared" si="37"/>
        <v>0.26512846504029752</v>
      </c>
      <c r="I38">
        <f t="shared" si="62"/>
        <v>0.12959999999999999</v>
      </c>
      <c r="J38">
        <f t="shared" si="39"/>
        <v>0.12959999999999999</v>
      </c>
      <c r="K38">
        <f t="shared" si="40"/>
        <v>0.12959999999999999</v>
      </c>
      <c r="L38">
        <f t="shared" si="41"/>
        <v>0.12959999999999999</v>
      </c>
      <c r="M38" s="2">
        <f t="shared" si="42"/>
        <v>0.33602334177227011</v>
      </c>
      <c r="N38" s="2">
        <f t="shared" si="43"/>
        <v>0.33602334177227011</v>
      </c>
      <c r="O38" s="2">
        <f t="shared" si="44"/>
        <v>6.4319196133831871E-2</v>
      </c>
      <c r="P38" s="2">
        <f t="shared" si="45"/>
        <v>6.4319196133831871E-2</v>
      </c>
      <c r="Q38" s="1">
        <f t="shared" si="9"/>
        <v>0.67204668354454022</v>
      </c>
      <c r="R38" s="50">
        <v>29</v>
      </c>
      <c r="S38" s="11">
        <v>1</v>
      </c>
      <c r="T38" s="11">
        <v>1</v>
      </c>
      <c r="U38" s="11">
        <v>0</v>
      </c>
      <c r="V38" s="11">
        <v>0</v>
      </c>
      <c r="W38" s="11">
        <v>1</v>
      </c>
      <c r="X38" s="12">
        <f t="shared" si="4"/>
        <v>1</v>
      </c>
      <c r="Y38" s="1">
        <f t="shared" si="10"/>
        <v>0.28375095742953699</v>
      </c>
      <c r="Z38" s="1">
        <f t="shared" si="11"/>
        <v>0.28375095742953699</v>
      </c>
      <c r="AA38" s="1">
        <f t="shared" si="12"/>
        <v>0.26512846504029752</v>
      </c>
      <c r="AB38" s="1">
        <f t="shared" si="13"/>
        <v>0.26512846504029752</v>
      </c>
      <c r="AC38" s="72">
        <f t="shared" si="14"/>
        <v>0.12959999999999999</v>
      </c>
      <c r="AD38" s="72">
        <f t="shared" si="15"/>
        <v>0.12959999999999999</v>
      </c>
      <c r="AE38" s="72">
        <f t="shared" si="16"/>
        <v>0.12959999999999999</v>
      </c>
      <c r="AF38" s="72">
        <f t="shared" si="17"/>
        <v>0.12959999999999999</v>
      </c>
      <c r="AG38" s="61">
        <f t="shared" si="18"/>
        <v>0.1005200256060912</v>
      </c>
      <c r="AH38" s="61">
        <f t="shared" si="19"/>
        <v>0.1005200256060912</v>
      </c>
      <c r="AI38" s="61">
        <f t="shared" si="20"/>
        <v>0</v>
      </c>
      <c r="AJ38" s="61">
        <f t="shared" si="21"/>
        <v>0</v>
      </c>
      <c r="AK38" s="58">
        <f t="shared" si="22"/>
        <v>0.34905073709081952</v>
      </c>
      <c r="AL38">
        <f t="shared" si="23"/>
        <v>0.34905073709081952</v>
      </c>
      <c r="AM38">
        <f t="shared" si="24"/>
        <v>6.4319196133831871E-2</v>
      </c>
      <c r="AN38">
        <f t="shared" si="25"/>
        <v>6.4319196133831871E-2</v>
      </c>
      <c r="AO38" s="82">
        <f t="shared" si="26"/>
        <v>0.69810147418163904</v>
      </c>
      <c r="AP38" s="82">
        <f t="shared" si="27"/>
        <v>0.12863839226766374</v>
      </c>
      <c r="AQ38" s="22"/>
      <c r="AR38">
        <f t="shared" si="28"/>
        <v>-3.7428092645231614E-2</v>
      </c>
      <c r="AS38">
        <f t="shared" ref="AS38:AT38" si="73">IF(AND(S134&gt;0,U134&gt;0), AK134+AM134,AS37)</f>
        <v>-1.1402658748507912</v>
      </c>
      <c r="AT38" s="30">
        <f t="shared" si="73"/>
        <v>-0.32873928169166022</v>
      </c>
    </row>
    <row r="39" spans="1:46" x14ac:dyDescent="0.2">
      <c r="A39">
        <f t="shared" si="30"/>
        <v>0.98333334049161214</v>
      </c>
      <c r="B39">
        <f t="shared" si="31"/>
        <v>0.98333334049161214</v>
      </c>
      <c r="C39">
        <f t="shared" si="32"/>
        <v>0.98333333334506146</v>
      </c>
      <c r="D39">
        <f t="shared" si="33"/>
        <v>0.98333333334506146</v>
      </c>
      <c r="E39">
        <f t="shared" si="34"/>
        <v>0.28375095742953699</v>
      </c>
      <c r="F39">
        <f t="shared" si="35"/>
        <v>0.28375095742953699</v>
      </c>
      <c r="G39">
        <f t="shared" si="36"/>
        <v>0.26512846504029752</v>
      </c>
      <c r="H39">
        <f t="shared" si="37"/>
        <v>0.26512846504029752</v>
      </c>
      <c r="I39">
        <f t="shared" si="62"/>
        <v>0.12959999999999999</v>
      </c>
      <c r="J39">
        <f t="shared" si="39"/>
        <v>0.12959999999999999</v>
      </c>
      <c r="K39">
        <f t="shared" si="40"/>
        <v>0.12959999999999999</v>
      </c>
      <c r="L39">
        <f t="shared" si="41"/>
        <v>0.12959999999999999</v>
      </c>
      <c r="M39" s="2">
        <f t="shared" si="42"/>
        <v>0.34905073709081952</v>
      </c>
      <c r="N39" s="2">
        <f t="shared" si="43"/>
        <v>0.34905073709081952</v>
      </c>
      <c r="O39" s="2">
        <f t="shared" si="44"/>
        <v>6.4319196133831871E-2</v>
      </c>
      <c r="P39" s="2">
        <f t="shared" si="45"/>
        <v>6.4319196133831871E-2</v>
      </c>
      <c r="Q39" s="1">
        <f t="shared" si="9"/>
        <v>0.69810147418163904</v>
      </c>
      <c r="R39" s="50">
        <v>30</v>
      </c>
      <c r="S39" s="11">
        <v>0</v>
      </c>
      <c r="T39" s="11">
        <v>0</v>
      </c>
      <c r="U39" s="11">
        <v>1</v>
      </c>
      <c r="V39" s="11">
        <v>1</v>
      </c>
      <c r="W39" s="11">
        <v>1</v>
      </c>
      <c r="X39" s="12">
        <f t="shared" si="4"/>
        <v>1</v>
      </c>
      <c r="Y39" s="1">
        <f t="shared" si="10"/>
        <v>0.28375095742953699</v>
      </c>
      <c r="Z39" s="1">
        <f t="shared" si="11"/>
        <v>0.28375095742953699</v>
      </c>
      <c r="AA39" s="1">
        <f t="shared" si="12"/>
        <v>0.26250221358770953</v>
      </c>
      <c r="AB39" s="1">
        <f t="shared" si="13"/>
        <v>0.26250221358770953</v>
      </c>
      <c r="AC39" s="72">
        <f t="shared" si="14"/>
        <v>0.12959999999999999</v>
      </c>
      <c r="AD39" s="72">
        <f t="shared" si="15"/>
        <v>0.12959999999999999</v>
      </c>
      <c r="AE39" s="72">
        <f t="shared" si="16"/>
        <v>0.12959999999999999</v>
      </c>
      <c r="AF39" s="72">
        <f t="shared" si="17"/>
        <v>0.12959999999999999</v>
      </c>
      <c r="AG39" s="61">
        <f t="shared" si="18"/>
        <v>0</v>
      </c>
      <c r="AH39" s="61">
        <f t="shared" si="19"/>
        <v>0</v>
      </c>
      <c r="AI39" s="61">
        <f t="shared" si="20"/>
        <v>8.6088471522988791E-2</v>
      </c>
      <c r="AJ39" s="61">
        <f t="shared" si="21"/>
        <v>8.6088471522988791E-2</v>
      </c>
      <c r="AK39" s="58">
        <f t="shared" si="22"/>
        <v>0.34905073709081952</v>
      </c>
      <c r="AL39">
        <f t="shared" si="23"/>
        <v>0.34905073709081952</v>
      </c>
      <c r="AM39">
        <f t="shared" si="24"/>
        <v>7.5476262043211215E-2</v>
      </c>
      <c r="AN39">
        <f t="shared" si="25"/>
        <v>7.5476262043211215E-2</v>
      </c>
      <c r="AO39" s="82">
        <f t="shared" si="26"/>
        <v>0.69810147418163904</v>
      </c>
      <c r="AP39" s="82">
        <f t="shared" si="27"/>
        <v>0.15095252408642243</v>
      </c>
      <c r="AQ39" s="22"/>
      <c r="AR39">
        <f t="shared" si="28"/>
        <v>-3.7428092645231614E-2</v>
      </c>
      <c r="AS39">
        <f t="shared" ref="AS39:AT39" si="74">IF(AND(S135&gt;0,U135&gt;0), AK135+AM135,AS38)</f>
        <v>-1.2167112815793946</v>
      </c>
      <c r="AT39" s="30">
        <f t="shared" si="74"/>
        <v>-0.32873928169166022</v>
      </c>
    </row>
    <row r="40" spans="1:46" x14ac:dyDescent="0.2">
      <c r="A40">
        <f t="shared" si="30"/>
        <v>0.98333334049161214</v>
      </c>
      <c r="B40">
        <f t="shared" si="31"/>
        <v>0.98333334049161214</v>
      </c>
      <c r="C40">
        <f t="shared" si="32"/>
        <v>0.98333333333802453</v>
      </c>
      <c r="D40">
        <f t="shared" si="33"/>
        <v>0.98333333333802453</v>
      </c>
      <c r="E40">
        <f t="shared" si="34"/>
        <v>0.28375095742953699</v>
      </c>
      <c r="F40">
        <f t="shared" si="35"/>
        <v>0.28375095742953699</v>
      </c>
      <c r="G40">
        <f t="shared" si="36"/>
        <v>0.26250221358770953</v>
      </c>
      <c r="H40">
        <f t="shared" si="37"/>
        <v>0.26250221358770953</v>
      </c>
      <c r="I40">
        <f t="shared" si="62"/>
        <v>0.12959999999999999</v>
      </c>
      <c r="J40">
        <f t="shared" si="39"/>
        <v>0.12959999999999999</v>
      </c>
      <c r="K40">
        <f t="shared" si="40"/>
        <v>0.12959999999999999</v>
      </c>
      <c r="L40">
        <f t="shared" si="41"/>
        <v>0.12959999999999999</v>
      </c>
      <c r="M40" s="2">
        <f t="shared" si="42"/>
        <v>0.34905073709081952</v>
      </c>
      <c r="N40" s="2">
        <f t="shared" si="43"/>
        <v>0.34905073709081952</v>
      </c>
      <c r="O40" s="2">
        <f t="shared" si="44"/>
        <v>7.5476262043211215E-2</v>
      </c>
      <c r="P40" s="2">
        <f t="shared" si="45"/>
        <v>7.5476262043211215E-2</v>
      </c>
      <c r="Q40" s="1">
        <f t="shared" si="9"/>
        <v>0.69810147418163904</v>
      </c>
      <c r="R40" s="50">
        <v>31</v>
      </c>
      <c r="S40" s="11">
        <v>0</v>
      </c>
      <c r="T40" s="11">
        <v>0</v>
      </c>
      <c r="U40" s="11">
        <v>1</v>
      </c>
      <c r="V40" s="11">
        <v>1</v>
      </c>
      <c r="W40" s="11">
        <v>0</v>
      </c>
      <c r="X40" s="12">
        <f t="shared" si="4"/>
        <v>0</v>
      </c>
      <c r="Y40" s="1">
        <f t="shared" si="10"/>
        <v>0.28375095742953699</v>
      </c>
      <c r="Z40" s="1">
        <f t="shared" si="11"/>
        <v>0.28375095742953699</v>
      </c>
      <c r="AA40" s="1">
        <f t="shared" si="12"/>
        <v>0.26624960449776919</v>
      </c>
      <c r="AB40" s="1">
        <f t="shared" si="13"/>
        <v>0.26624960449776919</v>
      </c>
      <c r="AC40" s="72">
        <f t="shared" si="14"/>
        <v>0.12959999999999999</v>
      </c>
      <c r="AD40" s="72">
        <f t="shared" si="15"/>
        <v>0.12959999999999999</v>
      </c>
      <c r="AE40" s="72">
        <f t="shared" si="16"/>
        <v>0.12959999999999999</v>
      </c>
      <c r="AF40" s="72">
        <f t="shared" si="17"/>
        <v>0.12959999999999999</v>
      </c>
      <c r="AG40" s="61">
        <f t="shared" si="18"/>
        <v>0</v>
      </c>
      <c r="AH40" s="61">
        <f t="shared" si="19"/>
        <v>0</v>
      </c>
      <c r="AI40" s="61">
        <f t="shared" si="20"/>
        <v>-0.18586924140017103</v>
      </c>
      <c r="AJ40" s="61">
        <f t="shared" si="21"/>
        <v>-0.18586924140017103</v>
      </c>
      <c r="AK40" s="58">
        <f t="shared" si="22"/>
        <v>0.34905073709081952</v>
      </c>
      <c r="AL40">
        <f t="shared" si="23"/>
        <v>0.34905073709081952</v>
      </c>
      <c r="AM40">
        <f t="shared" si="24"/>
        <v>5.1387608357749054E-2</v>
      </c>
      <c r="AN40">
        <f t="shared" si="25"/>
        <v>5.1387608357749054E-2</v>
      </c>
      <c r="AO40" s="82">
        <f t="shared" si="26"/>
        <v>0.69810147418163904</v>
      </c>
      <c r="AP40" s="82">
        <f t="shared" si="27"/>
        <v>0.10277521671549811</v>
      </c>
      <c r="AQ40" s="22"/>
      <c r="AR40">
        <f t="shared" si="28"/>
        <v>-5.6313961561873294E-2</v>
      </c>
      <c r="AS40">
        <f t="shared" ref="AS40:AT40" si="75">IF(AND(S136&gt;0,U136&gt;0), AK136+AM136,AS39)</f>
        <v>-1.2167112815793946</v>
      </c>
      <c r="AT40" s="30">
        <f t="shared" si="75"/>
        <v>-0.32873928169166022</v>
      </c>
    </row>
    <row r="41" spans="1:46" x14ac:dyDescent="0.2">
      <c r="A41">
        <f t="shared" si="30"/>
        <v>0.98333334049161214</v>
      </c>
      <c r="B41">
        <f t="shared" si="31"/>
        <v>0.98333334049161214</v>
      </c>
      <c r="C41">
        <f t="shared" si="32"/>
        <v>0.98333333333802453</v>
      </c>
      <c r="D41">
        <f t="shared" si="33"/>
        <v>0.98333333333802453</v>
      </c>
      <c r="E41">
        <f t="shared" si="34"/>
        <v>0.28375095742953699</v>
      </c>
      <c r="F41">
        <f t="shared" si="35"/>
        <v>0.28375095742953699</v>
      </c>
      <c r="G41">
        <f t="shared" si="36"/>
        <v>0.26624960449776919</v>
      </c>
      <c r="H41">
        <f t="shared" si="37"/>
        <v>0.26624960449776919</v>
      </c>
      <c r="I41">
        <f t="shared" si="62"/>
        <v>0.12959999999999999</v>
      </c>
      <c r="J41">
        <f t="shared" si="39"/>
        <v>0.12959999999999999</v>
      </c>
      <c r="K41">
        <f t="shared" si="40"/>
        <v>0.12959999999999999</v>
      </c>
      <c r="L41">
        <f t="shared" si="41"/>
        <v>0.12959999999999999</v>
      </c>
      <c r="M41" s="2">
        <f t="shared" si="42"/>
        <v>0.34905073709081952</v>
      </c>
      <c r="N41" s="2">
        <f t="shared" si="43"/>
        <v>0.34905073709081952</v>
      </c>
      <c r="O41" s="2">
        <f t="shared" si="44"/>
        <v>5.1387608357749054E-2</v>
      </c>
      <c r="P41" s="2">
        <f t="shared" si="45"/>
        <v>5.1387608357749054E-2</v>
      </c>
      <c r="Q41" s="1">
        <f t="shared" si="9"/>
        <v>0.69810147418163904</v>
      </c>
      <c r="R41" s="50">
        <v>32</v>
      </c>
      <c r="S41" s="11">
        <v>1</v>
      </c>
      <c r="T41" s="11">
        <v>1</v>
      </c>
      <c r="U41" s="11">
        <v>0</v>
      </c>
      <c r="V41" s="11">
        <v>0</v>
      </c>
      <c r="W41" s="11">
        <v>1</v>
      </c>
      <c r="X41" s="12">
        <f t="shared" si="4"/>
        <v>1</v>
      </c>
      <c r="Y41" s="1">
        <f t="shared" si="10"/>
        <v>0.28054082151597648</v>
      </c>
      <c r="Z41" s="1">
        <f t="shared" si="11"/>
        <v>0.28054082151597648</v>
      </c>
      <c r="AA41" s="1">
        <f t="shared" si="12"/>
        <v>0.26624960449776919</v>
      </c>
      <c r="AB41" s="1">
        <f t="shared" si="13"/>
        <v>0.26624960449776919</v>
      </c>
      <c r="AC41" s="72">
        <f t="shared" si="14"/>
        <v>0.12959999999999999</v>
      </c>
      <c r="AD41" s="72">
        <f t="shared" si="15"/>
        <v>0.12959999999999999</v>
      </c>
      <c r="AE41" s="72">
        <f t="shared" si="16"/>
        <v>0.12959999999999999</v>
      </c>
      <c r="AF41" s="72">
        <f t="shared" si="17"/>
        <v>0.12959999999999999</v>
      </c>
      <c r="AG41" s="61">
        <f t="shared" si="18"/>
        <v>8.469486044754522E-2</v>
      </c>
      <c r="AH41" s="61">
        <f t="shared" si="19"/>
        <v>8.469486044754522E-2</v>
      </c>
      <c r="AI41" s="61">
        <f t="shared" si="20"/>
        <v>0</v>
      </c>
      <c r="AJ41" s="61">
        <f t="shared" si="21"/>
        <v>0</v>
      </c>
      <c r="AK41" s="58">
        <f t="shared" si="22"/>
        <v>0.36002719100482139</v>
      </c>
      <c r="AL41">
        <f t="shared" si="23"/>
        <v>0.36002719100482139</v>
      </c>
      <c r="AM41">
        <f t="shared" si="24"/>
        <v>5.1387608357749054E-2</v>
      </c>
      <c r="AN41">
        <f t="shared" si="25"/>
        <v>5.1387608357749054E-2</v>
      </c>
      <c r="AO41" s="82">
        <f t="shared" si="26"/>
        <v>0.72005438200964278</v>
      </c>
      <c r="AP41" s="82">
        <f t="shared" si="27"/>
        <v>0.10277521671549811</v>
      </c>
      <c r="AQ41" s="22"/>
      <c r="AR41">
        <f t="shared" si="28"/>
        <v>-5.6313961561873294E-2</v>
      </c>
      <c r="AS41">
        <f t="shared" ref="AS41:AT41" si="76">IF(AND(S137&gt;0,U137&gt;0), AK137+AM137,AS40)</f>
        <v>-1.2167112815793946</v>
      </c>
      <c r="AT41" s="30">
        <f t="shared" si="76"/>
        <v>-0.2645440949910412</v>
      </c>
    </row>
    <row r="42" spans="1:46" x14ac:dyDescent="0.2">
      <c r="A42">
        <f t="shared" si="30"/>
        <v>0.98333333619664487</v>
      </c>
      <c r="B42">
        <f t="shared" si="31"/>
        <v>0.98333333619664487</v>
      </c>
      <c r="C42">
        <f t="shared" si="32"/>
        <v>0.98333333333520978</v>
      </c>
      <c r="D42">
        <f t="shared" si="33"/>
        <v>0.98333333333520978</v>
      </c>
      <c r="E42">
        <f t="shared" si="34"/>
        <v>0.28054082151597648</v>
      </c>
      <c r="F42">
        <f t="shared" si="35"/>
        <v>0.28054082151597648</v>
      </c>
      <c r="G42">
        <f t="shared" si="36"/>
        <v>0.26624960449776919</v>
      </c>
      <c r="H42">
        <f t="shared" si="37"/>
        <v>0.26624960449776919</v>
      </c>
      <c r="I42">
        <f t="shared" si="62"/>
        <v>0.12959999999999999</v>
      </c>
      <c r="J42">
        <f t="shared" si="39"/>
        <v>0.12959999999999999</v>
      </c>
      <c r="K42">
        <f t="shared" si="40"/>
        <v>0.12959999999999999</v>
      </c>
      <c r="L42">
        <f t="shared" si="41"/>
        <v>0.12959999999999999</v>
      </c>
      <c r="M42" s="2">
        <f t="shared" si="42"/>
        <v>0.36002719100482139</v>
      </c>
      <c r="N42" s="2">
        <f t="shared" si="43"/>
        <v>0.36002719100482139</v>
      </c>
      <c r="O42" s="2">
        <f t="shared" si="44"/>
        <v>5.1387608357749054E-2</v>
      </c>
      <c r="P42" s="2">
        <f t="shared" si="45"/>
        <v>5.1387608357749054E-2</v>
      </c>
      <c r="Q42" s="1">
        <f t="shared" si="9"/>
        <v>0.72005438200964278</v>
      </c>
      <c r="R42" s="50">
        <v>33</v>
      </c>
      <c r="S42" s="11">
        <v>1</v>
      </c>
      <c r="T42" s="11">
        <v>1</v>
      </c>
      <c r="U42" s="11">
        <v>0</v>
      </c>
      <c r="V42" s="11">
        <v>0</v>
      </c>
      <c r="W42" s="11">
        <v>1</v>
      </c>
      <c r="X42" s="12">
        <f t="shared" si="4"/>
        <v>1</v>
      </c>
      <c r="Y42" s="1">
        <f t="shared" si="10"/>
        <v>0.27738418703120432</v>
      </c>
      <c r="Z42" s="1">
        <f t="shared" si="11"/>
        <v>0.27738418703120432</v>
      </c>
      <c r="AA42" s="1">
        <f t="shared" si="12"/>
        <v>0.26624960449776919</v>
      </c>
      <c r="AB42" s="1">
        <f t="shared" si="13"/>
        <v>0.26624960449776919</v>
      </c>
      <c r="AC42" s="72">
        <f t="shared" si="14"/>
        <v>0.12959999999999999</v>
      </c>
      <c r="AD42" s="72">
        <f t="shared" si="15"/>
        <v>0.12959999999999999</v>
      </c>
      <c r="AE42" s="72">
        <f t="shared" si="16"/>
        <v>0.12959999999999999</v>
      </c>
      <c r="AF42" s="72">
        <f t="shared" si="17"/>
        <v>0.12959999999999999</v>
      </c>
      <c r="AG42" s="61">
        <f t="shared" si="18"/>
        <v>8.3741877150045108E-2</v>
      </c>
      <c r="AH42" s="61">
        <f t="shared" si="19"/>
        <v>8.3741877150045108E-2</v>
      </c>
      <c r="AI42" s="61">
        <f t="shared" si="20"/>
        <v>0</v>
      </c>
      <c r="AJ42" s="61">
        <f t="shared" si="21"/>
        <v>0</v>
      </c>
      <c r="AK42" s="58">
        <f t="shared" si="22"/>
        <v>0.37088013828346722</v>
      </c>
      <c r="AL42">
        <f t="shared" si="23"/>
        <v>0.37088013828346722</v>
      </c>
      <c r="AM42">
        <f t="shared" si="24"/>
        <v>5.1387608357749054E-2</v>
      </c>
      <c r="AN42">
        <f t="shared" si="25"/>
        <v>5.1387608357749054E-2</v>
      </c>
      <c r="AO42" s="82">
        <f t="shared" si="26"/>
        <v>0.74176027656693444</v>
      </c>
      <c r="AP42" s="82">
        <f t="shared" si="27"/>
        <v>0.10277521671549811</v>
      </c>
      <c r="AQ42" s="22"/>
      <c r="AR42">
        <f t="shared" si="28"/>
        <v>3.2386983850106188E-2</v>
      </c>
      <c r="AS42">
        <f t="shared" ref="AS42:AT42" si="77">IF(AND(S138&gt;0,U138&gt;0), AK138+AM138,AS41)</f>
        <v>-1.2167112815793946</v>
      </c>
      <c r="AT42" s="30">
        <f t="shared" si="77"/>
        <v>-0.2645440949910412</v>
      </c>
    </row>
    <row r="43" spans="1:46" x14ac:dyDescent="0.2">
      <c r="A43">
        <f t="shared" si="30"/>
        <v>0.98333333447865789</v>
      </c>
      <c r="B43">
        <f t="shared" si="31"/>
        <v>0.98333333447865789</v>
      </c>
      <c r="C43">
        <f t="shared" si="32"/>
        <v>0.9833333333340839</v>
      </c>
      <c r="D43">
        <f t="shared" si="33"/>
        <v>0.9833333333340839</v>
      </c>
      <c r="E43">
        <f t="shared" si="34"/>
        <v>0.27738418703120432</v>
      </c>
      <c r="F43">
        <f t="shared" si="35"/>
        <v>0.27738418703120432</v>
      </c>
      <c r="G43">
        <f t="shared" si="36"/>
        <v>0.26624960449776919</v>
      </c>
      <c r="H43">
        <f t="shared" si="37"/>
        <v>0.26624960449776919</v>
      </c>
      <c r="I43">
        <f t="shared" si="62"/>
        <v>0.12959999999999999</v>
      </c>
      <c r="J43">
        <f t="shared" si="39"/>
        <v>0.12959999999999999</v>
      </c>
      <c r="K43">
        <f t="shared" si="40"/>
        <v>0.12959999999999999</v>
      </c>
      <c r="L43">
        <f t="shared" si="41"/>
        <v>0.12959999999999999</v>
      </c>
      <c r="M43" s="2">
        <f t="shared" si="42"/>
        <v>0.37088013828346722</v>
      </c>
      <c r="N43" s="2">
        <f t="shared" si="43"/>
        <v>0.37088013828346722</v>
      </c>
      <c r="O43" s="2">
        <f t="shared" si="44"/>
        <v>5.1387608357749054E-2</v>
      </c>
      <c r="P43" s="2">
        <f t="shared" si="45"/>
        <v>5.1387608357749054E-2</v>
      </c>
      <c r="Q43" s="1">
        <f t="shared" si="9"/>
        <v>0.74176027656693444</v>
      </c>
      <c r="R43" s="50">
        <v>34</v>
      </c>
      <c r="S43" s="11">
        <v>0</v>
      </c>
      <c r="T43" s="11">
        <v>0</v>
      </c>
      <c r="U43" s="11">
        <v>1</v>
      </c>
      <c r="V43" s="11">
        <v>1</v>
      </c>
      <c r="W43" s="11">
        <v>1</v>
      </c>
      <c r="X43" s="12">
        <f t="shared" si="4"/>
        <v>1</v>
      </c>
      <c r="Y43" s="1">
        <f t="shared" si="10"/>
        <v>0.27738418703120432</v>
      </c>
      <c r="Z43" s="1">
        <f t="shared" si="11"/>
        <v>0.27738418703120432</v>
      </c>
      <c r="AA43" s="1">
        <f t="shared" si="12"/>
        <v>0.26311827024014744</v>
      </c>
      <c r="AB43" s="1">
        <f t="shared" si="13"/>
        <v>0.26311827024014744</v>
      </c>
      <c r="AC43" s="72">
        <f t="shared" si="14"/>
        <v>0.12959999999999999</v>
      </c>
      <c r="AD43" s="72">
        <f t="shared" si="15"/>
        <v>0.12959999999999999</v>
      </c>
      <c r="AE43" s="72">
        <f t="shared" si="16"/>
        <v>0.12959999999999999</v>
      </c>
      <c r="AF43" s="72">
        <f t="shared" si="17"/>
        <v>0.12959999999999999</v>
      </c>
      <c r="AG43" s="61">
        <f t="shared" si="18"/>
        <v>0</v>
      </c>
      <c r="AH43" s="61">
        <f t="shared" si="19"/>
        <v>0</v>
      </c>
      <c r="AI43" s="61">
        <f t="shared" si="20"/>
        <v>7.36588067669319E-2</v>
      </c>
      <c r="AJ43" s="61">
        <f t="shared" si="21"/>
        <v>7.36588067669319E-2</v>
      </c>
      <c r="AK43" s="58">
        <f t="shared" si="22"/>
        <v>0.37088013828346722</v>
      </c>
      <c r="AL43">
        <f t="shared" si="23"/>
        <v>0.37088013828346722</v>
      </c>
      <c r="AM43">
        <f t="shared" si="24"/>
        <v>6.0933789714743426E-2</v>
      </c>
      <c r="AN43">
        <f t="shared" si="25"/>
        <v>6.0933789714743426E-2</v>
      </c>
      <c r="AO43" s="82">
        <f t="shared" si="26"/>
        <v>0.74176027656693444</v>
      </c>
      <c r="AP43" s="82">
        <f t="shared" si="27"/>
        <v>0.12186757942948685</v>
      </c>
      <c r="AQ43" s="22"/>
      <c r="AR43">
        <f t="shared" si="28"/>
        <v>3.2386983850106188E-2</v>
      </c>
      <c r="AS43">
        <f t="shared" ref="AS43:AT43" si="78">IF(AND(S139&gt;0,U139&gt;0), AK139+AM139,AS42)</f>
        <v>-1.3609329448163399</v>
      </c>
      <c r="AT43" s="30">
        <f t="shared" si="78"/>
        <v>-0.2645440949910412</v>
      </c>
    </row>
    <row r="44" spans="1:46" x14ac:dyDescent="0.2">
      <c r="A44">
        <f t="shared" si="30"/>
        <v>0.98333333447865789</v>
      </c>
      <c r="B44">
        <f t="shared" si="31"/>
        <v>0.98333333447865789</v>
      </c>
      <c r="C44">
        <f t="shared" si="32"/>
        <v>0.9833333333336336</v>
      </c>
      <c r="D44">
        <f t="shared" si="33"/>
        <v>0.9833333333336336</v>
      </c>
      <c r="E44">
        <f t="shared" si="34"/>
        <v>0.27738418703120432</v>
      </c>
      <c r="F44">
        <f t="shared" si="35"/>
        <v>0.27738418703120432</v>
      </c>
      <c r="G44">
        <f t="shared" si="36"/>
        <v>0.26311827024014744</v>
      </c>
      <c r="H44">
        <f t="shared" si="37"/>
        <v>0.26311827024014744</v>
      </c>
      <c r="I44">
        <f t="shared" si="62"/>
        <v>0.12959999999999999</v>
      </c>
      <c r="J44">
        <f t="shared" si="39"/>
        <v>0.12959999999999999</v>
      </c>
      <c r="K44">
        <f t="shared" si="40"/>
        <v>0.12959999999999999</v>
      </c>
      <c r="L44">
        <f t="shared" si="41"/>
        <v>0.12959999999999999</v>
      </c>
      <c r="M44" s="2">
        <f t="shared" si="42"/>
        <v>0.37088013828346722</v>
      </c>
      <c r="N44" s="2">
        <f t="shared" si="43"/>
        <v>0.37088013828346722</v>
      </c>
      <c r="O44" s="2">
        <f t="shared" si="44"/>
        <v>6.0933789714743426E-2</v>
      </c>
      <c r="P44" s="2">
        <f t="shared" si="45"/>
        <v>6.0933789714743426E-2</v>
      </c>
      <c r="Q44" s="1">
        <f t="shared" si="9"/>
        <v>0.74176027656693444</v>
      </c>
      <c r="R44" s="50">
        <v>35</v>
      </c>
      <c r="S44" s="11">
        <v>0</v>
      </c>
      <c r="T44" s="11">
        <v>0</v>
      </c>
      <c r="U44" s="11">
        <v>1</v>
      </c>
      <c r="V44" s="11">
        <v>1</v>
      </c>
      <c r="W44" s="11">
        <v>0</v>
      </c>
      <c r="X44" s="12">
        <f t="shared" si="4"/>
        <v>0</v>
      </c>
      <c r="Y44" s="1">
        <f t="shared" si="10"/>
        <v>0.27738418703120432</v>
      </c>
      <c r="Z44" s="1">
        <f t="shared" si="11"/>
        <v>0.27738418703120432</v>
      </c>
      <c r="AA44" s="1">
        <f t="shared" si="12"/>
        <v>0.26790310420093638</v>
      </c>
      <c r="AB44" s="1">
        <f t="shared" si="13"/>
        <v>0.26790310420093638</v>
      </c>
      <c r="AC44" s="72">
        <f t="shared" si="14"/>
        <v>0.12959999999999999</v>
      </c>
      <c r="AD44" s="72">
        <f t="shared" si="15"/>
        <v>0.12959999999999999</v>
      </c>
      <c r="AE44" s="72">
        <f t="shared" si="16"/>
        <v>0.12959999999999999</v>
      </c>
      <c r="AF44" s="72">
        <f t="shared" si="17"/>
        <v>0.12959999999999999</v>
      </c>
      <c r="AG44" s="61">
        <f t="shared" si="18"/>
        <v>0</v>
      </c>
      <c r="AH44" s="61">
        <f t="shared" si="19"/>
        <v>0</v>
      </c>
      <c r="AI44" s="61">
        <f t="shared" si="20"/>
        <v>-0.19871988066522683</v>
      </c>
      <c r="AJ44" s="61">
        <f t="shared" si="21"/>
        <v>-0.19871988066522683</v>
      </c>
      <c r="AK44" s="58">
        <f t="shared" si="22"/>
        <v>0.37088013828346722</v>
      </c>
      <c r="AL44">
        <f t="shared" si="23"/>
        <v>0.37088013828346722</v>
      </c>
      <c r="AM44">
        <f t="shared" si="24"/>
        <v>3.5179693180530033E-2</v>
      </c>
      <c r="AN44">
        <f t="shared" si="25"/>
        <v>3.5179693180530033E-2</v>
      </c>
      <c r="AO44" s="82">
        <f t="shared" si="26"/>
        <v>0.74176027656693444</v>
      </c>
      <c r="AP44" s="82">
        <f t="shared" si="27"/>
        <v>7.0359386361060067E-2</v>
      </c>
      <c r="AQ44" s="22"/>
      <c r="AR44">
        <f t="shared" si="28"/>
        <v>1.9885928089919958E-3</v>
      </c>
      <c r="AS44">
        <f t="shared" ref="AS44:AT44" si="79">IF(AND(S140&gt;0,U140&gt;0), AK140+AM140,AS43)</f>
        <v>-1.3609329448163399</v>
      </c>
      <c r="AT44" s="30">
        <f t="shared" si="79"/>
        <v>-0.2645440949910412</v>
      </c>
    </row>
    <row r="45" spans="1:46" x14ac:dyDescent="0.2">
      <c r="A45">
        <f t="shared" si="30"/>
        <v>0.98333333447865789</v>
      </c>
      <c r="B45">
        <f t="shared" si="31"/>
        <v>0.98333333447865789</v>
      </c>
      <c r="C45">
        <f t="shared" si="32"/>
        <v>0.9833333333336336</v>
      </c>
      <c r="D45">
        <f t="shared" si="33"/>
        <v>0.9833333333336336</v>
      </c>
      <c r="E45">
        <f t="shared" si="34"/>
        <v>0.27738418703120432</v>
      </c>
      <c r="F45">
        <f t="shared" si="35"/>
        <v>0.27738418703120432</v>
      </c>
      <c r="G45">
        <f t="shared" si="36"/>
        <v>0.26790310420093638</v>
      </c>
      <c r="H45">
        <f t="shared" si="37"/>
        <v>0.26790310420093638</v>
      </c>
      <c r="I45">
        <f t="shared" si="62"/>
        <v>0.12959999999999999</v>
      </c>
      <c r="J45">
        <f t="shared" si="39"/>
        <v>0.12959999999999999</v>
      </c>
      <c r="K45">
        <f t="shared" si="40"/>
        <v>0.12959999999999999</v>
      </c>
      <c r="L45">
        <f t="shared" si="41"/>
        <v>0.12959999999999999</v>
      </c>
      <c r="M45" s="2">
        <f t="shared" si="42"/>
        <v>0.37088013828346722</v>
      </c>
      <c r="N45" s="2">
        <f t="shared" si="43"/>
        <v>0.37088013828346722</v>
      </c>
      <c r="O45" s="2">
        <f t="shared" si="44"/>
        <v>3.5179693180530033E-2</v>
      </c>
      <c r="P45" s="2">
        <f t="shared" si="45"/>
        <v>3.5179693180530033E-2</v>
      </c>
      <c r="Q45" s="1">
        <f t="shared" si="9"/>
        <v>0.74176027656693444</v>
      </c>
      <c r="R45" s="50">
        <v>36</v>
      </c>
      <c r="S45" s="11">
        <v>1</v>
      </c>
      <c r="T45" s="11">
        <v>1</v>
      </c>
      <c r="U45" s="11">
        <v>0</v>
      </c>
      <c r="V45" s="11">
        <v>0</v>
      </c>
      <c r="W45" s="11">
        <v>1</v>
      </c>
      <c r="X45" s="12">
        <f t="shared" si="4"/>
        <v>1</v>
      </c>
      <c r="Y45" s="1">
        <f t="shared" si="10"/>
        <v>0.27387258006797982</v>
      </c>
      <c r="Z45" s="1">
        <f t="shared" si="11"/>
        <v>0.27387258006797982</v>
      </c>
      <c r="AA45" s="1">
        <f t="shared" si="12"/>
        <v>0.26790310420093638</v>
      </c>
      <c r="AB45" s="1">
        <f t="shared" si="13"/>
        <v>0.26790310420093638</v>
      </c>
      <c r="AC45" s="72">
        <f t="shared" si="14"/>
        <v>0.12959999999999999</v>
      </c>
      <c r="AD45" s="72">
        <f t="shared" si="15"/>
        <v>0.12959999999999999</v>
      </c>
      <c r="AE45" s="72">
        <f t="shared" si="16"/>
        <v>0.12959999999999999</v>
      </c>
      <c r="AF45" s="72">
        <f t="shared" si="17"/>
        <v>0.12959999999999999</v>
      </c>
      <c r="AG45" s="61">
        <f t="shared" si="18"/>
        <v>7.072477933265521E-2</v>
      </c>
      <c r="AH45" s="61">
        <f t="shared" si="19"/>
        <v>7.072477933265521E-2</v>
      </c>
      <c r="AI45" s="61">
        <f t="shared" si="20"/>
        <v>0</v>
      </c>
      <c r="AJ45" s="61">
        <f t="shared" si="21"/>
        <v>0</v>
      </c>
      <c r="AK45" s="58">
        <f t="shared" si="22"/>
        <v>0.38004606968497934</v>
      </c>
      <c r="AL45">
        <f t="shared" si="23"/>
        <v>0.38004606968497934</v>
      </c>
      <c r="AM45">
        <f t="shared" si="24"/>
        <v>3.5179693180530033E-2</v>
      </c>
      <c r="AN45">
        <f t="shared" si="25"/>
        <v>3.5179693180530033E-2</v>
      </c>
      <c r="AO45" s="82">
        <f t="shared" si="26"/>
        <v>0.76009213936995867</v>
      </c>
      <c r="AP45" s="82">
        <f t="shared" si="27"/>
        <v>7.0359386361060067E-2</v>
      </c>
      <c r="AQ45" s="22"/>
      <c r="AR45">
        <f t="shared" si="28"/>
        <v>1.9885928089919958E-3</v>
      </c>
      <c r="AS45">
        <f t="shared" ref="AS45:AT45" si="80">IF(AND(S141&gt;0,U141&gt;0), AK141+AM141,AS44)</f>
        <v>-1.3609329448163399</v>
      </c>
      <c r="AT45" s="30">
        <f t="shared" si="80"/>
        <v>-0.19539644037911158</v>
      </c>
    </row>
    <row r="46" spans="1:46" x14ac:dyDescent="0.2">
      <c r="A46">
        <f t="shared" si="30"/>
        <v>0.98333333379146315</v>
      </c>
      <c r="B46">
        <f t="shared" si="31"/>
        <v>0.98333333379146315</v>
      </c>
      <c r="C46">
        <f t="shared" si="32"/>
        <v>0.98333333333345341</v>
      </c>
      <c r="D46">
        <f t="shared" si="33"/>
        <v>0.98333333333345341</v>
      </c>
      <c r="E46">
        <f t="shared" si="34"/>
        <v>0.27387258006797982</v>
      </c>
      <c r="F46">
        <f t="shared" si="35"/>
        <v>0.27387258006797982</v>
      </c>
      <c r="G46">
        <f t="shared" si="36"/>
        <v>0.26790310420093638</v>
      </c>
      <c r="H46">
        <f t="shared" si="37"/>
        <v>0.26790310420093638</v>
      </c>
      <c r="I46">
        <f t="shared" si="62"/>
        <v>0.12959999999999999</v>
      </c>
      <c r="J46">
        <f t="shared" si="39"/>
        <v>0.12959999999999999</v>
      </c>
      <c r="K46">
        <f t="shared" si="40"/>
        <v>0.12959999999999999</v>
      </c>
      <c r="L46">
        <f t="shared" si="41"/>
        <v>0.12959999999999999</v>
      </c>
      <c r="M46" s="2">
        <f t="shared" si="42"/>
        <v>0.38004606968497934</v>
      </c>
      <c r="N46" s="2">
        <f t="shared" si="43"/>
        <v>0.38004606968497934</v>
      </c>
      <c r="O46" s="2">
        <f t="shared" si="44"/>
        <v>3.5179693180530033E-2</v>
      </c>
      <c r="P46" s="2">
        <f t="shared" si="45"/>
        <v>3.5179693180530033E-2</v>
      </c>
      <c r="Q46" s="1">
        <f t="shared" si="9"/>
        <v>0.76009213936995867</v>
      </c>
      <c r="R46" s="50">
        <v>37</v>
      </c>
      <c r="S46" s="11">
        <v>1</v>
      </c>
      <c r="T46" s="11">
        <v>1</v>
      </c>
      <c r="U46" s="11">
        <v>0</v>
      </c>
      <c r="V46" s="11">
        <v>0</v>
      </c>
      <c r="W46" s="11">
        <v>1</v>
      </c>
      <c r="X46" s="12">
        <f t="shared" si="4"/>
        <v>1</v>
      </c>
      <c r="Y46" s="1">
        <f t="shared" si="10"/>
        <v>0.27041949974107743</v>
      </c>
      <c r="Z46" s="1">
        <f t="shared" si="11"/>
        <v>0.27041949974107743</v>
      </c>
      <c r="AA46" s="1">
        <f t="shared" si="12"/>
        <v>0.26790310420093638</v>
      </c>
      <c r="AB46" s="1">
        <f t="shared" si="13"/>
        <v>0.26790310420093638</v>
      </c>
      <c r="AC46" s="72">
        <f t="shared" si="14"/>
        <v>0.12959999999999999</v>
      </c>
      <c r="AD46" s="72">
        <f t="shared" si="15"/>
        <v>0.12959999999999999</v>
      </c>
      <c r="AE46" s="72">
        <f t="shared" si="16"/>
        <v>0.12959999999999999</v>
      </c>
      <c r="AF46" s="72">
        <f t="shared" si="17"/>
        <v>0.12959999999999999</v>
      </c>
      <c r="AG46" s="61">
        <f t="shared" si="18"/>
        <v>6.9833056824043782E-2</v>
      </c>
      <c r="AH46" s="61">
        <f t="shared" si="19"/>
        <v>6.9833056824043782E-2</v>
      </c>
      <c r="AI46" s="61">
        <f t="shared" si="20"/>
        <v>0</v>
      </c>
      <c r="AJ46" s="61">
        <f t="shared" si="21"/>
        <v>0</v>
      </c>
      <c r="AK46" s="58">
        <f t="shared" si="22"/>
        <v>0.38909643384937542</v>
      </c>
      <c r="AL46">
        <f t="shared" si="23"/>
        <v>0.38909643384937542</v>
      </c>
      <c r="AM46">
        <f t="shared" si="24"/>
        <v>3.5179693180530033E-2</v>
      </c>
      <c r="AN46">
        <f t="shared" si="25"/>
        <v>3.5179693180530033E-2</v>
      </c>
      <c r="AO46" s="82">
        <f t="shared" si="26"/>
        <v>0.77819286769875085</v>
      </c>
      <c r="AP46" s="82">
        <f t="shared" si="27"/>
        <v>7.0359386361060067E-2</v>
      </c>
      <c r="AQ46" s="22"/>
      <c r="AR46">
        <f t="shared" si="28"/>
        <v>8.4351910493511262E-2</v>
      </c>
      <c r="AS46">
        <f t="shared" ref="AS46:AT46" si="81">IF(AND(S142&gt;0,U142&gt;0), AK142+AM142,AS45)</f>
        <v>-1.3609329448163399</v>
      </c>
      <c r="AT46" s="30">
        <f t="shared" si="81"/>
        <v>-0.19539644037911158</v>
      </c>
    </row>
    <row r="47" spans="1:46" x14ac:dyDescent="0.2">
      <c r="A47">
        <f t="shared" si="30"/>
        <v>0.98333333351658525</v>
      </c>
      <c r="B47">
        <f t="shared" si="31"/>
        <v>0.98333333351658525</v>
      </c>
      <c r="C47">
        <f t="shared" si="32"/>
        <v>0.98333333333338135</v>
      </c>
      <c r="D47">
        <f t="shared" si="33"/>
        <v>0.98333333333338135</v>
      </c>
      <c r="E47">
        <f t="shared" si="34"/>
        <v>0.27041949974107743</v>
      </c>
      <c r="F47">
        <f t="shared" si="35"/>
        <v>0.27041949974107743</v>
      </c>
      <c r="G47">
        <f t="shared" si="36"/>
        <v>0.26790310420093638</v>
      </c>
      <c r="H47">
        <f t="shared" si="37"/>
        <v>0.26790310420093638</v>
      </c>
      <c r="I47">
        <f t="shared" ref="I47:I57" si="82">AC46</f>
        <v>0.12959999999999999</v>
      </c>
      <c r="J47">
        <f t="shared" si="39"/>
        <v>0.12959999999999999</v>
      </c>
      <c r="K47">
        <f t="shared" si="40"/>
        <v>0.12959999999999999</v>
      </c>
      <c r="L47">
        <f t="shared" si="41"/>
        <v>0.12959999999999999</v>
      </c>
      <c r="M47" s="2">
        <f t="shared" si="42"/>
        <v>0.38909643384937542</v>
      </c>
      <c r="N47" s="2">
        <f t="shared" si="43"/>
        <v>0.38909643384937542</v>
      </c>
      <c r="O47" s="2">
        <f t="shared" si="44"/>
        <v>3.5179693180530033E-2</v>
      </c>
      <c r="P47" s="2">
        <f t="shared" si="45"/>
        <v>3.5179693180530033E-2</v>
      </c>
      <c r="Q47" s="1">
        <f t="shared" si="9"/>
        <v>0.77819286769875085</v>
      </c>
      <c r="R47" s="50">
        <v>38</v>
      </c>
      <c r="S47" s="11">
        <v>0</v>
      </c>
      <c r="T47" s="11">
        <v>0</v>
      </c>
      <c r="U47" s="11">
        <v>1</v>
      </c>
      <c r="V47" s="11">
        <v>1</v>
      </c>
      <c r="W47" s="11">
        <v>1</v>
      </c>
      <c r="X47" s="12">
        <f t="shared" si="4"/>
        <v>1</v>
      </c>
      <c r="Y47" s="1">
        <f t="shared" si="10"/>
        <v>0.27041949974107743</v>
      </c>
      <c r="Z47" s="1">
        <f t="shared" si="11"/>
        <v>0.27041949974107743</v>
      </c>
      <c r="AA47" s="1">
        <f t="shared" si="12"/>
        <v>0.26439731549079892</v>
      </c>
      <c r="AB47" s="1">
        <f t="shared" si="13"/>
        <v>0.26439731549079892</v>
      </c>
      <c r="AC47" s="72">
        <f t="shared" si="14"/>
        <v>0.12959999999999999</v>
      </c>
      <c r="AD47" s="72">
        <f t="shared" si="15"/>
        <v>0.12959999999999999</v>
      </c>
      <c r="AE47" s="72">
        <f t="shared" si="16"/>
        <v>0.12959999999999999</v>
      </c>
      <c r="AF47" s="72">
        <f t="shared" si="17"/>
        <v>0.12959999999999999</v>
      </c>
      <c r="AG47" s="61">
        <f t="shared" si="18"/>
        <v>0</v>
      </c>
      <c r="AH47" s="61">
        <f t="shared" si="19"/>
        <v>0</v>
      </c>
      <c r="AI47" s="61">
        <f t="shared" si="20"/>
        <v>6.343099431572366E-2</v>
      </c>
      <c r="AJ47" s="61">
        <f t="shared" si="21"/>
        <v>6.343099431572366E-2</v>
      </c>
      <c r="AK47" s="58">
        <f t="shared" si="22"/>
        <v>0.38909643384937542</v>
      </c>
      <c r="AL47">
        <f t="shared" si="23"/>
        <v>0.38909643384937542</v>
      </c>
      <c r="AM47">
        <f t="shared" si="24"/>
        <v>4.3400350043847818E-2</v>
      </c>
      <c r="AN47">
        <f t="shared" si="25"/>
        <v>4.3400350043847818E-2</v>
      </c>
      <c r="AO47" s="82">
        <f t="shared" si="26"/>
        <v>0.77819286769875085</v>
      </c>
      <c r="AP47" s="82">
        <f t="shared" si="27"/>
        <v>8.6800700087695637E-2</v>
      </c>
      <c r="AQ47" s="22"/>
      <c r="AR47">
        <f t="shared" si="28"/>
        <v>8.4351910493511262E-2</v>
      </c>
      <c r="AS47">
        <f t="shared" ref="AS47:AT47" si="83">IF(AND(S143&gt;0,U143&gt;0), AK143+AM143,AS46)</f>
        <v>-1.4364972289072335</v>
      </c>
      <c r="AT47" s="30">
        <f t="shared" si="83"/>
        <v>-0.19539644037911158</v>
      </c>
    </row>
    <row r="48" spans="1:46" x14ac:dyDescent="0.2">
      <c r="A48">
        <f t="shared" si="30"/>
        <v>0.98333333351658525</v>
      </c>
      <c r="B48">
        <f t="shared" si="31"/>
        <v>0.98333333351658525</v>
      </c>
      <c r="C48">
        <f t="shared" si="32"/>
        <v>0.98333333333335249</v>
      </c>
      <c r="D48">
        <f t="shared" si="33"/>
        <v>0.98333333333335249</v>
      </c>
      <c r="E48">
        <f t="shared" si="34"/>
        <v>0.27041949974107743</v>
      </c>
      <c r="F48">
        <f t="shared" si="35"/>
        <v>0.27041949974107743</v>
      </c>
      <c r="G48">
        <f t="shared" si="36"/>
        <v>0.26439731549079892</v>
      </c>
      <c r="H48">
        <f t="shared" si="37"/>
        <v>0.26439731549079892</v>
      </c>
      <c r="I48">
        <f t="shared" si="82"/>
        <v>0.12959999999999999</v>
      </c>
      <c r="J48">
        <f t="shared" si="39"/>
        <v>0.12959999999999999</v>
      </c>
      <c r="K48">
        <f t="shared" si="40"/>
        <v>0.12959999999999999</v>
      </c>
      <c r="L48">
        <f t="shared" si="41"/>
        <v>0.12959999999999999</v>
      </c>
      <c r="M48" s="2">
        <f t="shared" si="42"/>
        <v>0.38909643384937542</v>
      </c>
      <c r="N48" s="2">
        <f t="shared" si="43"/>
        <v>0.38909643384937542</v>
      </c>
      <c r="O48" s="2">
        <f t="shared" si="44"/>
        <v>4.3400350043847818E-2</v>
      </c>
      <c r="P48" s="2">
        <f t="shared" si="45"/>
        <v>4.3400350043847818E-2</v>
      </c>
      <c r="Q48" s="1">
        <f t="shared" si="9"/>
        <v>0.77819286769875085</v>
      </c>
      <c r="R48" s="50">
        <v>39</v>
      </c>
      <c r="S48" s="11">
        <v>0</v>
      </c>
      <c r="T48" s="11">
        <v>0</v>
      </c>
      <c r="U48" s="11">
        <v>1</v>
      </c>
      <c r="V48" s="11">
        <v>1</v>
      </c>
      <c r="W48" s="11">
        <v>0</v>
      </c>
      <c r="X48" s="12">
        <f t="shared" si="4"/>
        <v>0</v>
      </c>
      <c r="Y48" s="1">
        <f t="shared" si="10"/>
        <v>0.27041949974107743</v>
      </c>
      <c r="Z48" s="1">
        <f t="shared" si="11"/>
        <v>0.27041949974107743</v>
      </c>
      <c r="AA48" s="1">
        <f t="shared" si="12"/>
        <v>0.27008376255489913</v>
      </c>
      <c r="AB48" s="1">
        <f t="shared" si="13"/>
        <v>0.27008376255489913</v>
      </c>
      <c r="AC48" s="72">
        <f t="shared" si="14"/>
        <v>0.12959999999999999</v>
      </c>
      <c r="AD48" s="72">
        <f t="shared" si="15"/>
        <v>0.12959999999999999</v>
      </c>
      <c r="AE48" s="72">
        <f t="shared" si="16"/>
        <v>0.12959999999999999</v>
      </c>
      <c r="AF48" s="72">
        <f t="shared" si="17"/>
        <v>0.12959999999999999</v>
      </c>
      <c r="AG48" s="61">
        <f t="shared" si="18"/>
        <v>0</v>
      </c>
      <c r="AH48" s="61">
        <f t="shared" si="19"/>
        <v>0</v>
      </c>
      <c r="AI48" s="61">
        <f t="shared" si="20"/>
        <v>-0.21017725770146545</v>
      </c>
      <c r="AJ48" s="61">
        <f t="shared" si="21"/>
        <v>-0.21017725770146545</v>
      </c>
      <c r="AK48" s="58">
        <f t="shared" si="22"/>
        <v>0.38909643384937542</v>
      </c>
      <c r="AL48">
        <f t="shared" si="23"/>
        <v>0.38909643384937542</v>
      </c>
      <c r="AM48">
        <f t="shared" si="24"/>
        <v>1.6161377445737899E-2</v>
      </c>
      <c r="AN48">
        <f t="shared" si="25"/>
        <v>1.6161377445737899E-2</v>
      </c>
      <c r="AO48" s="82">
        <f t="shared" si="26"/>
        <v>0.77819286769875085</v>
      </c>
      <c r="AP48" s="82">
        <f t="shared" si="27"/>
        <v>3.2322754891475798E-2</v>
      </c>
      <c r="AQ48" s="22"/>
      <c r="AR48">
        <f t="shared" si="28"/>
        <v>2.7852938395340698E-2</v>
      </c>
      <c r="AS48">
        <f t="shared" ref="AS48:AT48" si="84">IF(AND(S144&gt;0,U144&gt;0), AK144+AM144,AS47)</f>
        <v>-1.4364972289072335</v>
      </c>
      <c r="AT48" s="30">
        <f t="shared" si="84"/>
        <v>-0.19539644037911158</v>
      </c>
    </row>
    <row r="49" spans="1:46" x14ac:dyDescent="0.2">
      <c r="A49">
        <f t="shared" si="30"/>
        <v>0.98333333351658525</v>
      </c>
      <c r="B49">
        <f t="shared" si="31"/>
        <v>0.98333333351658525</v>
      </c>
      <c r="C49">
        <f t="shared" si="32"/>
        <v>0.98333333333335249</v>
      </c>
      <c r="D49">
        <f t="shared" si="33"/>
        <v>0.98333333333335249</v>
      </c>
      <c r="E49">
        <f t="shared" si="34"/>
        <v>0.27041949974107743</v>
      </c>
      <c r="F49">
        <f t="shared" si="35"/>
        <v>0.27041949974107743</v>
      </c>
      <c r="G49">
        <f t="shared" si="36"/>
        <v>0.27008376255489913</v>
      </c>
      <c r="H49">
        <f t="shared" si="37"/>
        <v>0.27008376255489913</v>
      </c>
      <c r="I49">
        <f t="shared" si="82"/>
        <v>0.12959999999999999</v>
      </c>
      <c r="J49">
        <f t="shared" si="39"/>
        <v>0.12959999999999999</v>
      </c>
      <c r="K49">
        <f t="shared" si="40"/>
        <v>0.12959999999999999</v>
      </c>
      <c r="L49">
        <f t="shared" si="41"/>
        <v>0.12959999999999999</v>
      </c>
      <c r="M49" s="2">
        <f t="shared" si="42"/>
        <v>0.38909643384937542</v>
      </c>
      <c r="N49" s="2">
        <f t="shared" si="43"/>
        <v>0.38909643384937542</v>
      </c>
      <c r="O49" s="2">
        <f t="shared" si="44"/>
        <v>1.6161377445737899E-2</v>
      </c>
      <c r="P49" s="2">
        <f t="shared" si="45"/>
        <v>1.6161377445737899E-2</v>
      </c>
      <c r="Q49" s="1">
        <f t="shared" si="9"/>
        <v>0.77819286769875085</v>
      </c>
      <c r="R49" s="50">
        <v>40</v>
      </c>
      <c r="S49" s="11">
        <v>1</v>
      </c>
      <c r="T49" s="11">
        <v>1</v>
      </c>
      <c r="U49" s="11">
        <v>0</v>
      </c>
      <c r="V49" s="11">
        <v>0</v>
      </c>
      <c r="W49" s="11">
        <v>1</v>
      </c>
      <c r="X49" s="12">
        <f t="shared" si="4"/>
        <v>1</v>
      </c>
      <c r="Y49" s="1">
        <f t="shared" si="10"/>
        <v>0.2667324815182604</v>
      </c>
      <c r="Z49" s="1">
        <f t="shared" si="11"/>
        <v>0.2667324815182604</v>
      </c>
      <c r="AA49" s="1">
        <f t="shared" si="12"/>
        <v>0.27008376255489913</v>
      </c>
      <c r="AB49" s="1">
        <f t="shared" si="13"/>
        <v>0.27008376255489913</v>
      </c>
      <c r="AC49" s="72">
        <f t="shared" si="14"/>
        <v>0.12959999999999999</v>
      </c>
      <c r="AD49" s="72">
        <f t="shared" si="15"/>
        <v>0.12959999999999999</v>
      </c>
      <c r="AE49" s="72">
        <f t="shared" si="16"/>
        <v>0.12959999999999999</v>
      </c>
      <c r="AF49" s="72">
        <f t="shared" si="17"/>
        <v>0.12959999999999999</v>
      </c>
      <c r="AG49" s="61">
        <f t="shared" si="18"/>
        <v>5.9163166817161279E-2</v>
      </c>
      <c r="AH49" s="61">
        <f t="shared" si="19"/>
        <v>5.9163166817161279E-2</v>
      </c>
      <c r="AI49" s="61">
        <f t="shared" si="20"/>
        <v>0</v>
      </c>
      <c r="AJ49" s="61">
        <f t="shared" si="21"/>
        <v>0</v>
      </c>
      <c r="AK49" s="58">
        <f t="shared" si="22"/>
        <v>0.39676398026887955</v>
      </c>
      <c r="AL49">
        <f t="shared" si="23"/>
        <v>0.39676398026887955</v>
      </c>
      <c r="AM49">
        <f t="shared" si="24"/>
        <v>1.6161377445737899E-2</v>
      </c>
      <c r="AN49">
        <f t="shared" si="25"/>
        <v>1.6161377445737899E-2</v>
      </c>
      <c r="AO49" s="82">
        <f t="shared" si="26"/>
        <v>0.79352796053775909</v>
      </c>
      <c r="AP49" s="82">
        <f t="shared" si="27"/>
        <v>3.2322754891475798E-2</v>
      </c>
      <c r="AQ49" s="22"/>
      <c r="AR49">
        <f t="shared" si="28"/>
        <v>2.7852938395340698E-2</v>
      </c>
      <c r="AS49">
        <f t="shared" ref="AS49:AT49" si="85">IF(AND(S145&gt;0,U145&gt;0), AK145+AM145,AS48)</f>
        <v>-1.4364972289072335</v>
      </c>
      <c r="AT49" s="30">
        <f t="shared" si="85"/>
        <v>-0.12432786447054955</v>
      </c>
    </row>
    <row r="50" spans="1:46" x14ac:dyDescent="0.2">
      <c r="A50">
        <f t="shared" si="30"/>
        <v>0.98333333340663409</v>
      </c>
      <c r="B50">
        <f t="shared" si="31"/>
        <v>0.98333333340663409</v>
      </c>
      <c r="C50">
        <f t="shared" si="32"/>
        <v>0.98333333333334094</v>
      </c>
      <c r="D50">
        <f t="shared" si="33"/>
        <v>0.98333333333334094</v>
      </c>
      <c r="E50">
        <f t="shared" si="34"/>
        <v>0.2667324815182604</v>
      </c>
      <c r="F50">
        <f t="shared" si="35"/>
        <v>0.2667324815182604</v>
      </c>
      <c r="G50">
        <f t="shared" si="36"/>
        <v>0.27008376255489913</v>
      </c>
      <c r="H50">
        <f t="shared" si="37"/>
        <v>0.27008376255489913</v>
      </c>
      <c r="I50">
        <f t="shared" si="82"/>
        <v>0.12959999999999999</v>
      </c>
      <c r="J50">
        <f t="shared" si="39"/>
        <v>0.12959999999999999</v>
      </c>
      <c r="K50">
        <f t="shared" si="40"/>
        <v>0.12959999999999999</v>
      </c>
      <c r="L50">
        <f t="shared" si="41"/>
        <v>0.12959999999999999</v>
      </c>
      <c r="M50" s="2">
        <f t="shared" si="42"/>
        <v>0.39676398026887955</v>
      </c>
      <c r="N50" s="2">
        <f t="shared" si="43"/>
        <v>0.39676398026887955</v>
      </c>
      <c r="O50" s="2">
        <f t="shared" si="44"/>
        <v>1.6161377445737899E-2</v>
      </c>
      <c r="P50" s="2">
        <f t="shared" si="45"/>
        <v>1.6161377445737899E-2</v>
      </c>
      <c r="Q50" s="1">
        <f t="shared" si="9"/>
        <v>0.79352796053775909</v>
      </c>
      <c r="R50" s="50">
        <v>41</v>
      </c>
      <c r="S50" s="11">
        <v>1</v>
      </c>
      <c r="T50" s="11">
        <v>1</v>
      </c>
      <c r="U50" s="11">
        <v>0</v>
      </c>
      <c r="V50" s="11">
        <v>0</v>
      </c>
      <c r="W50" s="11">
        <v>1</v>
      </c>
      <c r="X50" s="12">
        <f t="shared" si="4"/>
        <v>1</v>
      </c>
      <c r="Y50" s="1">
        <f t="shared" si="10"/>
        <v>0.26310691357456323</v>
      </c>
      <c r="Z50" s="1">
        <f t="shared" si="11"/>
        <v>0.26310691357456323</v>
      </c>
      <c r="AA50" s="1">
        <f t="shared" si="12"/>
        <v>0.27008376255489913</v>
      </c>
      <c r="AB50" s="1">
        <f t="shared" si="13"/>
        <v>0.27008376255489913</v>
      </c>
      <c r="AC50" s="72">
        <f t="shared" si="14"/>
        <v>0.12959999999999999</v>
      </c>
      <c r="AD50" s="72">
        <f t="shared" si="15"/>
        <v>0.12959999999999999</v>
      </c>
      <c r="AE50" s="72">
        <f t="shared" si="16"/>
        <v>0.12959999999999999</v>
      </c>
      <c r="AF50" s="72">
        <f t="shared" si="17"/>
        <v>0.12959999999999999</v>
      </c>
      <c r="AG50" s="61">
        <f t="shared" si="18"/>
        <v>5.8358989988606474E-2</v>
      </c>
      <c r="AH50" s="61">
        <f t="shared" si="19"/>
        <v>5.8358989988606474E-2</v>
      </c>
      <c r="AI50" s="61">
        <f t="shared" si="20"/>
        <v>0</v>
      </c>
      <c r="AJ50" s="61">
        <f t="shared" si="21"/>
        <v>0</v>
      </c>
      <c r="AK50" s="58">
        <f t="shared" si="22"/>
        <v>0.40432730537140293</v>
      </c>
      <c r="AL50">
        <f t="shared" si="23"/>
        <v>0.40432730537140293</v>
      </c>
      <c r="AM50">
        <f t="shared" si="24"/>
        <v>1.6161377445737899E-2</v>
      </c>
      <c r="AN50">
        <f t="shared" si="25"/>
        <v>1.6161377445737899E-2</v>
      </c>
      <c r="AO50" s="82">
        <f t="shared" si="26"/>
        <v>0.80865461074280587</v>
      </c>
      <c r="AP50" s="82">
        <f t="shared" si="27"/>
        <v>3.2322754891475798E-2</v>
      </c>
      <c r="AQ50" s="22"/>
      <c r="AR50">
        <f t="shared" si="28"/>
        <v>9.8240822252504745E-2</v>
      </c>
      <c r="AS50">
        <f t="shared" ref="AS50:AT50" si="86">IF(AND(S146&gt;0,U146&gt;0), AK146+AM146,AS49)</f>
        <v>-1.4364972289072335</v>
      </c>
      <c r="AT50" s="30">
        <f t="shared" si="86"/>
        <v>-0.12432786447054955</v>
      </c>
    </row>
    <row r="51" spans="1:46" x14ac:dyDescent="0.2">
      <c r="A51">
        <f t="shared" si="30"/>
        <v>0.98333333336265361</v>
      </c>
      <c r="B51">
        <f t="shared" si="31"/>
        <v>0.98333333336265361</v>
      </c>
      <c r="C51">
        <f t="shared" si="32"/>
        <v>0.98333333333333639</v>
      </c>
      <c r="D51">
        <f t="shared" si="33"/>
        <v>0.98333333333333639</v>
      </c>
      <c r="E51">
        <f t="shared" si="34"/>
        <v>0.26310691357456323</v>
      </c>
      <c r="F51">
        <f t="shared" si="35"/>
        <v>0.26310691357456323</v>
      </c>
      <c r="G51">
        <f t="shared" si="36"/>
        <v>0.27008376255489913</v>
      </c>
      <c r="H51">
        <f t="shared" si="37"/>
        <v>0.27008376255489913</v>
      </c>
      <c r="I51">
        <f t="shared" si="82"/>
        <v>0.12959999999999999</v>
      </c>
      <c r="J51">
        <f t="shared" si="39"/>
        <v>0.12959999999999999</v>
      </c>
      <c r="K51">
        <f t="shared" si="40"/>
        <v>0.12959999999999999</v>
      </c>
      <c r="L51">
        <f t="shared" si="41"/>
        <v>0.12959999999999999</v>
      </c>
      <c r="M51" s="2">
        <f t="shared" si="42"/>
        <v>0.40432730537140293</v>
      </c>
      <c r="N51" s="2">
        <f t="shared" si="43"/>
        <v>0.40432730537140293</v>
      </c>
      <c r="O51" s="2">
        <f t="shared" si="44"/>
        <v>1.6161377445737899E-2</v>
      </c>
      <c r="P51" s="2">
        <f t="shared" si="45"/>
        <v>1.6161377445737899E-2</v>
      </c>
      <c r="Q51" s="1">
        <f t="shared" si="9"/>
        <v>0.80865461074280587</v>
      </c>
      <c r="R51" s="50">
        <v>42</v>
      </c>
      <c r="S51" s="11">
        <v>0</v>
      </c>
      <c r="T51" s="11">
        <v>0</v>
      </c>
      <c r="U51" s="11">
        <v>1</v>
      </c>
      <c r="V51" s="11">
        <v>1</v>
      </c>
      <c r="W51" s="11">
        <v>1</v>
      </c>
      <c r="X51" s="12">
        <f t="shared" si="4"/>
        <v>1</v>
      </c>
      <c r="Y51" s="1">
        <f t="shared" si="10"/>
        <v>0.26310691357456323</v>
      </c>
      <c r="Z51" s="1">
        <f t="shared" si="11"/>
        <v>0.26310691357456323</v>
      </c>
      <c r="AA51" s="1">
        <f t="shared" si="12"/>
        <v>0.26629287823031311</v>
      </c>
      <c r="AB51" s="1">
        <f t="shared" si="13"/>
        <v>0.26629287823031311</v>
      </c>
      <c r="AC51" s="72">
        <f t="shared" si="14"/>
        <v>0.12959999999999999</v>
      </c>
      <c r="AD51" s="72">
        <f t="shared" si="15"/>
        <v>0.12959999999999999</v>
      </c>
      <c r="AE51" s="72">
        <f t="shared" si="16"/>
        <v>0.12959999999999999</v>
      </c>
      <c r="AF51" s="72">
        <f t="shared" si="17"/>
        <v>0.12959999999999999</v>
      </c>
      <c r="AG51" s="61">
        <f t="shared" si="18"/>
        <v>0</v>
      </c>
      <c r="AH51" s="61">
        <f t="shared" si="19"/>
        <v>0</v>
      </c>
      <c r="AI51" s="61">
        <f t="shared" si="20"/>
        <v>5.4982033662482922E-2</v>
      </c>
      <c r="AJ51" s="61">
        <f t="shared" si="21"/>
        <v>5.4982033662482922E-2</v>
      </c>
      <c r="AK51" s="58">
        <f t="shared" si="22"/>
        <v>0.40432730537140293</v>
      </c>
      <c r="AL51">
        <f t="shared" si="23"/>
        <v>0.40432730537140293</v>
      </c>
      <c r="AM51">
        <f t="shared" si="24"/>
        <v>2.3287049008395684E-2</v>
      </c>
      <c r="AN51">
        <f t="shared" si="25"/>
        <v>2.3287049008395684E-2</v>
      </c>
      <c r="AO51" s="82">
        <f t="shared" si="26"/>
        <v>0.80865461074280587</v>
      </c>
      <c r="AP51" s="82">
        <f t="shared" si="27"/>
        <v>4.6574098016791368E-2</v>
      </c>
      <c r="AQ51" s="22"/>
      <c r="AR51">
        <f t="shared" si="28"/>
        <v>9.8240822252504745E-2</v>
      </c>
      <c r="AS51">
        <f t="shared" ref="AS51:AT51" si="87">IF(AND(S147&gt;0,U147&gt;0), AK147+AM147,AS50)</f>
        <v>-1.7828430452295347</v>
      </c>
      <c r="AT51" s="30">
        <f t="shared" si="87"/>
        <v>-0.12432786447054955</v>
      </c>
    </row>
    <row r="52" spans="1:46" x14ac:dyDescent="0.2">
      <c r="A52">
        <f t="shared" si="30"/>
        <v>0.98333333336265361</v>
      </c>
      <c r="B52">
        <f t="shared" si="31"/>
        <v>0.98333333336265361</v>
      </c>
      <c r="C52">
        <f t="shared" si="32"/>
        <v>0.9833333333333345</v>
      </c>
      <c r="D52">
        <f t="shared" si="33"/>
        <v>0.9833333333333345</v>
      </c>
      <c r="E52">
        <f t="shared" si="34"/>
        <v>0.26310691357456323</v>
      </c>
      <c r="F52">
        <f t="shared" si="35"/>
        <v>0.26310691357456323</v>
      </c>
      <c r="G52">
        <f t="shared" si="36"/>
        <v>0.26629287823031311</v>
      </c>
      <c r="H52">
        <f t="shared" si="37"/>
        <v>0.26629287823031311</v>
      </c>
      <c r="I52">
        <f t="shared" si="82"/>
        <v>0.12959999999999999</v>
      </c>
      <c r="J52">
        <f t="shared" si="39"/>
        <v>0.12959999999999999</v>
      </c>
      <c r="K52">
        <f t="shared" si="40"/>
        <v>0.12959999999999999</v>
      </c>
      <c r="L52">
        <f t="shared" si="41"/>
        <v>0.12959999999999999</v>
      </c>
      <c r="M52" s="2">
        <f t="shared" si="42"/>
        <v>0.40432730537140293</v>
      </c>
      <c r="N52" s="2">
        <f t="shared" si="43"/>
        <v>0.40432730537140293</v>
      </c>
      <c r="O52" s="2">
        <f t="shared" si="44"/>
        <v>2.3287049008395684E-2</v>
      </c>
      <c r="P52" s="2">
        <f t="shared" si="45"/>
        <v>2.3287049008395684E-2</v>
      </c>
      <c r="Q52" s="1">
        <f t="shared" si="9"/>
        <v>0.80865461074280587</v>
      </c>
      <c r="R52" s="50">
        <v>43</v>
      </c>
      <c r="S52" s="11">
        <v>0</v>
      </c>
      <c r="T52" s="11">
        <v>0</v>
      </c>
      <c r="U52" s="11">
        <v>1</v>
      </c>
      <c r="V52" s="11">
        <v>1</v>
      </c>
      <c r="W52" s="11">
        <v>0</v>
      </c>
      <c r="X52" s="12">
        <f t="shared" si="4"/>
        <v>0</v>
      </c>
      <c r="Y52" s="1">
        <f t="shared" si="10"/>
        <v>0.26310691357456323</v>
      </c>
      <c r="Z52" s="1">
        <f t="shared" si="11"/>
        <v>0.26310691357456323</v>
      </c>
      <c r="AA52" s="1">
        <f t="shared" si="12"/>
        <v>0.27275336825106739</v>
      </c>
      <c r="AB52" s="1">
        <f t="shared" si="13"/>
        <v>0.27275336825106739</v>
      </c>
      <c r="AC52" s="72">
        <f t="shared" si="14"/>
        <v>0.12959999999999999</v>
      </c>
      <c r="AD52" s="72">
        <f t="shared" si="15"/>
        <v>0.12959999999999999</v>
      </c>
      <c r="AE52" s="72">
        <f t="shared" si="16"/>
        <v>0.12959999999999999</v>
      </c>
      <c r="AF52" s="72">
        <f t="shared" si="17"/>
        <v>0.12959999999999999</v>
      </c>
      <c r="AG52" s="61">
        <f t="shared" si="18"/>
        <v>0</v>
      </c>
      <c r="AH52" s="61">
        <f t="shared" si="19"/>
        <v>0</v>
      </c>
      <c r="AI52" s="61">
        <f t="shared" si="20"/>
        <v>-0.22056326883185609</v>
      </c>
      <c r="AJ52" s="61">
        <f t="shared" si="21"/>
        <v>-0.22056326883185609</v>
      </c>
      <c r="AK52" s="58">
        <f t="shared" si="22"/>
        <v>0.40432730537140293</v>
      </c>
      <c r="AL52">
        <f t="shared" si="23"/>
        <v>0.40432730537140293</v>
      </c>
      <c r="AM52">
        <f t="shared" si="24"/>
        <v>-5.2979506322128646E-3</v>
      </c>
      <c r="AN52">
        <f t="shared" si="25"/>
        <v>-5.2979506322128646E-3</v>
      </c>
      <c r="AO52" s="82">
        <f t="shared" si="26"/>
        <v>0.80865461074280587</v>
      </c>
      <c r="AP52" s="82">
        <f t="shared" si="27"/>
        <v>-1.0595901264425729E-2</v>
      </c>
      <c r="AQ52" s="22"/>
      <c r="AR52">
        <f t="shared" si="28"/>
        <v>3.0932276900774797E-2</v>
      </c>
      <c r="AS52">
        <f t="shared" ref="AS52:AT52" si="88">IF(AND(S148&gt;0,U148&gt;0), AK148+AM148,AS51)</f>
        <v>-1.7828430452295347</v>
      </c>
      <c r="AT52" s="30">
        <f t="shared" si="88"/>
        <v>-0.12432786447054955</v>
      </c>
    </row>
    <row r="53" spans="1:46" x14ac:dyDescent="0.2">
      <c r="A53">
        <f t="shared" si="30"/>
        <v>0.98333333336265361</v>
      </c>
      <c r="B53">
        <f t="shared" si="31"/>
        <v>0.98333333336265361</v>
      </c>
      <c r="C53">
        <f t="shared" si="32"/>
        <v>0.9833333333333345</v>
      </c>
      <c r="D53">
        <f t="shared" si="33"/>
        <v>0.9833333333333345</v>
      </c>
      <c r="E53">
        <f t="shared" si="34"/>
        <v>0.26310691357456323</v>
      </c>
      <c r="F53">
        <f t="shared" si="35"/>
        <v>0.26310691357456323</v>
      </c>
      <c r="G53">
        <f t="shared" si="36"/>
        <v>0.27275336825106739</v>
      </c>
      <c r="H53">
        <f t="shared" si="37"/>
        <v>0.27275336825106739</v>
      </c>
      <c r="I53">
        <f t="shared" si="82"/>
        <v>0.12959999999999999</v>
      </c>
      <c r="J53">
        <f t="shared" si="39"/>
        <v>0.12959999999999999</v>
      </c>
      <c r="K53">
        <f t="shared" si="40"/>
        <v>0.12959999999999999</v>
      </c>
      <c r="L53">
        <f t="shared" si="41"/>
        <v>0.12959999999999999</v>
      </c>
      <c r="M53" s="2">
        <f t="shared" si="42"/>
        <v>0.40432730537140293</v>
      </c>
      <c r="N53" s="2">
        <f t="shared" si="43"/>
        <v>0.40432730537140293</v>
      </c>
      <c r="O53" s="2">
        <f t="shared" si="44"/>
        <v>-5.2979506322128646E-3</v>
      </c>
      <c r="P53" s="2">
        <f t="shared" si="45"/>
        <v>-5.2979506322128646E-3</v>
      </c>
      <c r="Q53" s="1">
        <f t="shared" si="9"/>
        <v>0.80865461074280587</v>
      </c>
      <c r="R53" s="50">
        <v>44</v>
      </c>
      <c r="S53" s="11">
        <v>1</v>
      </c>
      <c r="T53" s="11">
        <v>1</v>
      </c>
      <c r="U53" s="11">
        <v>0</v>
      </c>
      <c r="V53" s="11">
        <v>0</v>
      </c>
      <c r="W53" s="11">
        <v>1</v>
      </c>
      <c r="X53" s="12">
        <f t="shared" si="4"/>
        <v>1</v>
      </c>
      <c r="Y53" s="1">
        <f t="shared" si="10"/>
        <v>0.25933201598812783</v>
      </c>
      <c r="Z53" s="1">
        <f t="shared" si="11"/>
        <v>0.25933201598812783</v>
      </c>
      <c r="AA53" s="1">
        <f t="shared" si="12"/>
        <v>0.27275336825106739</v>
      </c>
      <c r="AB53" s="1">
        <f t="shared" si="13"/>
        <v>0.27275336825106739</v>
      </c>
      <c r="AC53" s="72">
        <f t="shared" si="14"/>
        <v>0.12959999999999999</v>
      </c>
      <c r="AD53" s="72">
        <f t="shared" si="15"/>
        <v>0.12959999999999999</v>
      </c>
      <c r="AE53" s="72">
        <f t="shared" si="16"/>
        <v>0.12959999999999999</v>
      </c>
      <c r="AF53" s="72">
        <f t="shared" si="17"/>
        <v>0.12959999999999999</v>
      </c>
      <c r="AG53" s="61">
        <f t="shared" si="18"/>
        <v>4.9621985546101213E-2</v>
      </c>
      <c r="AH53" s="61">
        <f t="shared" si="19"/>
        <v>4.9621985546101213E-2</v>
      </c>
      <c r="AI53" s="61">
        <f t="shared" si="20"/>
        <v>0</v>
      </c>
      <c r="AJ53" s="61">
        <f t="shared" si="21"/>
        <v>0</v>
      </c>
      <c r="AK53" s="58">
        <f t="shared" si="22"/>
        <v>0.41075831469817764</v>
      </c>
      <c r="AL53">
        <f t="shared" si="23"/>
        <v>0.41075831469817764</v>
      </c>
      <c r="AM53">
        <f t="shared" si="24"/>
        <v>-5.2979506322128646E-3</v>
      </c>
      <c r="AN53">
        <f t="shared" si="25"/>
        <v>-5.2979506322128646E-3</v>
      </c>
      <c r="AO53" s="82">
        <f t="shared" si="26"/>
        <v>0.82151662939635528</v>
      </c>
      <c r="AP53" s="82">
        <f t="shared" si="27"/>
        <v>-1.0595901264425729E-2</v>
      </c>
      <c r="AQ53" s="22"/>
      <c r="AR53">
        <f t="shared" si="28"/>
        <v>3.0932276900774797E-2</v>
      </c>
      <c r="AS53">
        <f t="shared" ref="AS53:AT53" si="89">IF(AND(S149&gt;0,U149&gt;0), AK149+AM149,AS52)</f>
        <v>-1.7828430452295347</v>
      </c>
      <c r="AT53" s="30">
        <f t="shared" si="89"/>
        <v>-5.5227834959309455E-2</v>
      </c>
    </row>
    <row r="54" spans="1:46" x14ac:dyDescent="0.2">
      <c r="A54">
        <f t="shared" si="30"/>
        <v>0.98333333334506146</v>
      </c>
      <c r="B54">
        <f t="shared" si="31"/>
        <v>0.98333333334506146</v>
      </c>
      <c r="C54">
        <f t="shared" si="32"/>
        <v>0.98333333333333384</v>
      </c>
      <c r="D54">
        <f t="shared" si="33"/>
        <v>0.98333333333333384</v>
      </c>
      <c r="E54">
        <f t="shared" si="34"/>
        <v>0.25933201598812783</v>
      </c>
      <c r="F54">
        <f t="shared" si="35"/>
        <v>0.25933201598812783</v>
      </c>
      <c r="G54">
        <f t="shared" si="36"/>
        <v>0.27275336825106739</v>
      </c>
      <c r="H54">
        <f t="shared" si="37"/>
        <v>0.27275336825106739</v>
      </c>
      <c r="I54">
        <f t="shared" si="82"/>
        <v>0.12959999999999999</v>
      </c>
      <c r="J54">
        <f t="shared" si="39"/>
        <v>0.12959999999999999</v>
      </c>
      <c r="K54">
        <f t="shared" si="40"/>
        <v>0.12959999999999999</v>
      </c>
      <c r="L54">
        <f t="shared" si="41"/>
        <v>0.12959999999999999</v>
      </c>
      <c r="M54" s="2">
        <f t="shared" si="42"/>
        <v>0.41075831469817764</v>
      </c>
      <c r="N54" s="2">
        <f t="shared" si="43"/>
        <v>0.41075831469817764</v>
      </c>
      <c r="O54" s="2">
        <f t="shared" si="44"/>
        <v>-5.2979506322128646E-3</v>
      </c>
      <c r="P54" s="2">
        <f t="shared" si="45"/>
        <v>-5.2979506322128646E-3</v>
      </c>
      <c r="Q54" s="1">
        <f t="shared" si="9"/>
        <v>0.82151662939635528</v>
      </c>
      <c r="R54" s="50">
        <v>45</v>
      </c>
      <c r="S54" s="11">
        <v>1</v>
      </c>
      <c r="T54" s="11">
        <v>1</v>
      </c>
      <c r="U54" s="11">
        <v>0</v>
      </c>
      <c r="V54" s="11">
        <v>0</v>
      </c>
      <c r="W54" s="11">
        <v>1</v>
      </c>
      <c r="X54" s="12">
        <f t="shared" si="4"/>
        <v>1</v>
      </c>
      <c r="Y54" s="1">
        <f t="shared" si="10"/>
        <v>0.25562003335743755</v>
      </c>
      <c r="Z54" s="1">
        <f t="shared" si="11"/>
        <v>0.25562003335743755</v>
      </c>
      <c r="AA54" s="1">
        <f t="shared" si="12"/>
        <v>0.27275336825106739</v>
      </c>
      <c r="AB54" s="1">
        <f t="shared" si="13"/>
        <v>0.27275336825106739</v>
      </c>
      <c r="AC54" s="72">
        <f t="shared" si="14"/>
        <v>0.12959999999999999</v>
      </c>
      <c r="AD54" s="72">
        <f t="shared" si="15"/>
        <v>0.12959999999999999</v>
      </c>
      <c r="AE54" s="72">
        <f t="shared" si="16"/>
        <v>0.12959999999999999</v>
      </c>
      <c r="AF54" s="72">
        <f t="shared" si="17"/>
        <v>0.12959999999999999</v>
      </c>
      <c r="AG54" s="61">
        <f t="shared" si="18"/>
        <v>4.8911714784715836E-2</v>
      </c>
      <c r="AH54" s="61">
        <f t="shared" si="19"/>
        <v>4.8911714784715836E-2</v>
      </c>
      <c r="AI54" s="61">
        <f t="shared" si="20"/>
        <v>0</v>
      </c>
      <c r="AJ54" s="61">
        <f t="shared" si="21"/>
        <v>0</v>
      </c>
      <c r="AK54" s="58">
        <f t="shared" si="22"/>
        <v>0.41709727293427679</v>
      </c>
      <c r="AL54">
        <f t="shared" si="23"/>
        <v>0.41709727293427679</v>
      </c>
      <c r="AM54">
        <f t="shared" si="24"/>
        <v>-5.2979506322128646E-3</v>
      </c>
      <c r="AN54">
        <f t="shared" si="25"/>
        <v>-5.2979506322128646E-3</v>
      </c>
      <c r="AO54" s="82">
        <f t="shared" si="26"/>
        <v>0.83419454586855357</v>
      </c>
      <c r="AP54" s="82">
        <f t="shared" si="27"/>
        <v>-1.0595901264425729E-2</v>
      </c>
      <c r="AQ54" s="22"/>
      <c r="AR54">
        <f t="shared" si="28"/>
        <v>9.2851415840953494E-2</v>
      </c>
      <c r="AS54">
        <f t="shared" ref="AS54:AT54" si="90">IF(AND(S150&gt;0,U150&gt;0), AK150+AM150,AS53)</f>
        <v>-1.7828430452295347</v>
      </c>
      <c r="AT54" s="30">
        <f t="shared" si="90"/>
        <v>-5.5227834959309455E-2</v>
      </c>
    </row>
    <row r="55" spans="1:46" x14ac:dyDescent="0.2">
      <c r="A55">
        <f t="shared" si="30"/>
        <v>0.98333333333802453</v>
      </c>
      <c r="B55">
        <f t="shared" si="31"/>
        <v>0.98333333333802453</v>
      </c>
      <c r="C55">
        <f t="shared" si="32"/>
        <v>0.9833333333333335</v>
      </c>
      <c r="D55">
        <f t="shared" si="33"/>
        <v>0.9833333333333335</v>
      </c>
      <c r="E55">
        <f t="shared" si="34"/>
        <v>0.25562003335743755</v>
      </c>
      <c r="F55">
        <f t="shared" si="35"/>
        <v>0.25562003335743755</v>
      </c>
      <c r="G55">
        <f t="shared" si="36"/>
        <v>0.27275336825106739</v>
      </c>
      <c r="H55">
        <f t="shared" si="37"/>
        <v>0.27275336825106739</v>
      </c>
      <c r="I55">
        <f t="shared" si="82"/>
        <v>0.12959999999999999</v>
      </c>
      <c r="J55">
        <f t="shared" si="39"/>
        <v>0.12959999999999999</v>
      </c>
      <c r="K55">
        <f t="shared" si="40"/>
        <v>0.12959999999999999</v>
      </c>
      <c r="L55">
        <f t="shared" si="41"/>
        <v>0.12959999999999999</v>
      </c>
      <c r="M55" s="2">
        <f t="shared" si="42"/>
        <v>0.41709727293427679</v>
      </c>
      <c r="N55" s="2">
        <f t="shared" si="43"/>
        <v>0.41709727293427679</v>
      </c>
      <c r="O55" s="2">
        <f t="shared" si="44"/>
        <v>-5.2979506322128646E-3</v>
      </c>
      <c r="P55" s="2">
        <f t="shared" si="45"/>
        <v>-5.2979506322128646E-3</v>
      </c>
      <c r="Q55" s="1">
        <f t="shared" si="9"/>
        <v>0.83419454586855357</v>
      </c>
      <c r="R55" s="50">
        <v>46</v>
      </c>
      <c r="S55" s="11">
        <v>0</v>
      </c>
      <c r="T55" s="11">
        <v>0</v>
      </c>
      <c r="U55" s="11">
        <v>1</v>
      </c>
      <c r="V55" s="11">
        <v>1</v>
      </c>
      <c r="W55" s="11">
        <v>1</v>
      </c>
      <c r="X55" s="12">
        <f t="shared" si="4"/>
        <v>1</v>
      </c>
      <c r="Y55" s="1">
        <f t="shared" si="10"/>
        <v>0.25562003335743755</v>
      </c>
      <c r="Z55" s="1">
        <f t="shared" si="11"/>
        <v>0.25562003335743755</v>
      </c>
      <c r="AA55" s="1">
        <f t="shared" si="12"/>
        <v>0.26873841733991699</v>
      </c>
      <c r="AB55" s="1">
        <f t="shared" si="13"/>
        <v>0.26873841733991699</v>
      </c>
      <c r="AC55" s="72">
        <f t="shared" si="14"/>
        <v>0.12959999999999999</v>
      </c>
      <c r="AD55" s="72">
        <f t="shared" si="15"/>
        <v>0.12959999999999999</v>
      </c>
      <c r="AE55" s="72">
        <f t="shared" si="16"/>
        <v>0.12959999999999999</v>
      </c>
      <c r="AF55" s="72">
        <f t="shared" si="17"/>
        <v>0.12959999999999999</v>
      </c>
      <c r="AG55" s="61">
        <f t="shared" si="18"/>
        <v>0</v>
      </c>
      <c r="AH55" s="61">
        <f t="shared" si="19"/>
        <v>0</v>
      </c>
      <c r="AI55" s="61">
        <f t="shared" si="20"/>
        <v>4.7965338537517346E-2</v>
      </c>
      <c r="AJ55" s="61">
        <f t="shared" si="21"/>
        <v>4.7965338537517346E-2</v>
      </c>
      <c r="AK55" s="58">
        <f t="shared" si="22"/>
        <v>0.41709727293427679</v>
      </c>
      <c r="AL55">
        <f t="shared" si="23"/>
        <v>0.41709727293427679</v>
      </c>
      <c r="AM55">
        <f t="shared" si="24"/>
        <v>9.1835724224938273E-4</v>
      </c>
      <c r="AN55">
        <f t="shared" si="25"/>
        <v>9.1835724224938273E-4</v>
      </c>
      <c r="AO55" s="82">
        <f t="shared" si="26"/>
        <v>0.83419454586855357</v>
      </c>
      <c r="AP55" s="82">
        <f t="shared" si="27"/>
        <v>1.8367144844987655E-3</v>
      </c>
      <c r="AQ55" s="22"/>
      <c r="AR55">
        <f t="shared" si="28"/>
        <v>9.2851415840953494E-2</v>
      </c>
      <c r="AS55">
        <f t="shared" ref="AS55:AT55" si="91">IF(AND(S151&gt;0,U151&gt;0), AK151+AM151,AS54)</f>
        <v>-2.8590911666896353</v>
      </c>
      <c r="AT55" s="30">
        <f t="shared" si="91"/>
        <v>-5.5227834959309455E-2</v>
      </c>
    </row>
    <row r="56" spans="1:46" x14ac:dyDescent="0.2">
      <c r="A56">
        <f t="shared" si="30"/>
        <v>0.98333333333802453</v>
      </c>
      <c r="B56">
        <f t="shared" si="31"/>
        <v>0.98333333333802453</v>
      </c>
      <c r="C56">
        <f t="shared" si="32"/>
        <v>0.98333333333333339</v>
      </c>
      <c r="D56">
        <f t="shared" si="33"/>
        <v>0.98333333333333339</v>
      </c>
      <c r="E56">
        <f t="shared" si="34"/>
        <v>0.25562003335743755</v>
      </c>
      <c r="F56">
        <f t="shared" si="35"/>
        <v>0.25562003335743755</v>
      </c>
      <c r="G56">
        <f t="shared" si="36"/>
        <v>0.26873841733991699</v>
      </c>
      <c r="H56">
        <f t="shared" si="37"/>
        <v>0.26873841733991699</v>
      </c>
      <c r="I56">
        <f t="shared" si="82"/>
        <v>0.12959999999999999</v>
      </c>
      <c r="J56">
        <f t="shared" si="39"/>
        <v>0.12959999999999999</v>
      </c>
      <c r="K56">
        <f t="shared" si="40"/>
        <v>0.12959999999999999</v>
      </c>
      <c r="L56">
        <f t="shared" si="41"/>
        <v>0.12959999999999999</v>
      </c>
      <c r="M56" s="2">
        <f t="shared" si="42"/>
        <v>0.41709727293427679</v>
      </c>
      <c r="N56" s="2">
        <f t="shared" si="43"/>
        <v>0.41709727293427679</v>
      </c>
      <c r="O56" s="2">
        <f t="shared" si="44"/>
        <v>9.1835724224938273E-4</v>
      </c>
      <c r="P56" s="2">
        <f t="shared" si="45"/>
        <v>9.1835724224938273E-4</v>
      </c>
      <c r="Q56" s="1">
        <f t="shared" si="9"/>
        <v>0.83419454586855357</v>
      </c>
      <c r="R56" s="50">
        <v>47</v>
      </c>
      <c r="S56" s="11">
        <v>0</v>
      </c>
      <c r="T56" s="11">
        <v>0</v>
      </c>
      <c r="U56" s="11">
        <v>1</v>
      </c>
      <c r="V56" s="11">
        <v>1</v>
      </c>
      <c r="W56" s="11">
        <v>0</v>
      </c>
      <c r="X56" s="12">
        <f t="shared" si="4"/>
        <v>0</v>
      </c>
      <c r="Y56" s="1">
        <f t="shared" si="10"/>
        <v>0.25562003335743755</v>
      </c>
      <c r="Z56" s="1">
        <f t="shared" si="11"/>
        <v>0.25562003335743755</v>
      </c>
      <c r="AA56" s="1">
        <f t="shared" si="12"/>
        <v>0.27585745272353235</v>
      </c>
      <c r="AB56" s="1">
        <f t="shared" si="13"/>
        <v>0.27585745272353235</v>
      </c>
      <c r="AC56" s="72">
        <f t="shared" si="14"/>
        <v>0.12959999999999999</v>
      </c>
      <c r="AD56" s="72">
        <f t="shared" si="15"/>
        <v>0.12959999999999999</v>
      </c>
      <c r="AE56" s="72">
        <f t="shared" si="16"/>
        <v>0.12959999999999999</v>
      </c>
      <c r="AF56" s="72">
        <f t="shared" si="17"/>
        <v>0.12959999999999999</v>
      </c>
      <c r="AG56" s="61">
        <f t="shared" si="18"/>
        <v>0</v>
      </c>
      <c r="AH56" s="61">
        <f t="shared" si="19"/>
        <v>0</v>
      </c>
      <c r="AI56" s="61">
        <f t="shared" si="20"/>
        <v>-0.23011878249916307</v>
      </c>
      <c r="AJ56" s="61">
        <f t="shared" si="21"/>
        <v>-0.23011878249916307</v>
      </c>
      <c r="AK56" s="58">
        <f t="shared" si="22"/>
        <v>0.41709727293427679</v>
      </c>
      <c r="AL56">
        <f t="shared" si="23"/>
        <v>0.41709727293427679</v>
      </c>
      <c r="AM56">
        <f t="shared" si="24"/>
        <v>-2.890503696964215E-2</v>
      </c>
      <c r="AN56">
        <f t="shared" si="25"/>
        <v>-2.890503696964215E-2</v>
      </c>
      <c r="AO56" s="82">
        <f t="shared" si="26"/>
        <v>0.83419454586855357</v>
      </c>
      <c r="AP56" s="82">
        <f t="shared" si="27"/>
        <v>-5.78100739392843E-2</v>
      </c>
      <c r="AQ56" s="22"/>
      <c r="AR56">
        <f t="shared" si="28"/>
        <v>5.4043377536249909E-3</v>
      </c>
      <c r="AS56">
        <f t="shared" ref="AS56:AT56" si="92">IF(AND(S152&gt;0,U152&gt;0), AK152+AM152,AS55)</f>
        <v>-2.8590911666896353</v>
      </c>
      <c r="AT56" s="30">
        <f t="shared" si="92"/>
        <v>-5.5227834959309455E-2</v>
      </c>
    </row>
    <row r="57" spans="1:46" x14ac:dyDescent="0.2">
      <c r="A57">
        <f t="shared" si="30"/>
        <v>0.98333333333802453</v>
      </c>
      <c r="B57">
        <f t="shared" si="31"/>
        <v>0.98333333333802453</v>
      </c>
      <c r="C57">
        <f t="shared" si="32"/>
        <v>0.98333333333333339</v>
      </c>
      <c r="D57">
        <f t="shared" si="33"/>
        <v>0.98333333333333339</v>
      </c>
      <c r="E57">
        <f t="shared" si="34"/>
        <v>0.25562003335743755</v>
      </c>
      <c r="F57">
        <f t="shared" si="35"/>
        <v>0.25562003335743755</v>
      </c>
      <c r="G57">
        <f t="shared" si="36"/>
        <v>0.27585745272353235</v>
      </c>
      <c r="H57">
        <f t="shared" si="37"/>
        <v>0.27585745272353235</v>
      </c>
      <c r="I57">
        <f t="shared" si="82"/>
        <v>0.12959999999999999</v>
      </c>
      <c r="J57">
        <f t="shared" si="39"/>
        <v>0.12959999999999999</v>
      </c>
      <c r="K57">
        <f t="shared" si="40"/>
        <v>0.12959999999999999</v>
      </c>
      <c r="L57">
        <f t="shared" si="41"/>
        <v>0.12959999999999999</v>
      </c>
      <c r="M57" s="2">
        <f t="shared" si="42"/>
        <v>0.41709727293427679</v>
      </c>
      <c r="N57" s="2">
        <f t="shared" si="43"/>
        <v>0.41709727293427679</v>
      </c>
      <c r="O57" s="2">
        <f t="shared" si="44"/>
        <v>-2.890503696964215E-2</v>
      </c>
      <c r="P57" s="2">
        <f t="shared" si="45"/>
        <v>-2.890503696964215E-2</v>
      </c>
      <c r="Q57" s="1">
        <f t="shared" si="9"/>
        <v>0.83419454586855357</v>
      </c>
      <c r="R57" s="50">
        <v>48</v>
      </c>
      <c r="S57" s="11">
        <v>1</v>
      </c>
      <c r="T57" s="11">
        <v>1</v>
      </c>
      <c r="U57" s="11">
        <v>0</v>
      </c>
      <c r="V57" s="11">
        <v>0</v>
      </c>
      <c r="W57" s="11">
        <v>1</v>
      </c>
      <c r="X57" s="12">
        <f t="shared" si="4"/>
        <v>1</v>
      </c>
      <c r="Y57" s="1">
        <f t="shared" si="10"/>
        <v>0.25181789027954604</v>
      </c>
      <c r="Z57" s="1">
        <f t="shared" si="11"/>
        <v>0.25181789027954604</v>
      </c>
      <c r="AA57" s="1">
        <f t="shared" si="12"/>
        <v>0.27585745272353235</v>
      </c>
      <c r="AB57" s="1">
        <f t="shared" si="13"/>
        <v>0.27585745272353235</v>
      </c>
      <c r="AC57" s="72">
        <f t="shared" si="14"/>
        <v>0.12959999999999999</v>
      </c>
      <c r="AD57" s="72">
        <f t="shared" si="15"/>
        <v>0.12959999999999999</v>
      </c>
      <c r="AE57" s="72">
        <f t="shared" si="16"/>
        <v>0.12959999999999999</v>
      </c>
      <c r="AF57" s="72">
        <f t="shared" si="17"/>
        <v>0.12959999999999999</v>
      </c>
      <c r="AG57" s="61">
        <f t="shared" si="18"/>
        <v>4.1752779656222878E-2</v>
      </c>
      <c r="AH57" s="61">
        <f t="shared" si="19"/>
        <v>4.1752779656222878E-2</v>
      </c>
      <c r="AI57" s="61">
        <f t="shared" si="20"/>
        <v>0</v>
      </c>
      <c r="AJ57" s="61">
        <f t="shared" si="21"/>
        <v>0</v>
      </c>
      <c r="AK57" s="58">
        <f t="shared" si="22"/>
        <v>0.4225084331777233</v>
      </c>
      <c r="AL57">
        <f t="shared" si="23"/>
        <v>0.4225084331777233</v>
      </c>
      <c r="AM57">
        <f t="shared" si="24"/>
        <v>-2.890503696964215E-2</v>
      </c>
      <c r="AN57">
        <f t="shared" si="25"/>
        <v>-2.890503696964215E-2</v>
      </c>
      <c r="AO57" s="82">
        <f t="shared" si="26"/>
        <v>0.84501686635544659</v>
      </c>
      <c r="AP57" s="82">
        <f t="shared" si="27"/>
        <v>-5.78100739392843E-2</v>
      </c>
      <c r="AQ57" s="22"/>
      <c r="AR57">
        <f t="shared" si="28"/>
        <v>5.4043377536249909E-3</v>
      </c>
      <c r="AS57">
        <f t="shared" ref="AS57:AT57" si="93">IF(AND(S153&gt;0,U153&gt;0), AK153+AM153,AS56)</f>
        <v>-2.8590911666896353</v>
      </c>
      <c r="AT57" s="30">
        <f t="shared" si="93"/>
        <v>1.0627918976064757E-2</v>
      </c>
    </row>
    <row r="58" spans="1:46" x14ac:dyDescent="0.2">
      <c r="A58">
        <f t="shared" ref="A58:A105" si="94">IF(S57&gt;0,E$3-(A$3*(1-A57)),A57)</f>
        <v>0.98333333333520978</v>
      </c>
      <c r="B58">
        <f t="shared" ref="B58:B105" si="95">IF(T57&gt;0,F$3-(B$3*(1-B57)),B57)</f>
        <v>0.98333333333520978</v>
      </c>
      <c r="C58">
        <f t="shared" ref="C58:C105" si="96">IF(W57&gt;0,G$3-(C$3*(1-C57)),C57)</f>
        <v>0.98333333333333339</v>
      </c>
      <c r="D58">
        <f t="shared" ref="D58:D105" si="97">IF(X57&gt;0,H$3-(D$3*(1-D57)),D57)</f>
        <v>0.98333333333333339</v>
      </c>
      <c r="E58">
        <f t="shared" ref="E58:E104" si="98">Y57</f>
        <v>0.25181789027954604</v>
      </c>
      <c r="F58">
        <f t="shared" ref="F58:F105" si="99">Z57</f>
        <v>0.25181789027954604</v>
      </c>
      <c r="G58">
        <f t="shared" ref="G58:G105" si="100">AA57</f>
        <v>0.27585745272353235</v>
      </c>
      <c r="H58">
        <f t="shared" ref="H58:H105" si="101">AB57</f>
        <v>0.27585745272353235</v>
      </c>
      <c r="I58">
        <f t="shared" ref="I58:I105" si="102">AC57</f>
        <v>0.12959999999999999</v>
      </c>
      <c r="J58">
        <f t="shared" ref="J58:J105" si="103">AD57</f>
        <v>0.12959999999999999</v>
      </c>
      <c r="K58">
        <f t="shared" ref="K58:K105" si="104">AE57</f>
        <v>0.12959999999999999</v>
      </c>
      <c r="L58">
        <f t="shared" ref="L58:L105" si="105">AF57</f>
        <v>0.12959999999999999</v>
      </c>
      <c r="M58" s="2">
        <f t="shared" ref="M58:M104" si="106">AK57</f>
        <v>0.4225084331777233</v>
      </c>
      <c r="N58" s="2">
        <f t="shared" ref="N58:N105" si="107">AL57</f>
        <v>0.4225084331777233</v>
      </c>
      <c r="O58" s="2">
        <f t="shared" ref="O58:O105" si="108">AM57</f>
        <v>-2.890503696964215E-2</v>
      </c>
      <c r="P58" s="2">
        <f t="shared" ref="P58:P105" si="109">AN57</f>
        <v>-2.890503696964215E-2</v>
      </c>
      <c r="Q58" s="1">
        <f t="shared" ref="Q58:Q104" si="110">M58+N58</f>
        <v>0.84501686635544659</v>
      </c>
      <c r="R58" s="50">
        <v>49</v>
      </c>
      <c r="S58" s="11">
        <v>1</v>
      </c>
      <c r="T58" s="11">
        <v>1</v>
      </c>
      <c r="U58" s="11">
        <v>0</v>
      </c>
      <c r="V58" s="11">
        <v>0</v>
      </c>
      <c r="W58" s="11">
        <v>1</v>
      </c>
      <c r="X58" s="12">
        <f t="shared" ref="X58:X104" si="111">$R$3*W58</f>
        <v>1</v>
      </c>
      <c r="Y58" s="1">
        <f t="shared" ref="Y58:Y105" si="112">IF(AND(S58&gt;0),(1-A58)*POWER(($X58-$Q57),2)+E58*A58,E58)</f>
        <v>0.24807911625230347</v>
      </c>
      <c r="Z58" s="1">
        <f t="shared" ref="Z58:Z105" si="113">IF(AND(T58&gt;0),(1-B58)*POWER(($X58-$Q57),2)+F58*B58,F58)</f>
        <v>0.24807911625230347</v>
      </c>
      <c r="AA58" s="1">
        <f t="shared" ref="AA58:AA105" si="114">IF(AND(U58&gt;0),(1-C58)*POWER(($X58-$Q57),2)+G58*C58,G58)</f>
        <v>0.27585745272353235</v>
      </c>
      <c r="AB58" s="1">
        <f t="shared" ref="AB58:AB105" si="115">IF(AND(V58&gt;0),(1-D58)*POWER(($X58-$Q57),2)+H58*D58,H58)</f>
        <v>0.27585745272353235</v>
      </c>
      <c r="AC58" s="72">
        <f t="shared" ref="AC58:AC105" si="116">IF(AND(S58&gt;0),POWER((1-I58)*(M58-(N58*T58+O58*U58+P58*V58)),2)+POWER(1-(M$3+(1-A$3)*(1-M$3)),2),I58)</f>
        <v>0.12959999999999999</v>
      </c>
      <c r="AD58" s="72">
        <f t="shared" ref="AD58:AD105" si="117">IF(AND(T58&gt;0),POWER((1-J58)*(N58-(M58*S58+O58*U58+P58*V58)),2)+POWER(1-(N$3+(1-B$3)*(1-N$3)),2),J58)</f>
        <v>0.12959999999999999</v>
      </c>
      <c r="AE58" s="72">
        <f t="shared" ref="AE58:AE105" si="118">IF(AND(U58&gt;0),POWER((1-K58)*(O58-(M58*S58+N58*T58+P58*V58)),2)+POWER(1-(O$3+(1-C$3)*(1-O$3)),2),K58)</f>
        <v>0.12959999999999999</v>
      </c>
      <c r="AF58" s="72">
        <f t="shared" ref="AF58:AF105" si="119">IF(AND(V58&gt;0),POWER((1-L58)*(P58-(M58*S58+N58*T58+O58*U58)),2)+POWER(1-(P$3+(1-D$3)*(1-P$3)),2),L58)</f>
        <v>0.12959999999999999</v>
      </c>
      <c r="AG58" s="61">
        <f t="shared" ref="AG58:AG105" si="120">IF(S58&gt;0,Y58*($X58-$Q57),0)</f>
        <v>4.1132870530741071E-2</v>
      </c>
      <c r="AH58" s="61">
        <f t="shared" ref="AH58:AH105" si="121">IF(T58&gt;0,Z58*($X58-$Q57),0)</f>
        <v>4.1132870530741071E-2</v>
      </c>
      <c r="AI58" s="61">
        <f t="shared" ref="AI58:AI105" si="122">IF(U58&gt;0,AA58*($X58-$Q57),0)</f>
        <v>0</v>
      </c>
      <c r="AJ58" s="61">
        <f t="shared" ref="AJ58:AJ105" si="123">IF(V58&gt;0,AB58*($X58-$Q57),0)</f>
        <v>0</v>
      </c>
      <c r="AK58" s="58">
        <f t="shared" ref="AK58:AK104" si="124">AK57+AG58*AC58</f>
        <v>0.42783925319850735</v>
      </c>
      <c r="AL58">
        <f t="shared" ref="AL58:AL105" si="125">AL57+AH58*AD58</f>
        <v>0.42783925319850735</v>
      </c>
      <c r="AM58">
        <f t="shared" ref="AM58:AM105" si="126">AM57+AI58*AE58</f>
        <v>-2.890503696964215E-2</v>
      </c>
      <c r="AN58">
        <f t="shared" ref="AN58:AN105" si="127">AN57+AJ58*AF58</f>
        <v>-2.890503696964215E-2</v>
      </c>
      <c r="AO58" s="82">
        <f t="shared" si="26"/>
        <v>0.8556785063970147</v>
      </c>
      <c r="AP58" s="82">
        <f t="shared" si="27"/>
        <v>-5.78100739392843E-2</v>
      </c>
      <c r="AR58">
        <f t="shared" si="28"/>
        <v>6.4729864404532378E-2</v>
      </c>
      <c r="AS58">
        <f t="shared" ref="AS58:AT58" si="128">IF(AND(S154&gt;0,U154&gt;0), AK154+AM154,AS57)</f>
        <v>-2.8590911666896353</v>
      </c>
      <c r="AT58" s="30">
        <f t="shared" si="128"/>
        <v>1.0627918976064757E-2</v>
      </c>
    </row>
    <row r="59" spans="1:46" x14ac:dyDescent="0.2">
      <c r="A59">
        <f t="shared" si="94"/>
        <v>0.9833333333340839</v>
      </c>
      <c r="B59">
        <f t="shared" si="95"/>
        <v>0.9833333333340839</v>
      </c>
      <c r="C59">
        <f t="shared" si="96"/>
        <v>0.98333333333333339</v>
      </c>
      <c r="D59">
        <f t="shared" si="97"/>
        <v>0.98333333333333339</v>
      </c>
      <c r="E59">
        <f t="shared" si="98"/>
        <v>0.24807911625230347</v>
      </c>
      <c r="F59">
        <f t="shared" si="99"/>
        <v>0.24807911625230347</v>
      </c>
      <c r="G59">
        <f t="shared" si="100"/>
        <v>0.27585745272353235</v>
      </c>
      <c r="H59">
        <f t="shared" si="101"/>
        <v>0.27585745272353235</v>
      </c>
      <c r="I59">
        <f t="shared" si="102"/>
        <v>0.12959999999999999</v>
      </c>
      <c r="J59">
        <f t="shared" si="103"/>
        <v>0.12959999999999999</v>
      </c>
      <c r="K59">
        <f t="shared" si="104"/>
        <v>0.12959999999999999</v>
      </c>
      <c r="L59">
        <f t="shared" si="105"/>
        <v>0.12959999999999999</v>
      </c>
      <c r="M59" s="2">
        <f t="shared" si="106"/>
        <v>0.42783925319850735</v>
      </c>
      <c r="N59" s="2">
        <f t="shared" si="107"/>
        <v>0.42783925319850735</v>
      </c>
      <c r="O59" s="2">
        <f t="shared" si="108"/>
        <v>-2.890503696964215E-2</v>
      </c>
      <c r="P59" s="2">
        <f t="shared" si="109"/>
        <v>-2.890503696964215E-2</v>
      </c>
      <c r="Q59" s="1">
        <f t="shared" si="110"/>
        <v>0.8556785063970147</v>
      </c>
      <c r="R59" s="50">
        <v>50</v>
      </c>
      <c r="S59" s="11">
        <v>0</v>
      </c>
      <c r="T59" s="11">
        <v>0</v>
      </c>
      <c r="U59" s="11">
        <v>1</v>
      </c>
      <c r="V59" s="11">
        <v>1</v>
      </c>
      <c r="W59" s="11">
        <v>1</v>
      </c>
      <c r="X59" s="12">
        <f t="shared" si="111"/>
        <v>1</v>
      </c>
      <c r="Y59" s="1">
        <f t="shared" si="112"/>
        <v>0.24807911625230347</v>
      </c>
      <c r="Z59" s="1">
        <f t="shared" si="113"/>
        <v>0.24807911625230347</v>
      </c>
      <c r="AA59" s="1">
        <f t="shared" si="114"/>
        <v>0.27166015804004495</v>
      </c>
      <c r="AB59" s="1">
        <f t="shared" si="115"/>
        <v>0.27166015804004495</v>
      </c>
      <c r="AC59" s="72">
        <f t="shared" si="116"/>
        <v>0.12959999999999999</v>
      </c>
      <c r="AD59" s="72">
        <f t="shared" si="117"/>
        <v>0.12959999999999999</v>
      </c>
      <c r="AE59" s="72">
        <f t="shared" si="118"/>
        <v>0.12959999999999999</v>
      </c>
      <c r="AF59" s="72">
        <f t="shared" si="119"/>
        <v>0.12959999999999999</v>
      </c>
      <c r="AG59" s="61">
        <f t="shared" si="120"/>
        <v>0</v>
      </c>
      <c r="AH59" s="61">
        <f t="shared" si="121"/>
        <v>0</v>
      </c>
      <c r="AI59" s="61">
        <f t="shared" si="122"/>
        <v>4.2102742579420788E-2</v>
      </c>
      <c r="AJ59" s="61">
        <f t="shared" si="123"/>
        <v>4.2102742579420788E-2</v>
      </c>
      <c r="AK59" s="58">
        <f t="shared" si="124"/>
        <v>0.42783925319850735</v>
      </c>
      <c r="AL59">
        <f t="shared" si="125"/>
        <v>0.42783925319850735</v>
      </c>
      <c r="AM59">
        <f t="shared" si="126"/>
        <v>-2.3448521531349215E-2</v>
      </c>
      <c r="AN59">
        <f t="shared" si="127"/>
        <v>-2.3448521531349215E-2</v>
      </c>
      <c r="AO59" s="82">
        <f t="shared" si="26"/>
        <v>0.8556785063970147</v>
      </c>
      <c r="AP59" s="82">
        <f t="shared" si="27"/>
        <v>-4.6897043062698429E-2</v>
      </c>
      <c r="AR59">
        <f t="shared" si="28"/>
        <v>6.4729864404532378E-2</v>
      </c>
      <c r="AS59">
        <f t="shared" ref="AS59:AT59" si="129">IF(AND(S155&gt;0,U155&gt;0), AK155+AM155,AS58)</f>
        <v>-61.633832863881786</v>
      </c>
      <c r="AT59" s="30">
        <f t="shared" si="129"/>
        <v>1.0627918976064757E-2</v>
      </c>
    </row>
    <row r="60" spans="1:46" x14ac:dyDescent="0.2">
      <c r="A60">
        <f t="shared" si="94"/>
        <v>0.9833333333340839</v>
      </c>
      <c r="B60">
        <f t="shared" si="95"/>
        <v>0.9833333333340839</v>
      </c>
      <c r="C60">
        <f t="shared" si="96"/>
        <v>0.98333333333333339</v>
      </c>
      <c r="D60">
        <f t="shared" si="97"/>
        <v>0.98333333333333339</v>
      </c>
      <c r="E60">
        <f t="shared" si="98"/>
        <v>0.24807911625230347</v>
      </c>
      <c r="F60">
        <f t="shared" si="99"/>
        <v>0.24807911625230347</v>
      </c>
      <c r="G60">
        <f t="shared" si="100"/>
        <v>0.27166015804004495</v>
      </c>
      <c r="H60">
        <f t="shared" si="101"/>
        <v>0.27166015804004495</v>
      </c>
      <c r="I60">
        <f t="shared" si="102"/>
        <v>0.12959999999999999</v>
      </c>
      <c r="J60">
        <f t="shared" si="103"/>
        <v>0.12959999999999999</v>
      </c>
      <c r="K60">
        <f t="shared" si="104"/>
        <v>0.12959999999999999</v>
      </c>
      <c r="L60">
        <f t="shared" si="105"/>
        <v>0.12959999999999999</v>
      </c>
      <c r="M60" s="2">
        <f t="shared" si="106"/>
        <v>0.42783925319850735</v>
      </c>
      <c r="N60" s="2">
        <f t="shared" si="107"/>
        <v>0.42783925319850735</v>
      </c>
      <c r="O60" s="2">
        <f t="shared" si="108"/>
        <v>-2.3448521531349215E-2</v>
      </c>
      <c r="P60" s="2">
        <f t="shared" si="109"/>
        <v>-2.3448521531349215E-2</v>
      </c>
      <c r="Q60" s="1">
        <f t="shared" si="110"/>
        <v>0.8556785063970147</v>
      </c>
      <c r="R60" s="50">
        <v>51</v>
      </c>
      <c r="S60" s="11">
        <v>0</v>
      </c>
      <c r="T60" s="11">
        <v>0</v>
      </c>
      <c r="U60" s="11">
        <v>1</v>
      </c>
      <c r="V60" s="11">
        <v>1</v>
      </c>
      <c r="W60" s="11">
        <v>0</v>
      </c>
      <c r="X60" s="12">
        <f t="shared" si="111"/>
        <v>0</v>
      </c>
      <c r="Y60" s="1">
        <f t="shared" si="112"/>
        <v>0.24807911625230347</v>
      </c>
      <c r="Z60" s="1">
        <f t="shared" si="113"/>
        <v>0.24807911625230347</v>
      </c>
      <c r="AA60" s="1">
        <f t="shared" si="114"/>
        <v>0.27933558384454127</v>
      </c>
      <c r="AB60" s="1">
        <f t="shared" si="115"/>
        <v>0.27933558384454127</v>
      </c>
      <c r="AC60" s="72">
        <f t="shared" si="116"/>
        <v>0.12959999999999999</v>
      </c>
      <c r="AD60" s="72">
        <f t="shared" si="117"/>
        <v>0.12959999999999999</v>
      </c>
      <c r="AE60" s="72">
        <f t="shared" si="118"/>
        <v>0.12959999999999999</v>
      </c>
      <c r="AF60" s="72">
        <f t="shared" si="119"/>
        <v>0.12959999999999999</v>
      </c>
      <c r="AG60" s="61">
        <f t="shared" si="120"/>
        <v>0</v>
      </c>
      <c r="AH60" s="61">
        <f t="shared" si="121"/>
        <v>0</v>
      </c>
      <c r="AI60" s="61">
        <f t="shared" si="122"/>
        <v>-0.23902145516763515</v>
      </c>
      <c r="AJ60" s="61">
        <f t="shared" si="123"/>
        <v>-0.23902145516763515</v>
      </c>
      <c r="AK60" s="58">
        <f t="shared" si="124"/>
        <v>0.42783925319850735</v>
      </c>
      <c r="AL60">
        <f t="shared" si="125"/>
        <v>0.42783925319850735</v>
      </c>
      <c r="AM60">
        <f t="shared" si="126"/>
        <v>-5.4425702121074726E-2</v>
      </c>
      <c r="AN60">
        <f t="shared" si="127"/>
        <v>-5.4425702121074726E-2</v>
      </c>
      <c r="AO60" s="82">
        <f t="shared" si="26"/>
        <v>0.8556785063970147</v>
      </c>
      <c r="AP60" s="82">
        <f t="shared" si="27"/>
        <v>-0.10885140424214945</v>
      </c>
      <c r="AR60">
        <f t="shared" si="28"/>
        <v>-3.2775869585735806E-2</v>
      </c>
      <c r="AS60">
        <f t="shared" ref="AS60:AT60" si="130">IF(AND(S156&gt;0,U156&gt;0), AK156+AM156,AS59)</f>
        <v>-61.633832863881786</v>
      </c>
      <c r="AT60" s="30">
        <f t="shared" si="130"/>
        <v>1.0627918976064757E-2</v>
      </c>
    </row>
    <row r="61" spans="1:46" x14ac:dyDescent="0.2">
      <c r="A61">
        <f t="shared" si="94"/>
        <v>0.9833333333340839</v>
      </c>
      <c r="B61">
        <f t="shared" si="95"/>
        <v>0.9833333333340839</v>
      </c>
      <c r="C61">
        <f t="shared" si="96"/>
        <v>0.98333333333333339</v>
      </c>
      <c r="D61">
        <f t="shared" si="97"/>
        <v>0.98333333333333339</v>
      </c>
      <c r="E61">
        <f t="shared" si="98"/>
        <v>0.24807911625230347</v>
      </c>
      <c r="F61">
        <f t="shared" si="99"/>
        <v>0.24807911625230347</v>
      </c>
      <c r="G61">
        <f t="shared" si="100"/>
        <v>0.27933558384454127</v>
      </c>
      <c r="H61">
        <f t="shared" si="101"/>
        <v>0.27933558384454127</v>
      </c>
      <c r="I61">
        <f t="shared" si="102"/>
        <v>0.12959999999999999</v>
      </c>
      <c r="J61">
        <f t="shared" si="103"/>
        <v>0.12959999999999999</v>
      </c>
      <c r="K61">
        <f t="shared" si="104"/>
        <v>0.12959999999999999</v>
      </c>
      <c r="L61">
        <f t="shared" si="105"/>
        <v>0.12959999999999999</v>
      </c>
      <c r="M61" s="2">
        <f t="shared" si="106"/>
        <v>0.42783925319850735</v>
      </c>
      <c r="N61" s="2">
        <f t="shared" si="107"/>
        <v>0.42783925319850735</v>
      </c>
      <c r="O61" s="2">
        <f t="shared" si="108"/>
        <v>-5.4425702121074726E-2</v>
      </c>
      <c r="P61" s="2">
        <f t="shared" si="109"/>
        <v>-5.4425702121074726E-2</v>
      </c>
      <c r="Q61" s="1">
        <f t="shared" si="110"/>
        <v>0.8556785063970147</v>
      </c>
      <c r="R61" s="50">
        <v>52</v>
      </c>
      <c r="S61" s="11">
        <v>1</v>
      </c>
      <c r="T61" s="11">
        <v>1</v>
      </c>
      <c r="U61" s="11">
        <v>0</v>
      </c>
      <c r="V61" s="11">
        <v>0</v>
      </c>
      <c r="W61" s="11">
        <v>1</v>
      </c>
      <c r="X61" s="12">
        <f t="shared" si="111"/>
        <v>1</v>
      </c>
      <c r="Y61" s="1">
        <f t="shared" si="112"/>
        <v>0.2442916092068656</v>
      </c>
      <c r="Z61" s="1">
        <f t="shared" si="113"/>
        <v>0.2442916092068656</v>
      </c>
      <c r="AA61" s="1">
        <f t="shared" si="114"/>
        <v>0.27933558384454127</v>
      </c>
      <c r="AB61" s="1">
        <f t="shared" si="115"/>
        <v>0.27933558384454127</v>
      </c>
      <c r="AC61" s="72">
        <f t="shared" si="116"/>
        <v>0.12959999999999999</v>
      </c>
      <c r="AD61" s="72">
        <f t="shared" si="117"/>
        <v>0.12959999999999999</v>
      </c>
      <c r="AE61" s="72">
        <f t="shared" si="118"/>
        <v>0.12959999999999999</v>
      </c>
      <c r="AF61" s="72">
        <f t="shared" si="119"/>
        <v>0.12959999999999999</v>
      </c>
      <c r="AG61" s="61">
        <f t="shared" si="120"/>
        <v>3.5256529915411637E-2</v>
      </c>
      <c r="AH61" s="61">
        <f t="shared" si="121"/>
        <v>3.5256529915411637E-2</v>
      </c>
      <c r="AI61" s="61">
        <f t="shared" si="122"/>
        <v>0</v>
      </c>
      <c r="AJ61" s="61">
        <f t="shared" si="123"/>
        <v>0</v>
      </c>
      <c r="AK61" s="58">
        <f t="shared" si="124"/>
        <v>0.43240849947554472</v>
      </c>
      <c r="AL61">
        <f t="shared" si="125"/>
        <v>0.43240849947554472</v>
      </c>
      <c r="AM61">
        <f t="shared" si="126"/>
        <v>-5.4425702121074726E-2</v>
      </c>
      <c r="AN61">
        <f t="shared" si="127"/>
        <v>-5.4425702121074726E-2</v>
      </c>
      <c r="AO61" s="82">
        <f t="shared" si="26"/>
        <v>0.86481699895108943</v>
      </c>
      <c r="AP61" s="82">
        <f t="shared" si="27"/>
        <v>-0.10885140424214945</v>
      </c>
      <c r="AR61">
        <f t="shared" si="28"/>
        <v>-3.2775869585735806E-2</v>
      </c>
      <c r="AS61">
        <f t="shared" ref="AS61:AT61" si="131">IF(AND(S157&gt;0,U157&gt;0), AK157+AM157,AS60)</f>
        <v>-61.633832863881786</v>
      </c>
      <c r="AT61" s="30">
        <f t="shared" si="131"/>
        <v>8.5044772069581817E-2</v>
      </c>
    </row>
    <row r="62" spans="1:46" x14ac:dyDescent="0.2">
      <c r="A62">
        <f t="shared" si="94"/>
        <v>0.9833333333336336</v>
      </c>
      <c r="B62">
        <f t="shared" si="95"/>
        <v>0.9833333333336336</v>
      </c>
      <c r="C62">
        <f t="shared" si="96"/>
        <v>0.98333333333333339</v>
      </c>
      <c r="D62">
        <f t="shared" si="97"/>
        <v>0.98333333333333339</v>
      </c>
      <c r="E62">
        <f t="shared" si="98"/>
        <v>0.2442916092068656</v>
      </c>
      <c r="F62">
        <f t="shared" si="99"/>
        <v>0.2442916092068656</v>
      </c>
      <c r="G62">
        <f t="shared" si="100"/>
        <v>0.27933558384454127</v>
      </c>
      <c r="H62">
        <f t="shared" si="101"/>
        <v>0.27933558384454127</v>
      </c>
      <c r="I62">
        <f t="shared" si="102"/>
        <v>0.12959999999999999</v>
      </c>
      <c r="J62">
        <f t="shared" si="103"/>
        <v>0.12959999999999999</v>
      </c>
      <c r="K62">
        <f t="shared" si="104"/>
        <v>0.12959999999999999</v>
      </c>
      <c r="L62">
        <f t="shared" si="105"/>
        <v>0.12959999999999999</v>
      </c>
      <c r="M62" s="2">
        <f t="shared" si="106"/>
        <v>0.43240849947554472</v>
      </c>
      <c r="N62" s="2">
        <f t="shared" si="107"/>
        <v>0.43240849947554472</v>
      </c>
      <c r="O62" s="2">
        <f t="shared" si="108"/>
        <v>-5.4425702121074726E-2</v>
      </c>
      <c r="P62" s="2">
        <f t="shared" si="109"/>
        <v>-5.4425702121074726E-2</v>
      </c>
      <c r="Q62" s="1">
        <f t="shared" si="110"/>
        <v>0.86481699895108943</v>
      </c>
      <c r="R62" s="50">
        <v>53</v>
      </c>
      <c r="S62" s="11">
        <v>1</v>
      </c>
      <c r="T62" s="11">
        <v>1</v>
      </c>
      <c r="U62" s="11">
        <v>0</v>
      </c>
      <c r="V62" s="11">
        <v>0</v>
      </c>
      <c r="W62" s="11">
        <v>1</v>
      </c>
      <c r="X62" s="12">
        <f t="shared" si="111"/>
        <v>1</v>
      </c>
      <c r="Y62" s="1">
        <f t="shared" si="112"/>
        <v>0.24056722727874821</v>
      </c>
      <c r="Z62" s="1">
        <f t="shared" si="113"/>
        <v>0.24056722727874821</v>
      </c>
      <c r="AA62" s="1">
        <f t="shared" si="114"/>
        <v>0.27933558384454127</v>
      </c>
      <c r="AB62" s="1">
        <f t="shared" si="115"/>
        <v>0.27933558384454127</v>
      </c>
      <c r="AC62" s="72">
        <f t="shared" si="116"/>
        <v>0.12959999999999999</v>
      </c>
      <c r="AD62" s="72">
        <f t="shared" si="117"/>
        <v>0.12959999999999999</v>
      </c>
      <c r="AE62" s="72">
        <f t="shared" si="118"/>
        <v>0.12959999999999999</v>
      </c>
      <c r="AF62" s="72">
        <f t="shared" si="119"/>
        <v>0.12959999999999999</v>
      </c>
      <c r="AG62" s="61">
        <f t="shared" si="120"/>
        <v>3.4719021552797769E-2</v>
      </c>
      <c r="AH62" s="61">
        <f t="shared" si="121"/>
        <v>3.4719021552797769E-2</v>
      </c>
      <c r="AI62" s="61">
        <f t="shared" si="122"/>
        <v>0</v>
      </c>
      <c r="AJ62" s="61">
        <f t="shared" si="123"/>
        <v>0</v>
      </c>
      <c r="AK62" s="58">
        <f t="shared" si="124"/>
        <v>0.43690808466878733</v>
      </c>
      <c r="AL62">
        <f t="shared" si="125"/>
        <v>0.43690808466878733</v>
      </c>
      <c r="AM62">
        <f t="shared" si="126"/>
        <v>-5.4425702121074726E-2</v>
      </c>
      <c r="AN62">
        <f t="shared" si="127"/>
        <v>-5.4425702121074726E-2</v>
      </c>
      <c r="AO62" s="82">
        <f t="shared" si="26"/>
        <v>0.87381616933757467</v>
      </c>
      <c r="AP62" s="82">
        <f t="shared" si="27"/>
        <v>-0.10885140424214945</v>
      </c>
      <c r="AT62" s="30"/>
    </row>
    <row r="63" spans="1:46" x14ac:dyDescent="0.2">
      <c r="A63">
        <f t="shared" si="94"/>
        <v>0.98333333333345341</v>
      </c>
      <c r="B63">
        <f t="shared" si="95"/>
        <v>0.98333333333345341</v>
      </c>
      <c r="C63">
        <f t="shared" si="96"/>
        <v>0.98333333333333339</v>
      </c>
      <c r="D63">
        <f t="shared" si="97"/>
        <v>0.98333333333333339</v>
      </c>
      <c r="E63">
        <f t="shared" si="98"/>
        <v>0.24056722727874821</v>
      </c>
      <c r="F63">
        <f t="shared" si="99"/>
        <v>0.24056722727874821</v>
      </c>
      <c r="G63">
        <f t="shared" si="100"/>
        <v>0.27933558384454127</v>
      </c>
      <c r="H63">
        <f t="shared" si="101"/>
        <v>0.27933558384454127</v>
      </c>
      <c r="I63">
        <f t="shared" si="102"/>
        <v>0.12959999999999999</v>
      </c>
      <c r="J63">
        <f t="shared" si="103"/>
        <v>0.12959999999999999</v>
      </c>
      <c r="K63">
        <f t="shared" si="104"/>
        <v>0.12959999999999999</v>
      </c>
      <c r="L63">
        <f t="shared" si="105"/>
        <v>0.12959999999999999</v>
      </c>
      <c r="M63" s="2">
        <f t="shared" si="106"/>
        <v>0.43690808466878733</v>
      </c>
      <c r="N63" s="2">
        <f t="shared" si="107"/>
        <v>0.43690808466878733</v>
      </c>
      <c r="O63" s="2">
        <f t="shared" si="108"/>
        <v>-5.4425702121074726E-2</v>
      </c>
      <c r="P63" s="2">
        <f t="shared" si="109"/>
        <v>-5.4425702121074726E-2</v>
      </c>
      <c r="Q63" s="1">
        <f t="shared" si="110"/>
        <v>0.87381616933757467</v>
      </c>
      <c r="R63" s="50">
        <v>54</v>
      </c>
      <c r="S63" s="11">
        <v>0</v>
      </c>
      <c r="T63" s="11">
        <v>0</v>
      </c>
      <c r="U63" s="11">
        <v>1</v>
      </c>
      <c r="V63" s="11">
        <v>1</v>
      </c>
      <c r="W63" s="11">
        <v>1</v>
      </c>
      <c r="X63" s="12">
        <f t="shared" si="111"/>
        <v>1</v>
      </c>
      <c r="Y63" s="1">
        <f t="shared" si="112"/>
        <v>0.24056722727874821</v>
      </c>
      <c r="Z63" s="1">
        <f t="shared" si="113"/>
        <v>0.24056722727874821</v>
      </c>
      <c r="AA63" s="1">
        <f t="shared" si="114"/>
        <v>0.27498456484334211</v>
      </c>
      <c r="AB63" s="1">
        <f t="shared" si="115"/>
        <v>0.27498456484334211</v>
      </c>
      <c r="AC63" s="72">
        <f t="shared" si="116"/>
        <v>0.12959999999999999</v>
      </c>
      <c r="AD63" s="72">
        <f t="shared" si="117"/>
        <v>0.12959999999999999</v>
      </c>
      <c r="AE63" s="72">
        <f t="shared" si="118"/>
        <v>0.12959999999999999</v>
      </c>
      <c r="AF63" s="72">
        <f t="shared" si="119"/>
        <v>0.12959999999999999</v>
      </c>
      <c r="AG63" s="61">
        <f t="shared" si="120"/>
        <v>0</v>
      </c>
      <c r="AH63" s="61">
        <f t="shared" si="121"/>
        <v>0</v>
      </c>
      <c r="AI63" s="61">
        <f t="shared" si="122"/>
        <v>3.7173238717651734E-2</v>
      </c>
      <c r="AJ63" s="61">
        <f t="shared" si="123"/>
        <v>3.7173238717651734E-2</v>
      </c>
      <c r="AK63" s="58">
        <f t="shared" si="124"/>
        <v>0.43690808466878733</v>
      </c>
      <c r="AL63">
        <f t="shared" si="125"/>
        <v>0.43690808466878733</v>
      </c>
      <c r="AM63">
        <f t="shared" si="126"/>
        <v>-4.9608050383267058E-2</v>
      </c>
      <c r="AN63">
        <f t="shared" si="127"/>
        <v>-4.9608050383267058E-2</v>
      </c>
      <c r="AO63" s="82">
        <f t="shared" si="26"/>
        <v>0.87381616933757467</v>
      </c>
      <c r="AP63" s="82">
        <f t="shared" si="27"/>
        <v>-9.9216100766534115E-2</v>
      </c>
      <c r="AT63" s="30"/>
    </row>
    <row r="64" spans="1:46" x14ac:dyDescent="0.2">
      <c r="A64">
        <f t="shared" si="94"/>
        <v>0.98333333333345341</v>
      </c>
      <c r="B64">
        <f t="shared" si="95"/>
        <v>0.98333333333345341</v>
      </c>
      <c r="C64">
        <f t="shared" si="96"/>
        <v>0.98333333333333339</v>
      </c>
      <c r="D64">
        <f t="shared" si="97"/>
        <v>0.98333333333333339</v>
      </c>
      <c r="E64">
        <f t="shared" si="98"/>
        <v>0.24056722727874821</v>
      </c>
      <c r="F64">
        <f t="shared" si="99"/>
        <v>0.24056722727874821</v>
      </c>
      <c r="G64">
        <f t="shared" si="100"/>
        <v>0.27498456484334211</v>
      </c>
      <c r="H64">
        <f t="shared" si="101"/>
        <v>0.27498456484334211</v>
      </c>
      <c r="I64">
        <f t="shared" si="102"/>
        <v>0.12959999999999999</v>
      </c>
      <c r="J64">
        <f t="shared" si="103"/>
        <v>0.12959999999999999</v>
      </c>
      <c r="K64">
        <f t="shared" si="104"/>
        <v>0.12959999999999999</v>
      </c>
      <c r="L64">
        <f t="shared" si="105"/>
        <v>0.12959999999999999</v>
      </c>
      <c r="M64" s="2">
        <f t="shared" si="106"/>
        <v>0.43690808466878733</v>
      </c>
      <c r="N64" s="2">
        <f t="shared" si="107"/>
        <v>0.43690808466878733</v>
      </c>
      <c r="O64" s="2">
        <f t="shared" si="108"/>
        <v>-4.9608050383267058E-2</v>
      </c>
      <c r="P64" s="2">
        <f t="shared" si="109"/>
        <v>-4.9608050383267058E-2</v>
      </c>
      <c r="Q64" s="1">
        <f t="shared" si="110"/>
        <v>0.87381616933757467</v>
      </c>
      <c r="R64" s="50">
        <v>55</v>
      </c>
      <c r="S64" s="11">
        <v>0</v>
      </c>
      <c r="T64" s="11">
        <v>0</v>
      </c>
      <c r="U64" s="11">
        <v>1</v>
      </c>
      <c r="V64" s="11">
        <v>1</v>
      </c>
      <c r="W64" s="11">
        <v>0</v>
      </c>
      <c r="X64" s="12">
        <f t="shared" si="111"/>
        <v>0</v>
      </c>
      <c r="Y64" s="1">
        <f t="shared" si="112"/>
        <v>0.24056722727874821</v>
      </c>
      <c r="Z64" s="1">
        <f t="shared" si="113"/>
        <v>0.24056722727874821</v>
      </c>
      <c r="AA64" s="1">
        <f t="shared" si="114"/>
        <v>0.28312740039254963</v>
      </c>
      <c r="AB64" s="1">
        <f t="shared" si="115"/>
        <v>0.28312740039254963</v>
      </c>
      <c r="AC64" s="72">
        <f t="shared" si="116"/>
        <v>0.12959999999999999</v>
      </c>
      <c r="AD64" s="72">
        <f t="shared" si="117"/>
        <v>0.12959999999999999</v>
      </c>
      <c r="AE64" s="72">
        <f t="shared" si="118"/>
        <v>0.12959999999999999</v>
      </c>
      <c r="AF64" s="72">
        <f t="shared" si="119"/>
        <v>0.12959999999999999</v>
      </c>
      <c r="AG64" s="61">
        <f t="shared" si="120"/>
        <v>0</v>
      </c>
      <c r="AH64" s="61">
        <f t="shared" si="121"/>
        <v>0</v>
      </c>
      <c r="AI64" s="61">
        <f t="shared" si="122"/>
        <v>-0.24740130044552344</v>
      </c>
      <c r="AJ64" s="61">
        <f t="shared" si="123"/>
        <v>-0.24740130044552344</v>
      </c>
      <c r="AK64" s="58">
        <f t="shared" si="124"/>
        <v>0.43690808466878733</v>
      </c>
      <c r="AL64">
        <f t="shared" si="125"/>
        <v>0.43690808466878733</v>
      </c>
      <c r="AM64">
        <f t="shared" si="126"/>
        <v>-8.1671258921006892E-2</v>
      </c>
      <c r="AN64">
        <f t="shared" si="127"/>
        <v>-8.1671258921006892E-2</v>
      </c>
      <c r="AO64" s="82">
        <f t="shared" si="26"/>
        <v>0.87381616933757467</v>
      </c>
      <c r="AP64" s="82">
        <f t="shared" si="27"/>
        <v>-0.16334251784201378</v>
      </c>
      <c r="AT64" s="30"/>
    </row>
    <row r="65" spans="1:46" x14ac:dyDescent="0.2">
      <c r="A65">
        <f t="shared" si="94"/>
        <v>0.98333333333345341</v>
      </c>
      <c r="B65">
        <f t="shared" si="95"/>
        <v>0.98333333333345341</v>
      </c>
      <c r="C65">
        <f t="shared" si="96"/>
        <v>0.98333333333333339</v>
      </c>
      <c r="D65">
        <f t="shared" si="97"/>
        <v>0.98333333333333339</v>
      </c>
      <c r="E65">
        <f t="shared" si="98"/>
        <v>0.24056722727874821</v>
      </c>
      <c r="F65">
        <f t="shared" si="99"/>
        <v>0.24056722727874821</v>
      </c>
      <c r="G65">
        <f t="shared" si="100"/>
        <v>0.28312740039254963</v>
      </c>
      <c r="H65">
        <f t="shared" si="101"/>
        <v>0.28312740039254963</v>
      </c>
      <c r="I65">
        <f t="shared" si="102"/>
        <v>0.12959999999999999</v>
      </c>
      <c r="J65">
        <f t="shared" si="103"/>
        <v>0.12959999999999999</v>
      </c>
      <c r="K65">
        <f t="shared" si="104"/>
        <v>0.12959999999999999</v>
      </c>
      <c r="L65">
        <f t="shared" si="105"/>
        <v>0.12959999999999999</v>
      </c>
      <c r="M65" s="2">
        <f t="shared" si="106"/>
        <v>0.43690808466878733</v>
      </c>
      <c r="N65" s="2">
        <f t="shared" si="107"/>
        <v>0.43690808466878733</v>
      </c>
      <c r="O65" s="2">
        <f t="shared" si="108"/>
        <v>-8.1671258921006892E-2</v>
      </c>
      <c r="P65" s="2">
        <f t="shared" si="109"/>
        <v>-8.1671258921006892E-2</v>
      </c>
      <c r="Q65" s="1">
        <f t="shared" si="110"/>
        <v>0.87381616933757467</v>
      </c>
      <c r="R65" s="50">
        <v>56</v>
      </c>
      <c r="S65" s="11">
        <v>1</v>
      </c>
      <c r="T65" s="11">
        <v>1</v>
      </c>
      <c r="U65" s="11">
        <v>0</v>
      </c>
      <c r="V65" s="11">
        <v>0</v>
      </c>
      <c r="W65" s="11">
        <v>1</v>
      </c>
      <c r="X65" s="12">
        <f t="shared" si="111"/>
        <v>1</v>
      </c>
      <c r="Y65" s="1">
        <f t="shared" si="112"/>
        <v>0.23682314614280678</v>
      </c>
      <c r="Z65" s="1">
        <f t="shared" si="113"/>
        <v>0.23682314614280678</v>
      </c>
      <c r="AA65" s="1">
        <f t="shared" si="114"/>
        <v>0.28312740039254963</v>
      </c>
      <c r="AB65" s="1">
        <f t="shared" si="115"/>
        <v>0.28312740039254963</v>
      </c>
      <c r="AC65" s="72">
        <f t="shared" si="116"/>
        <v>0.12959999999999999</v>
      </c>
      <c r="AD65" s="72">
        <f t="shared" si="117"/>
        <v>0.12959999999999999</v>
      </c>
      <c r="AE65" s="72">
        <f t="shared" si="118"/>
        <v>0.12959999999999999</v>
      </c>
      <c r="AF65" s="72">
        <f t="shared" si="119"/>
        <v>0.12959999999999999</v>
      </c>
      <c r="AG65" s="61">
        <f t="shared" si="120"/>
        <v>2.9883251769826737E-2</v>
      </c>
      <c r="AH65" s="61">
        <f t="shared" si="121"/>
        <v>2.9883251769826737E-2</v>
      </c>
      <c r="AI65" s="61">
        <f t="shared" si="122"/>
        <v>0</v>
      </c>
      <c r="AJ65" s="61">
        <f t="shared" si="123"/>
        <v>0</v>
      </c>
      <c r="AK65" s="58">
        <f t="shared" si="124"/>
        <v>0.44078095409815687</v>
      </c>
      <c r="AL65">
        <f t="shared" si="125"/>
        <v>0.44078095409815687</v>
      </c>
      <c r="AM65">
        <f t="shared" si="126"/>
        <v>-8.1671258921006892E-2</v>
      </c>
      <c r="AN65">
        <f t="shared" si="127"/>
        <v>-8.1671258921006892E-2</v>
      </c>
      <c r="AO65" s="82">
        <f t="shared" si="26"/>
        <v>0.88156190819631375</v>
      </c>
      <c r="AP65" s="82">
        <f t="shared" si="27"/>
        <v>-0.16334251784201378</v>
      </c>
      <c r="AT65" s="30"/>
    </row>
    <row r="66" spans="1:46" x14ac:dyDescent="0.2">
      <c r="A66">
        <f t="shared" si="94"/>
        <v>0.98333333333338135</v>
      </c>
      <c r="B66">
        <f t="shared" si="95"/>
        <v>0.98333333333338135</v>
      </c>
      <c r="C66">
        <f t="shared" si="96"/>
        <v>0.98333333333333339</v>
      </c>
      <c r="D66">
        <f t="shared" si="97"/>
        <v>0.98333333333333339</v>
      </c>
      <c r="E66">
        <f t="shared" si="98"/>
        <v>0.23682314614280678</v>
      </c>
      <c r="F66">
        <f t="shared" si="99"/>
        <v>0.23682314614280678</v>
      </c>
      <c r="G66">
        <f t="shared" si="100"/>
        <v>0.28312740039254963</v>
      </c>
      <c r="H66">
        <f t="shared" si="101"/>
        <v>0.28312740039254963</v>
      </c>
      <c r="I66">
        <f t="shared" si="102"/>
        <v>0.12959999999999999</v>
      </c>
      <c r="J66">
        <f t="shared" si="103"/>
        <v>0.12959999999999999</v>
      </c>
      <c r="K66">
        <f t="shared" si="104"/>
        <v>0.12959999999999999</v>
      </c>
      <c r="L66">
        <f t="shared" si="105"/>
        <v>0.12959999999999999</v>
      </c>
      <c r="M66" s="2">
        <f t="shared" si="106"/>
        <v>0.44078095409815687</v>
      </c>
      <c r="N66" s="2">
        <f t="shared" si="107"/>
        <v>0.44078095409815687</v>
      </c>
      <c r="O66" s="2">
        <f t="shared" si="108"/>
        <v>-8.1671258921006892E-2</v>
      </c>
      <c r="P66" s="2">
        <f t="shared" si="109"/>
        <v>-8.1671258921006892E-2</v>
      </c>
      <c r="Q66" s="1">
        <f t="shared" si="110"/>
        <v>0.88156190819631375</v>
      </c>
      <c r="R66" s="50">
        <v>57</v>
      </c>
      <c r="S66" s="11">
        <v>1</v>
      </c>
      <c r="T66" s="11">
        <v>1</v>
      </c>
      <c r="U66" s="11">
        <v>0</v>
      </c>
      <c r="V66" s="11">
        <v>0</v>
      </c>
      <c r="W66" s="11">
        <v>1</v>
      </c>
      <c r="X66" s="12">
        <f t="shared" si="111"/>
        <v>1</v>
      </c>
      <c r="Y66" s="1">
        <f t="shared" si="112"/>
        <v>0.23314146635911467</v>
      </c>
      <c r="Z66" s="1">
        <f t="shared" si="113"/>
        <v>0.23314146635911467</v>
      </c>
      <c r="AA66" s="1">
        <f t="shared" si="114"/>
        <v>0.28312740039254963</v>
      </c>
      <c r="AB66" s="1">
        <f t="shared" si="115"/>
        <v>0.28312740039254963</v>
      </c>
      <c r="AC66" s="72">
        <f t="shared" si="116"/>
        <v>0.12959999999999999</v>
      </c>
      <c r="AD66" s="72">
        <f t="shared" si="117"/>
        <v>0.12959999999999999</v>
      </c>
      <c r="AE66" s="72">
        <f t="shared" si="118"/>
        <v>0.12959999999999999</v>
      </c>
      <c r="AF66" s="72">
        <f t="shared" si="119"/>
        <v>0.12959999999999999</v>
      </c>
      <c r="AG66" s="61">
        <f t="shared" si="120"/>
        <v>2.9418683311448059E-2</v>
      </c>
      <c r="AH66" s="61">
        <f t="shared" si="121"/>
        <v>2.9418683311448059E-2</v>
      </c>
      <c r="AI66" s="61">
        <f t="shared" si="122"/>
        <v>0</v>
      </c>
      <c r="AJ66" s="61">
        <f t="shared" si="123"/>
        <v>0</v>
      </c>
      <c r="AK66" s="58">
        <f t="shared" si="124"/>
        <v>0.44459361545532056</v>
      </c>
      <c r="AL66">
        <f t="shared" si="125"/>
        <v>0.44459361545532056</v>
      </c>
      <c r="AM66">
        <f t="shared" si="126"/>
        <v>-8.1671258921006892E-2</v>
      </c>
      <c r="AN66">
        <f t="shared" si="127"/>
        <v>-8.1671258921006892E-2</v>
      </c>
      <c r="AO66" s="82">
        <f t="shared" si="26"/>
        <v>0.88918723091064111</v>
      </c>
      <c r="AP66" s="82">
        <f t="shared" si="27"/>
        <v>-0.16334251784201378</v>
      </c>
      <c r="AT66" s="30"/>
    </row>
    <row r="67" spans="1:46" x14ac:dyDescent="0.2">
      <c r="A67">
        <f t="shared" si="94"/>
        <v>0.98333333333335249</v>
      </c>
      <c r="B67">
        <f t="shared" si="95"/>
        <v>0.98333333333335249</v>
      </c>
      <c r="C67">
        <f t="shared" si="96"/>
        <v>0.98333333333333339</v>
      </c>
      <c r="D67">
        <f t="shared" si="97"/>
        <v>0.98333333333333339</v>
      </c>
      <c r="E67">
        <f t="shared" si="98"/>
        <v>0.23314146635911467</v>
      </c>
      <c r="F67">
        <f t="shared" si="99"/>
        <v>0.23314146635911467</v>
      </c>
      <c r="G67">
        <f t="shared" si="100"/>
        <v>0.28312740039254963</v>
      </c>
      <c r="H67">
        <f t="shared" si="101"/>
        <v>0.28312740039254963</v>
      </c>
      <c r="I67">
        <f t="shared" si="102"/>
        <v>0.12959999999999999</v>
      </c>
      <c r="J67">
        <f t="shared" si="103"/>
        <v>0.12959999999999999</v>
      </c>
      <c r="K67">
        <f t="shared" si="104"/>
        <v>0.12959999999999999</v>
      </c>
      <c r="L67">
        <f t="shared" si="105"/>
        <v>0.12959999999999999</v>
      </c>
      <c r="M67" s="2">
        <f t="shared" si="106"/>
        <v>0.44459361545532056</v>
      </c>
      <c r="N67" s="2">
        <f t="shared" si="107"/>
        <v>0.44459361545532056</v>
      </c>
      <c r="O67" s="2">
        <f t="shared" si="108"/>
        <v>-8.1671258921006892E-2</v>
      </c>
      <c r="P67" s="2">
        <f t="shared" si="109"/>
        <v>-8.1671258921006892E-2</v>
      </c>
      <c r="Q67" s="1">
        <f t="shared" si="110"/>
        <v>0.88918723091064111</v>
      </c>
      <c r="R67" s="50">
        <v>58</v>
      </c>
      <c r="S67" s="11">
        <v>0</v>
      </c>
      <c r="T67" s="11">
        <v>0</v>
      </c>
      <c r="U67" s="11">
        <v>1</v>
      </c>
      <c r="V67" s="11">
        <v>1</v>
      </c>
      <c r="W67" s="11">
        <v>1</v>
      </c>
      <c r="X67" s="12">
        <f t="shared" si="111"/>
        <v>1</v>
      </c>
      <c r="Y67" s="1">
        <f t="shared" si="112"/>
        <v>0.23314146635911467</v>
      </c>
      <c r="Z67" s="1">
        <f t="shared" si="113"/>
        <v>0.23314146635911467</v>
      </c>
      <c r="AA67" s="1">
        <f t="shared" si="114"/>
        <v>0.27864240341250879</v>
      </c>
      <c r="AB67" s="1">
        <f t="shared" si="115"/>
        <v>0.27864240341250879</v>
      </c>
      <c r="AC67" s="72">
        <f t="shared" si="116"/>
        <v>0.12959999999999999</v>
      </c>
      <c r="AD67" s="72">
        <f t="shared" si="117"/>
        <v>0.12959999999999999</v>
      </c>
      <c r="AE67" s="72">
        <f t="shared" si="118"/>
        <v>0.12959999999999999</v>
      </c>
      <c r="AF67" s="72">
        <f t="shared" si="119"/>
        <v>0.12959999999999999</v>
      </c>
      <c r="AG67" s="61">
        <f t="shared" si="120"/>
        <v>0</v>
      </c>
      <c r="AH67" s="61">
        <f t="shared" si="121"/>
        <v>0</v>
      </c>
      <c r="AI67" s="61">
        <f t="shared" si="122"/>
        <v>3.3001874555770493E-2</v>
      </c>
      <c r="AJ67" s="61">
        <f t="shared" si="123"/>
        <v>3.3001874555770493E-2</v>
      </c>
      <c r="AK67" s="58">
        <f t="shared" si="124"/>
        <v>0.44459361545532056</v>
      </c>
      <c r="AL67">
        <f t="shared" si="125"/>
        <v>0.44459361545532056</v>
      </c>
      <c r="AM67">
        <f t="shared" si="126"/>
        <v>-7.739421597857904E-2</v>
      </c>
      <c r="AN67">
        <f t="shared" si="127"/>
        <v>-7.739421597857904E-2</v>
      </c>
      <c r="AO67" s="82">
        <f t="shared" si="26"/>
        <v>0.88918723091064111</v>
      </c>
      <c r="AP67" s="82">
        <f t="shared" si="27"/>
        <v>-0.15478843195715808</v>
      </c>
      <c r="AT67" s="30"/>
    </row>
    <row r="68" spans="1:46" x14ac:dyDescent="0.2">
      <c r="A68">
        <f t="shared" si="94"/>
        <v>0.98333333333335249</v>
      </c>
      <c r="B68">
        <f t="shared" si="95"/>
        <v>0.98333333333335249</v>
      </c>
      <c r="C68">
        <f t="shared" si="96"/>
        <v>0.98333333333333339</v>
      </c>
      <c r="D68">
        <f t="shared" si="97"/>
        <v>0.98333333333333339</v>
      </c>
      <c r="E68">
        <f t="shared" si="98"/>
        <v>0.23314146635911467</v>
      </c>
      <c r="F68">
        <f t="shared" si="99"/>
        <v>0.23314146635911467</v>
      </c>
      <c r="G68">
        <f t="shared" si="100"/>
        <v>0.27864240341250879</v>
      </c>
      <c r="H68">
        <f t="shared" si="101"/>
        <v>0.27864240341250879</v>
      </c>
      <c r="I68">
        <f t="shared" si="102"/>
        <v>0.12959999999999999</v>
      </c>
      <c r="J68">
        <f t="shared" si="103"/>
        <v>0.12959999999999999</v>
      </c>
      <c r="K68">
        <f t="shared" si="104"/>
        <v>0.12959999999999999</v>
      </c>
      <c r="L68">
        <f t="shared" si="105"/>
        <v>0.12959999999999999</v>
      </c>
      <c r="M68" s="2">
        <f t="shared" si="106"/>
        <v>0.44459361545532056</v>
      </c>
      <c r="N68" s="2">
        <f t="shared" si="107"/>
        <v>0.44459361545532056</v>
      </c>
      <c r="O68" s="2">
        <f t="shared" si="108"/>
        <v>-7.739421597857904E-2</v>
      </c>
      <c r="P68" s="2">
        <f t="shared" si="109"/>
        <v>-7.739421597857904E-2</v>
      </c>
      <c r="Q68" s="1">
        <f t="shared" si="110"/>
        <v>0.88918723091064111</v>
      </c>
      <c r="R68" s="50">
        <v>59</v>
      </c>
      <c r="S68" s="11">
        <v>0</v>
      </c>
      <c r="T68" s="11">
        <v>0</v>
      </c>
      <c r="U68" s="11">
        <v>1</v>
      </c>
      <c r="V68" s="11">
        <v>1</v>
      </c>
      <c r="W68" s="11">
        <v>0</v>
      </c>
      <c r="X68" s="12">
        <f t="shared" si="111"/>
        <v>0</v>
      </c>
      <c r="Y68" s="1">
        <f t="shared" si="112"/>
        <v>0.23314146635911467</v>
      </c>
      <c r="Z68" s="1">
        <f t="shared" si="113"/>
        <v>0.23314146635911467</v>
      </c>
      <c r="AA68" s="1">
        <f t="shared" si="114"/>
        <v>0.28717592888254251</v>
      </c>
      <c r="AB68" s="1">
        <f t="shared" si="115"/>
        <v>0.28717592888254251</v>
      </c>
      <c r="AC68" s="72">
        <f t="shared" si="116"/>
        <v>0.12959999999999999</v>
      </c>
      <c r="AD68" s="72">
        <f t="shared" si="117"/>
        <v>0.12959999999999999</v>
      </c>
      <c r="AE68" s="72">
        <f t="shared" si="118"/>
        <v>0.12959999999999999</v>
      </c>
      <c r="AF68" s="72">
        <f t="shared" si="119"/>
        <v>0.12959999999999999</v>
      </c>
      <c r="AG68" s="61">
        <f t="shared" si="120"/>
        <v>0</v>
      </c>
      <c r="AH68" s="61">
        <f t="shared" si="121"/>
        <v>0</v>
      </c>
      <c r="AI68" s="61">
        <f t="shared" si="122"/>
        <v>-0.25535316898725918</v>
      </c>
      <c r="AJ68" s="61">
        <f t="shared" si="123"/>
        <v>-0.25535316898725918</v>
      </c>
      <c r="AK68" s="58">
        <f t="shared" si="124"/>
        <v>0.44459361545532056</v>
      </c>
      <c r="AL68">
        <f t="shared" si="125"/>
        <v>0.44459361545532056</v>
      </c>
      <c r="AM68">
        <f t="shared" si="126"/>
        <v>-0.11048798667932783</v>
      </c>
      <c r="AN68">
        <f t="shared" si="127"/>
        <v>-0.11048798667932783</v>
      </c>
      <c r="AO68" s="82">
        <f t="shared" si="26"/>
        <v>0.88918723091064111</v>
      </c>
      <c r="AP68" s="82">
        <f t="shared" si="27"/>
        <v>-0.22097597335865565</v>
      </c>
      <c r="AT68" s="30"/>
    </row>
    <row r="69" spans="1:46" x14ac:dyDescent="0.2">
      <c r="A69">
        <f t="shared" si="94"/>
        <v>0.98333333333335249</v>
      </c>
      <c r="B69">
        <f t="shared" si="95"/>
        <v>0.98333333333335249</v>
      </c>
      <c r="C69">
        <f t="shared" si="96"/>
        <v>0.98333333333333339</v>
      </c>
      <c r="D69">
        <f t="shared" si="97"/>
        <v>0.98333333333333339</v>
      </c>
      <c r="E69">
        <f t="shared" si="98"/>
        <v>0.23314146635911467</v>
      </c>
      <c r="F69">
        <f t="shared" si="99"/>
        <v>0.23314146635911467</v>
      </c>
      <c r="G69">
        <f t="shared" si="100"/>
        <v>0.28717592888254251</v>
      </c>
      <c r="H69">
        <f t="shared" si="101"/>
        <v>0.28717592888254251</v>
      </c>
      <c r="I69">
        <f t="shared" si="102"/>
        <v>0.12959999999999999</v>
      </c>
      <c r="J69">
        <f t="shared" si="103"/>
        <v>0.12959999999999999</v>
      </c>
      <c r="K69">
        <f t="shared" si="104"/>
        <v>0.12959999999999999</v>
      </c>
      <c r="L69">
        <f t="shared" si="105"/>
        <v>0.12959999999999999</v>
      </c>
      <c r="M69" s="2">
        <f t="shared" si="106"/>
        <v>0.44459361545532056</v>
      </c>
      <c r="N69" s="2">
        <f t="shared" si="107"/>
        <v>0.44459361545532056</v>
      </c>
      <c r="O69" s="2">
        <f t="shared" si="108"/>
        <v>-0.11048798667932783</v>
      </c>
      <c r="P69" s="2">
        <f t="shared" si="109"/>
        <v>-0.11048798667932783</v>
      </c>
      <c r="Q69" s="1">
        <f t="shared" si="110"/>
        <v>0.88918723091064111</v>
      </c>
      <c r="R69" s="50">
        <v>60</v>
      </c>
      <c r="S69" s="11">
        <v>1</v>
      </c>
      <c r="T69" s="11">
        <v>1</v>
      </c>
      <c r="U69" s="11">
        <v>0</v>
      </c>
      <c r="V69" s="11">
        <v>0</v>
      </c>
      <c r="W69" s="11">
        <v>1</v>
      </c>
      <c r="X69" s="12">
        <f t="shared" si="111"/>
        <v>1</v>
      </c>
      <c r="Y69" s="1">
        <f t="shared" si="112"/>
        <v>0.22946043308302119</v>
      </c>
      <c r="Z69" s="1">
        <f t="shared" si="113"/>
        <v>0.22946043308302119</v>
      </c>
      <c r="AA69" s="1">
        <f t="shared" si="114"/>
        <v>0.28717592888254251</v>
      </c>
      <c r="AB69" s="1">
        <f t="shared" si="115"/>
        <v>0.28717592888254251</v>
      </c>
      <c r="AC69" s="72">
        <f t="shared" si="116"/>
        <v>0.12959999999999999</v>
      </c>
      <c r="AD69" s="72">
        <f t="shared" si="117"/>
        <v>0.12959999999999999</v>
      </c>
      <c r="AE69" s="72">
        <f t="shared" si="118"/>
        <v>0.12959999999999999</v>
      </c>
      <c r="AF69" s="72">
        <f t="shared" si="119"/>
        <v>0.12959999999999999</v>
      </c>
      <c r="AG69" s="61">
        <f t="shared" si="120"/>
        <v>2.5427145986373113E-2</v>
      </c>
      <c r="AH69" s="61">
        <f t="shared" si="121"/>
        <v>2.5427145986373113E-2</v>
      </c>
      <c r="AI69" s="61">
        <f t="shared" si="122"/>
        <v>0</v>
      </c>
      <c r="AJ69" s="61">
        <f t="shared" si="123"/>
        <v>0</v>
      </c>
      <c r="AK69" s="58">
        <f t="shared" si="124"/>
        <v>0.4478889735751545</v>
      </c>
      <c r="AL69">
        <f t="shared" si="125"/>
        <v>0.4478889735751545</v>
      </c>
      <c r="AM69">
        <f t="shared" si="126"/>
        <v>-0.11048798667932783</v>
      </c>
      <c r="AN69">
        <f t="shared" si="127"/>
        <v>-0.11048798667932783</v>
      </c>
      <c r="AO69" s="82">
        <f t="shared" si="26"/>
        <v>0.89577794715030901</v>
      </c>
      <c r="AP69" s="82">
        <f t="shared" si="27"/>
        <v>-0.22097597335865565</v>
      </c>
      <c r="AT69" s="30"/>
    </row>
    <row r="70" spans="1:46" x14ac:dyDescent="0.2">
      <c r="A70">
        <f t="shared" si="94"/>
        <v>0.98333333333334094</v>
      </c>
      <c r="B70">
        <f t="shared" si="95"/>
        <v>0.98333333333334094</v>
      </c>
      <c r="C70">
        <f t="shared" si="96"/>
        <v>0.98333333333333339</v>
      </c>
      <c r="D70">
        <f t="shared" si="97"/>
        <v>0.98333333333333339</v>
      </c>
      <c r="E70">
        <f t="shared" si="98"/>
        <v>0.22946043308302119</v>
      </c>
      <c r="F70">
        <f t="shared" si="99"/>
        <v>0.22946043308302119</v>
      </c>
      <c r="G70">
        <f t="shared" si="100"/>
        <v>0.28717592888254251</v>
      </c>
      <c r="H70">
        <f t="shared" si="101"/>
        <v>0.28717592888254251</v>
      </c>
      <c r="I70">
        <f t="shared" si="102"/>
        <v>0.12959999999999999</v>
      </c>
      <c r="J70">
        <f t="shared" si="103"/>
        <v>0.12959999999999999</v>
      </c>
      <c r="K70">
        <f t="shared" si="104"/>
        <v>0.12959999999999999</v>
      </c>
      <c r="L70">
        <f t="shared" si="105"/>
        <v>0.12959999999999999</v>
      </c>
      <c r="M70" s="2">
        <f t="shared" si="106"/>
        <v>0.4478889735751545</v>
      </c>
      <c r="N70" s="2">
        <f t="shared" si="107"/>
        <v>0.4478889735751545</v>
      </c>
      <c r="O70" s="2">
        <f t="shared" si="108"/>
        <v>-0.11048798667932783</v>
      </c>
      <c r="P70" s="2">
        <f t="shared" si="109"/>
        <v>-0.11048798667932783</v>
      </c>
      <c r="Q70" s="1">
        <f t="shared" si="110"/>
        <v>0.89577794715030901</v>
      </c>
      <c r="R70" s="50">
        <v>61</v>
      </c>
      <c r="S70" s="11">
        <v>1</v>
      </c>
      <c r="T70" s="11">
        <v>1</v>
      </c>
      <c r="U70" s="11">
        <v>0</v>
      </c>
      <c r="V70" s="11">
        <v>0</v>
      </c>
      <c r="W70" s="11">
        <v>1</v>
      </c>
      <c r="X70" s="12">
        <f t="shared" si="111"/>
        <v>1</v>
      </c>
      <c r="Y70" s="1">
        <f t="shared" si="112"/>
        <v>0.22584075036152668</v>
      </c>
      <c r="Z70" s="1">
        <f t="shared" si="113"/>
        <v>0.22584075036152668</v>
      </c>
      <c r="AA70" s="1">
        <f t="shared" si="114"/>
        <v>0.28717592888254251</v>
      </c>
      <c r="AB70" s="1">
        <f t="shared" si="115"/>
        <v>0.28717592888254251</v>
      </c>
      <c r="AC70" s="72">
        <f t="shared" si="116"/>
        <v>0.12959999999999999</v>
      </c>
      <c r="AD70" s="72">
        <f t="shared" si="117"/>
        <v>0.12959999999999999</v>
      </c>
      <c r="AE70" s="72">
        <f t="shared" si="118"/>
        <v>0.12959999999999999</v>
      </c>
      <c r="AF70" s="72">
        <f t="shared" si="119"/>
        <v>0.12959999999999999</v>
      </c>
      <c r="AG70" s="61">
        <f t="shared" si="120"/>
        <v>2.5026038920779401E-2</v>
      </c>
      <c r="AH70" s="61">
        <f t="shared" si="121"/>
        <v>2.5026038920779401E-2</v>
      </c>
      <c r="AI70" s="61">
        <f t="shared" si="122"/>
        <v>0</v>
      </c>
      <c r="AJ70" s="61">
        <f t="shared" si="123"/>
        <v>0</v>
      </c>
      <c r="AK70" s="58">
        <f t="shared" si="124"/>
        <v>0.45113234821928749</v>
      </c>
      <c r="AL70">
        <f t="shared" si="125"/>
        <v>0.45113234821928749</v>
      </c>
      <c r="AM70">
        <f t="shared" si="126"/>
        <v>-0.11048798667932783</v>
      </c>
      <c r="AN70">
        <f t="shared" si="127"/>
        <v>-0.11048798667932783</v>
      </c>
      <c r="AO70" s="82">
        <f t="shared" si="26"/>
        <v>0.90226469643857499</v>
      </c>
      <c r="AP70" s="82">
        <f t="shared" si="27"/>
        <v>-0.22097597335865565</v>
      </c>
      <c r="AT70" s="30"/>
    </row>
    <row r="71" spans="1:46" x14ac:dyDescent="0.2">
      <c r="A71">
        <f t="shared" si="94"/>
        <v>0.98333333333333639</v>
      </c>
      <c r="B71">
        <f t="shared" si="95"/>
        <v>0.98333333333333639</v>
      </c>
      <c r="C71">
        <f t="shared" si="96"/>
        <v>0.98333333333333339</v>
      </c>
      <c r="D71">
        <f t="shared" si="97"/>
        <v>0.98333333333333339</v>
      </c>
      <c r="E71">
        <f t="shared" si="98"/>
        <v>0.22584075036152668</v>
      </c>
      <c r="F71">
        <f t="shared" si="99"/>
        <v>0.22584075036152668</v>
      </c>
      <c r="G71">
        <f t="shared" si="100"/>
        <v>0.28717592888254251</v>
      </c>
      <c r="H71">
        <f t="shared" si="101"/>
        <v>0.28717592888254251</v>
      </c>
      <c r="I71">
        <f t="shared" si="102"/>
        <v>0.12959999999999999</v>
      </c>
      <c r="J71">
        <f t="shared" si="103"/>
        <v>0.12959999999999999</v>
      </c>
      <c r="K71">
        <f t="shared" si="104"/>
        <v>0.12959999999999999</v>
      </c>
      <c r="L71">
        <f t="shared" si="105"/>
        <v>0.12959999999999999</v>
      </c>
      <c r="M71" s="2">
        <f t="shared" si="106"/>
        <v>0.45113234821928749</v>
      </c>
      <c r="N71" s="2">
        <f t="shared" si="107"/>
        <v>0.45113234821928749</v>
      </c>
      <c r="O71" s="2">
        <f t="shared" si="108"/>
        <v>-0.11048798667932783</v>
      </c>
      <c r="P71" s="2">
        <f t="shared" si="109"/>
        <v>-0.11048798667932783</v>
      </c>
      <c r="Q71" s="1">
        <f t="shared" si="110"/>
        <v>0.90226469643857499</v>
      </c>
      <c r="R71" s="50">
        <v>62</v>
      </c>
      <c r="S71" s="11">
        <v>0</v>
      </c>
      <c r="T71" s="11">
        <v>0</v>
      </c>
      <c r="U71" s="11">
        <v>1</v>
      </c>
      <c r="V71" s="11">
        <v>1</v>
      </c>
      <c r="W71" s="11">
        <v>1</v>
      </c>
      <c r="X71" s="12">
        <f t="shared" si="111"/>
        <v>1</v>
      </c>
      <c r="Y71" s="1">
        <f t="shared" si="112"/>
        <v>0.22584075036152668</v>
      </c>
      <c r="Z71" s="1">
        <f t="shared" si="113"/>
        <v>0.22584075036152668</v>
      </c>
      <c r="AA71" s="1">
        <f t="shared" si="114"/>
        <v>0.28257070067283691</v>
      </c>
      <c r="AB71" s="1">
        <f t="shared" si="115"/>
        <v>0.28257070067283691</v>
      </c>
      <c r="AC71" s="72">
        <f t="shared" si="116"/>
        <v>0.12959999999999999</v>
      </c>
      <c r="AD71" s="72">
        <f t="shared" si="117"/>
        <v>0.12959999999999999</v>
      </c>
      <c r="AE71" s="72">
        <f t="shared" si="118"/>
        <v>0.12959999999999999</v>
      </c>
      <c r="AF71" s="72">
        <f t="shared" si="119"/>
        <v>0.12959999999999999</v>
      </c>
      <c r="AG71" s="61">
        <f t="shared" si="120"/>
        <v>0</v>
      </c>
      <c r="AH71" s="61">
        <f t="shared" si="121"/>
        <v>0</v>
      </c>
      <c r="AI71" s="61">
        <f t="shared" si="122"/>
        <v>2.9450098499298621E-2</v>
      </c>
      <c r="AJ71" s="61">
        <f t="shared" si="123"/>
        <v>2.9450098499298621E-2</v>
      </c>
      <c r="AK71" s="58">
        <f t="shared" si="124"/>
        <v>0.45113234821928749</v>
      </c>
      <c r="AL71">
        <f t="shared" si="125"/>
        <v>0.45113234821928749</v>
      </c>
      <c r="AM71">
        <f t="shared" si="126"/>
        <v>-0.10667125391381872</v>
      </c>
      <c r="AN71">
        <f t="shared" si="127"/>
        <v>-0.10667125391381872</v>
      </c>
      <c r="AO71" s="82">
        <f t="shared" si="26"/>
        <v>0.90226469643857499</v>
      </c>
      <c r="AP71" s="82">
        <f t="shared" si="27"/>
        <v>-0.21334250782763745</v>
      </c>
      <c r="AT71" s="30"/>
    </row>
    <row r="72" spans="1:46" x14ac:dyDescent="0.2">
      <c r="A72">
        <f t="shared" si="94"/>
        <v>0.98333333333333639</v>
      </c>
      <c r="B72">
        <f t="shared" si="95"/>
        <v>0.98333333333333639</v>
      </c>
      <c r="C72">
        <f t="shared" si="96"/>
        <v>0.98333333333333339</v>
      </c>
      <c r="D72">
        <f t="shared" si="97"/>
        <v>0.98333333333333339</v>
      </c>
      <c r="E72">
        <f t="shared" si="98"/>
        <v>0.22584075036152668</v>
      </c>
      <c r="F72">
        <f t="shared" si="99"/>
        <v>0.22584075036152668</v>
      </c>
      <c r="G72">
        <f t="shared" si="100"/>
        <v>0.28257070067283691</v>
      </c>
      <c r="H72">
        <f t="shared" si="101"/>
        <v>0.28257070067283691</v>
      </c>
      <c r="I72">
        <f t="shared" si="102"/>
        <v>0.12959999999999999</v>
      </c>
      <c r="J72">
        <f t="shared" si="103"/>
        <v>0.12959999999999999</v>
      </c>
      <c r="K72">
        <f t="shared" si="104"/>
        <v>0.12959999999999999</v>
      </c>
      <c r="L72">
        <f t="shared" si="105"/>
        <v>0.12959999999999999</v>
      </c>
      <c r="M72" s="2">
        <f t="shared" si="106"/>
        <v>0.45113234821928749</v>
      </c>
      <c r="N72" s="2">
        <f t="shared" si="107"/>
        <v>0.45113234821928749</v>
      </c>
      <c r="O72" s="2">
        <f t="shared" si="108"/>
        <v>-0.10667125391381872</v>
      </c>
      <c r="P72" s="2">
        <f t="shared" si="109"/>
        <v>-0.10667125391381872</v>
      </c>
      <c r="Q72" s="1">
        <f t="shared" si="110"/>
        <v>0.90226469643857499</v>
      </c>
      <c r="R72" s="50">
        <v>63</v>
      </c>
      <c r="S72" s="11">
        <v>0</v>
      </c>
      <c r="T72" s="11">
        <v>0</v>
      </c>
      <c r="U72" s="11">
        <v>1</v>
      </c>
      <c r="V72" s="11">
        <v>1</v>
      </c>
      <c r="W72" s="11">
        <v>0</v>
      </c>
      <c r="X72" s="12">
        <f t="shared" si="111"/>
        <v>0</v>
      </c>
      <c r="Y72" s="1">
        <f t="shared" si="112"/>
        <v>0.22584075036152668</v>
      </c>
      <c r="Z72" s="1">
        <f t="shared" si="113"/>
        <v>0.22584075036152668</v>
      </c>
      <c r="AA72" s="1">
        <f t="shared" si="114"/>
        <v>0.29142921536894617</v>
      </c>
      <c r="AB72" s="1">
        <f t="shared" si="115"/>
        <v>0.29142921536894617</v>
      </c>
      <c r="AC72" s="72">
        <f t="shared" si="116"/>
        <v>0.12959999999999999</v>
      </c>
      <c r="AD72" s="72">
        <f t="shared" si="117"/>
        <v>0.12959999999999999</v>
      </c>
      <c r="AE72" s="72">
        <f t="shared" si="118"/>
        <v>0.12959999999999999</v>
      </c>
      <c r="AF72" s="72">
        <f t="shared" si="119"/>
        <v>0.12959999999999999</v>
      </c>
      <c r="AG72" s="61">
        <f t="shared" si="120"/>
        <v>0</v>
      </c>
      <c r="AH72" s="61">
        <f t="shared" si="121"/>
        <v>0</v>
      </c>
      <c r="AI72" s="61">
        <f t="shared" si="122"/>
        <v>-0.26294629253819429</v>
      </c>
      <c r="AJ72" s="61">
        <f t="shared" si="123"/>
        <v>-0.26294629253819429</v>
      </c>
      <c r="AK72" s="58">
        <f t="shared" si="124"/>
        <v>0.45113234821928749</v>
      </c>
      <c r="AL72">
        <f t="shared" si="125"/>
        <v>0.45113234821928749</v>
      </c>
      <c r="AM72">
        <f t="shared" si="126"/>
        <v>-0.1407490934267687</v>
      </c>
      <c r="AN72">
        <f t="shared" si="127"/>
        <v>-0.1407490934267687</v>
      </c>
      <c r="AO72" s="82">
        <f t="shared" si="26"/>
        <v>0.90226469643857499</v>
      </c>
      <c r="AP72" s="82">
        <f t="shared" si="27"/>
        <v>-0.28149818685353739</v>
      </c>
      <c r="AT72" s="30"/>
    </row>
    <row r="73" spans="1:46" x14ac:dyDescent="0.2">
      <c r="A73">
        <f t="shared" si="94"/>
        <v>0.98333333333333639</v>
      </c>
      <c r="B73">
        <f t="shared" si="95"/>
        <v>0.98333333333333639</v>
      </c>
      <c r="C73">
        <f t="shared" si="96"/>
        <v>0.98333333333333339</v>
      </c>
      <c r="D73">
        <f t="shared" si="97"/>
        <v>0.98333333333333339</v>
      </c>
      <c r="E73">
        <f t="shared" si="98"/>
        <v>0.22584075036152668</v>
      </c>
      <c r="F73">
        <f t="shared" si="99"/>
        <v>0.22584075036152668</v>
      </c>
      <c r="G73">
        <f t="shared" si="100"/>
        <v>0.29142921536894617</v>
      </c>
      <c r="H73">
        <f t="shared" si="101"/>
        <v>0.29142921536894617</v>
      </c>
      <c r="I73">
        <f t="shared" si="102"/>
        <v>0.12959999999999999</v>
      </c>
      <c r="J73">
        <f t="shared" si="103"/>
        <v>0.12959999999999999</v>
      </c>
      <c r="K73">
        <f t="shared" si="104"/>
        <v>0.12959999999999999</v>
      </c>
      <c r="L73">
        <f t="shared" si="105"/>
        <v>0.12959999999999999</v>
      </c>
      <c r="M73" s="2">
        <f t="shared" si="106"/>
        <v>0.45113234821928749</v>
      </c>
      <c r="N73" s="2">
        <f t="shared" si="107"/>
        <v>0.45113234821928749</v>
      </c>
      <c r="O73" s="2">
        <f t="shared" si="108"/>
        <v>-0.1407490934267687</v>
      </c>
      <c r="P73" s="2">
        <f t="shared" si="109"/>
        <v>-0.1407490934267687</v>
      </c>
      <c r="Q73" s="1">
        <f t="shared" si="110"/>
        <v>0.90226469643857499</v>
      </c>
      <c r="R73" s="50">
        <v>64</v>
      </c>
      <c r="S73" s="11">
        <v>1</v>
      </c>
      <c r="T73" s="11">
        <v>1</v>
      </c>
      <c r="U73" s="11">
        <v>0</v>
      </c>
      <c r="V73" s="11">
        <v>0</v>
      </c>
      <c r="W73" s="11">
        <v>1</v>
      </c>
      <c r="X73" s="12">
        <f t="shared" si="111"/>
        <v>1</v>
      </c>
      <c r="Y73" s="1">
        <f t="shared" si="112"/>
        <v>0.22223594101487262</v>
      </c>
      <c r="Z73" s="1">
        <f t="shared" si="113"/>
        <v>0.22223594101487262</v>
      </c>
      <c r="AA73" s="1">
        <f t="shared" si="114"/>
        <v>0.29142921536894617</v>
      </c>
      <c r="AB73" s="1">
        <f t="shared" si="115"/>
        <v>0.29142921536894617</v>
      </c>
      <c r="AC73" s="72">
        <f t="shared" si="116"/>
        <v>0.12959999999999999</v>
      </c>
      <c r="AD73" s="72">
        <f t="shared" si="117"/>
        <v>0.12959999999999999</v>
      </c>
      <c r="AE73" s="72">
        <f t="shared" si="118"/>
        <v>0.12959999999999999</v>
      </c>
      <c r="AF73" s="72">
        <f t="shared" si="119"/>
        <v>0.12959999999999999</v>
      </c>
      <c r="AG73" s="61">
        <f t="shared" si="120"/>
        <v>2.172029715734752E-2</v>
      </c>
      <c r="AH73" s="61">
        <f t="shared" si="121"/>
        <v>2.172029715734752E-2</v>
      </c>
      <c r="AI73" s="61">
        <f t="shared" si="122"/>
        <v>0</v>
      </c>
      <c r="AJ73" s="61">
        <f t="shared" si="123"/>
        <v>0</v>
      </c>
      <c r="AK73" s="58">
        <f t="shared" si="124"/>
        <v>0.45394729873087974</v>
      </c>
      <c r="AL73">
        <f t="shared" si="125"/>
        <v>0.45394729873087974</v>
      </c>
      <c r="AM73">
        <f t="shared" si="126"/>
        <v>-0.1407490934267687</v>
      </c>
      <c r="AN73">
        <f t="shared" si="127"/>
        <v>-0.1407490934267687</v>
      </c>
      <c r="AO73" s="82">
        <f t="shared" si="26"/>
        <v>0.90789459746175949</v>
      </c>
      <c r="AP73" s="82">
        <f t="shared" si="27"/>
        <v>-0.28149818685353739</v>
      </c>
      <c r="AT73" s="30"/>
    </row>
    <row r="74" spans="1:46" x14ac:dyDescent="0.2">
      <c r="A74">
        <f t="shared" si="94"/>
        <v>0.9833333333333345</v>
      </c>
      <c r="B74">
        <f t="shared" si="95"/>
        <v>0.9833333333333345</v>
      </c>
      <c r="C74">
        <f t="shared" si="96"/>
        <v>0.98333333333333339</v>
      </c>
      <c r="D74">
        <f t="shared" si="97"/>
        <v>0.98333333333333339</v>
      </c>
      <c r="E74">
        <f t="shared" si="98"/>
        <v>0.22223594101487262</v>
      </c>
      <c r="F74">
        <f t="shared" si="99"/>
        <v>0.22223594101487262</v>
      </c>
      <c r="G74">
        <f t="shared" si="100"/>
        <v>0.29142921536894617</v>
      </c>
      <c r="H74">
        <f t="shared" si="101"/>
        <v>0.29142921536894617</v>
      </c>
      <c r="I74">
        <f t="shared" si="102"/>
        <v>0.12959999999999999</v>
      </c>
      <c r="J74">
        <f t="shared" si="103"/>
        <v>0.12959999999999999</v>
      </c>
      <c r="K74">
        <f t="shared" si="104"/>
        <v>0.12959999999999999</v>
      </c>
      <c r="L74">
        <f t="shared" si="105"/>
        <v>0.12959999999999999</v>
      </c>
      <c r="M74" s="2">
        <f t="shared" si="106"/>
        <v>0.45394729873087974</v>
      </c>
      <c r="N74" s="2">
        <f t="shared" si="107"/>
        <v>0.45394729873087974</v>
      </c>
      <c r="O74" s="2">
        <f t="shared" si="108"/>
        <v>-0.1407490934267687</v>
      </c>
      <c r="P74" s="2">
        <f t="shared" si="109"/>
        <v>-0.1407490934267687</v>
      </c>
      <c r="Q74" s="1">
        <f t="shared" si="110"/>
        <v>0.90789459746175949</v>
      </c>
      <c r="R74" s="50">
        <v>65</v>
      </c>
      <c r="S74" s="11">
        <v>1</v>
      </c>
      <c r="T74" s="11">
        <v>1</v>
      </c>
      <c r="U74" s="11">
        <v>0</v>
      </c>
      <c r="V74" s="11">
        <v>0</v>
      </c>
      <c r="W74" s="11">
        <v>1</v>
      </c>
      <c r="X74" s="12">
        <f t="shared" si="111"/>
        <v>1</v>
      </c>
      <c r="Y74" s="1">
        <f t="shared" si="112"/>
        <v>0.2186912118239957</v>
      </c>
      <c r="Z74" s="1">
        <f t="shared" si="113"/>
        <v>0.2186912118239957</v>
      </c>
      <c r="AA74" s="1">
        <f t="shared" si="114"/>
        <v>0.29142921536894617</v>
      </c>
      <c r="AB74" s="1">
        <f t="shared" si="115"/>
        <v>0.29142921536894617</v>
      </c>
      <c r="AC74" s="72">
        <f t="shared" si="116"/>
        <v>0.12959999999999999</v>
      </c>
      <c r="AD74" s="72">
        <f t="shared" si="117"/>
        <v>0.12959999999999999</v>
      </c>
      <c r="AE74" s="72">
        <f t="shared" si="118"/>
        <v>0.12959999999999999</v>
      </c>
      <c r="AF74" s="72">
        <f t="shared" si="119"/>
        <v>0.12959999999999999</v>
      </c>
      <c r="AG74" s="61">
        <f t="shared" si="120"/>
        <v>2.137385197383412E-2</v>
      </c>
      <c r="AH74" s="61">
        <f t="shared" si="121"/>
        <v>2.137385197383412E-2</v>
      </c>
      <c r="AI74" s="61">
        <f t="shared" si="122"/>
        <v>0</v>
      </c>
      <c r="AJ74" s="61">
        <f t="shared" si="123"/>
        <v>0</v>
      </c>
      <c r="AK74" s="58">
        <f t="shared" si="124"/>
        <v>0.45671734994668867</v>
      </c>
      <c r="AL74">
        <f t="shared" si="125"/>
        <v>0.45671734994668867</v>
      </c>
      <c r="AM74">
        <f t="shared" si="126"/>
        <v>-0.1407490934267687</v>
      </c>
      <c r="AN74">
        <f t="shared" si="127"/>
        <v>-0.1407490934267687</v>
      </c>
      <c r="AO74" s="82">
        <f t="shared" si="26"/>
        <v>0.91343469989337733</v>
      </c>
      <c r="AP74" s="82">
        <f t="shared" si="27"/>
        <v>-0.28149818685353739</v>
      </c>
      <c r="AT74" s="30"/>
    </row>
    <row r="75" spans="1:46" x14ac:dyDescent="0.2">
      <c r="A75">
        <f t="shared" si="94"/>
        <v>0.98333333333333384</v>
      </c>
      <c r="B75">
        <f t="shared" si="95"/>
        <v>0.98333333333333384</v>
      </c>
      <c r="C75">
        <f t="shared" si="96"/>
        <v>0.98333333333333339</v>
      </c>
      <c r="D75">
        <f t="shared" si="97"/>
        <v>0.98333333333333339</v>
      </c>
      <c r="E75">
        <f t="shared" si="98"/>
        <v>0.2186912118239957</v>
      </c>
      <c r="F75">
        <f t="shared" si="99"/>
        <v>0.2186912118239957</v>
      </c>
      <c r="G75">
        <f t="shared" si="100"/>
        <v>0.29142921536894617</v>
      </c>
      <c r="H75">
        <f t="shared" si="101"/>
        <v>0.29142921536894617</v>
      </c>
      <c r="I75">
        <f t="shared" si="102"/>
        <v>0.12959999999999999</v>
      </c>
      <c r="J75">
        <f t="shared" si="103"/>
        <v>0.12959999999999999</v>
      </c>
      <c r="K75">
        <f t="shared" si="104"/>
        <v>0.12959999999999999</v>
      </c>
      <c r="L75">
        <f t="shared" si="105"/>
        <v>0.12959999999999999</v>
      </c>
      <c r="M75" s="2">
        <f t="shared" si="106"/>
        <v>0.45671734994668867</v>
      </c>
      <c r="N75" s="2">
        <f t="shared" si="107"/>
        <v>0.45671734994668867</v>
      </c>
      <c r="O75" s="2">
        <f t="shared" si="108"/>
        <v>-0.1407490934267687</v>
      </c>
      <c r="P75" s="2">
        <f t="shared" si="109"/>
        <v>-0.1407490934267687</v>
      </c>
      <c r="Q75" s="1">
        <f t="shared" si="110"/>
        <v>0.91343469989337733</v>
      </c>
      <c r="R75" s="50">
        <v>66</v>
      </c>
      <c r="S75" s="11">
        <v>0</v>
      </c>
      <c r="T75" s="11">
        <v>0</v>
      </c>
      <c r="U75" s="11">
        <v>1</v>
      </c>
      <c r="V75" s="11">
        <v>1</v>
      </c>
      <c r="W75" s="11">
        <v>1</v>
      </c>
      <c r="X75" s="12">
        <f t="shared" si="111"/>
        <v>1</v>
      </c>
      <c r="Y75" s="1">
        <f t="shared" si="112"/>
        <v>0.2186912118239957</v>
      </c>
      <c r="Z75" s="1">
        <f t="shared" si="113"/>
        <v>0.2186912118239957</v>
      </c>
      <c r="AA75" s="1">
        <f t="shared" si="114"/>
        <v>0.2867134518657426</v>
      </c>
      <c r="AB75" s="1">
        <f t="shared" si="115"/>
        <v>0.2867134518657426</v>
      </c>
      <c r="AC75" s="72">
        <f t="shared" si="116"/>
        <v>0.12959999999999999</v>
      </c>
      <c r="AD75" s="72">
        <f t="shared" si="117"/>
        <v>0.12959999999999999</v>
      </c>
      <c r="AE75" s="72">
        <f t="shared" si="118"/>
        <v>0.12959999999999999</v>
      </c>
      <c r="AF75" s="72">
        <f t="shared" si="119"/>
        <v>0.12959999999999999</v>
      </c>
      <c r="AG75" s="61">
        <f t="shared" si="120"/>
        <v>0</v>
      </c>
      <c r="AH75" s="61">
        <f t="shared" si="121"/>
        <v>0</v>
      </c>
      <c r="AI75" s="61">
        <f t="shared" si="122"/>
        <v>2.6407857897222668E-2</v>
      </c>
      <c r="AJ75" s="61">
        <f t="shared" si="123"/>
        <v>2.6407857897222668E-2</v>
      </c>
      <c r="AK75" s="58">
        <f t="shared" si="124"/>
        <v>0.45671734994668867</v>
      </c>
      <c r="AL75">
        <f t="shared" si="125"/>
        <v>0.45671734994668867</v>
      </c>
      <c r="AM75">
        <f t="shared" si="126"/>
        <v>-0.13732663504328863</v>
      </c>
      <c r="AN75">
        <f t="shared" si="127"/>
        <v>-0.13732663504328863</v>
      </c>
      <c r="AO75" s="82">
        <f t="shared" ref="AO75:AO105" si="132">IF(AND(S75&gt;0,T75&gt;0), AK75+AL75,AO74)</f>
        <v>0.91343469989337733</v>
      </c>
      <c r="AP75" s="82">
        <f t="shared" ref="AP75:AP105" si="133">IF(AND(U75&gt;0,V75&gt;0), AM75+AN75,AP74)</f>
        <v>-0.27465327008657725</v>
      </c>
      <c r="AT75" s="30"/>
    </row>
    <row r="76" spans="1:46" x14ac:dyDescent="0.2">
      <c r="A76">
        <f t="shared" si="94"/>
        <v>0.98333333333333384</v>
      </c>
      <c r="B76">
        <f t="shared" si="95"/>
        <v>0.98333333333333384</v>
      </c>
      <c r="C76">
        <f t="shared" si="96"/>
        <v>0.98333333333333339</v>
      </c>
      <c r="D76">
        <f t="shared" si="97"/>
        <v>0.98333333333333339</v>
      </c>
      <c r="E76">
        <f t="shared" si="98"/>
        <v>0.2186912118239957</v>
      </c>
      <c r="F76">
        <f t="shared" si="99"/>
        <v>0.2186912118239957</v>
      </c>
      <c r="G76">
        <f t="shared" si="100"/>
        <v>0.2867134518657426</v>
      </c>
      <c r="H76">
        <f t="shared" si="101"/>
        <v>0.2867134518657426</v>
      </c>
      <c r="I76">
        <f t="shared" si="102"/>
        <v>0.12959999999999999</v>
      </c>
      <c r="J76">
        <f t="shared" si="103"/>
        <v>0.12959999999999999</v>
      </c>
      <c r="K76">
        <f t="shared" si="104"/>
        <v>0.12959999999999999</v>
      </c>
      <c r="L76">
        <f t="shared" si="105"/>
        <v>0.12959999999999999</v>
      </c>
      <c r="M76" s="2">
        <f t="shared" si="106"/>
        <v>0.45671734994668867</v>
      </c>
      <c r="N76" s="2">
        <f t="shared" si="107"/>
        <v>0.45671734994668867</v>
      </c>
      <c r="O76" s="2">
        <f t="shared" si="108"/>
        <v>-0.13732663504328863</v>
      </c>
      <c r="P76" s="2">
        <f t="shared" si="109"/>
        <v>-0.13732663504328863</v>
      </c>
      <c r="Q76" s="1">
        <f t="shared" si="110"/>
        <v>0.91343469989337733</v>
      </c>
      <c r="R76" s="50">
        <v>67</v>
      </c>
      <c r="S76" s="11">
        <v>0</v>
      </c>
      <c r="T76" s="11">
        <v>0</v>
      </c>
      <c r="U76" s="11">
        <v>1</v>
      </c>
      <c r="V76" s="11">
        <v>1</v>
      </c>
      <c r="W76" s="11">
        <v>0</v>
      </c>
      <c r="X76" s="12">
        <f t="shared" si="111"/>
        <v>0</v>
      </c>
      <c r="Y76" s="1">
        <f t="shared" si="112"/>
        <v>0.2186912118239957</v>
      </c>
      <c r="Z76" s="1">
        <f t="shared" si="113"/>
        <v>0.2186912118239957</v>
      </c>
      <c r="AA76" s="1">
        <f t="shared" si="114"/>
        <v>0.29584094351746859</v>
      </c>
      <c r="AB76" s="1">
        <f t="shared" si="115"/>
        <v>0.29584094351746859</v>
      </c>
      <c r="AC76" s="72">
        <f t="shared" si="116"/>
        <v>0.12959999999999999</v>
      </c>
      <c r="AD76" s="72">
        <f t="shared" si="117"/>
        <v>0.12959999999999999</v>
      </c>
      <c r="AE76" s="72">
        <f t="shared" si="118"/>
        <v>0.12959999999999999</v>
      </c>
      <c r="AF76" s="72">
        <f t="shared" si="119"/>
        <v>0.12959999999999999</v>
      </c>
      <c r="AG76" s="61">
        <f t="shared" si="120"/>
        <v>0</v>
      </c>
      <c r="AH76" s="61">
        <f t="shared" si="121"/>
        <v>0</v>
      </c>
      <c r="AI76" s="61">
        <f t="shared" si="122"/>
        <v>-0.27023138345805253</v>
      </c>
      <c r="AJ76" s="61">
        <f t="shared" si="123"/>
        <v>-0.27023138345805253</v>
      </c>
      <c r="AK76" s="58">
        <f t="shared" si="124"/>
        <v>0.45671734994668867</v>
      </c>
      <c r="AL76">
        <f t="shared" si="125"/>
        <v>0.45671734994668867</v>
      </c>
      <c r="AM76">
        <f t="shared" si="126"/>
        <v>-0.17234862233945222</v>
      </c>
      <c r="AN76">
        <f t="shared" si="127"/>
        <v>-0.17234862233945222</v>
      </c>
      <c r="AO76" s="82">
        <f t="shared" si="132"/>
        <v>0.91343469989337733</v>
      </c>
      <c r="AP76" s="82">
        <f t="shared" si="133"/>
        <v>-0.34469724467890445</v>
      </c>
      <c r="AT76" s="30"/>
    </row>
    <row r="77" spans="1:46" x14ac:dyDescent="0.2">
      <c r="A77">
        <f t="shared" si="94"/>
        <v>0.98333333333333384</v>
      </c>
      <c r="B77">
        <f t="shared" si="95"/>
        <v>0.98333333333333384</v>
      </c>
      <c r="C77">
        <f t="shared" si="96"/>
        <v>0.98333333333333339</v>
      </c>
      <c r="D77">
        <f t="shared" si="97"/>
        <v>0.98333333333333339</v>
      </c>
      <c r="E77">
        <f t="shared" si="98"/>
        <v>0.2186912118239957</v>
      </c>
      <c r="F77">
        <f t="shared" si="99"/>
        <v>0.2186912118239957</v>
      </c>
      <c r="G77">
        <f t="shared" si="100"/>
        <v>0.29584094351746859</v>
      </c>
      <c r="H77">
        <f t="shared" si="101"/>
        <v>0.29584094351746859</v>
      </c>
      <c r="I77">
        <f t="shared" si="102"/>
        <v>0.12959999999999999</v>
      </c>
      <c r="J77">
        <f t="shared" si="103"/>
        <v>0.12959999999999999</v>
      </c>
      <c r="K77">
        <f t="shared" si="104"/>
        <v>0.12959999999999999</v>
      </c>
      <c r="L77">
        <f t="shared" si="105"/>
        <v>0.12959999999999999</v>
      </c>
      <c r="M77" s="2">
        <f t="shared" si="106"/>
        <v>0.45671734994668867</v>
      </c>
      <c r="N77" s="2">
        <f t="shared" si="107"/>
        <v>0.45671734994668867</v>
      </c>
      <c r="O77" s="2">
        <f t="shared" si="108"/>
        <v>-0.17234862233945222</v>
      </c>
      <c r="P77" s="2">
        <f t="shared" si="109"/>
        <v>-0.17234862233945222</v>
      </c>
      <c r="Q77" s="1">
        <f t="shared" si="110"/>
        <v>0.91343469989337733</v>
      </c>
      <c r="R77" s="50">
        <v>68</v>
      </c>
      <c r="S77" s="11">
        <v>1</v>
      </c>
      <c r="T77" s="11">
        <v>1</v>
      </c>
      <c r="U77" s="11">
        <v>0</v>
      </c>
      <c r="V77" s="11">
        <v>0</v>
      </c>
      <c r="W77" s="11">
        <v>1</v>
      </c>
      <c r="X77" s="12">
        <f t="shared" si="111"/>
        <v>1</v>
      </c>
      <c r="Y77" s="1">
        <f t="shared" si="112"/>
        <v>0.21517125081330504</v>
      </c>
      <c r="Z77" s="1">
        <f t="shared" si="113"/>
        <v>0.21517125081330504</v>
      </c>
      <c r="AA77" s="1">
        <f t="shared" si="114"/>
        <v>0.29584094351746859</v>
      </c>
      <c r="AB77" s="1">
        <f t="shared" si="115"/>
        <v>0.29584094351746859</v>
      </c>
      <c r="AC77" s="72">
        <f t="shared" si="116"/>
        <v>0.12959999999999999</v>
      </c>
      <c r="AD77" s="72">
        <f t="shared" si="117"/>
        <v>0.12959999999999999</v>
      </c>
      <c r="AE77" s="72">
        <f t="shared" si="118"/>
        <v>0.12959999999999999</v>
      </c>
      <c r="AF77" s="72">
        <f t="shared" si="119"/>
        <v>0.12959999999999999</v>
      </c>
      <c r="AG77" s="61">
        <f t="shared" si="120"/>
        <v>1.8626363900971128E-2</v>
      </c>
      <c r="AH77" s="61">
        <f t="shared" si="121"/>
        <v>1.8626363900971128E-2</v>
      </c>
      <c r="AI77" s="61">
        <f t="shared" si="122"/>
        <v>0</v>
      </c>
      <c r="AJ77" s="61">
        <f t="shared" si="123"/>
        <v>0</v>
      </c>
      <c r="AK77" s="58">
        <f t="shared" si="124"/>
        <v>0.45913132670825452</v>
      </c>
      <c r="AL77">
        <f t="shared" si="125"/>
        <v>0.45913132670825452</v>
      </c>
      <c r="AM77">
        <f t="shared" si="126"/>
        <v>-0.17234862233945222</v>
      </c>
      <c r="AN77">
        <f t="shared" si="127"/>
        <v>-0.17234862233945222</v>
      </c>
      <c r="AO77" s="82">
        <f t="shared" si="132"/>
        <v>0.91826265341650903</v>
      </c>
      <c r="AP77" s="82">
        <f t="shared" si="133"/>
        <v>-0.34469724467890445</v>
      </c>
      <c r="AT77" s="30"/>
    </row>
    <row r="78" spans="1:46" x14ac:dyDescent="0.2">
      <c r="A78">
        <f t="shared" si="94"/>
        <v>0.9833333333333335</v>
      </c>
      <c r="B78">
        <f t="shared" si="95"/>
        <v>0.9833333333333335</v>
      </c>
      <c r="C78">
        <f t="shared" si="96"/>
        <v>0.98333333333333339</v>
      </c>
      <c r="D78">
        <f t="shared" si="97"/>
        <v>0.98333333333333339</v>
      </c>
      <c r="E78">
        <f t="shared" si="98"/>
        <v>0.21517125081330504</v>
      </c>
      <c r="F78">
        <f t="shared" si="99"/>
        <v>0.21517125081330504</v>
      </c>
      <c r="G78">
        <f t="shared" si="100"/>
        <v>0.29584094351746859</v>
      </c>
      <c r="H78">
        <f t="shared" si="101"/>
        <v>0.29584094351746859</v>
      </c>
      <c r="I78">
        <f t="shared" si="102"/>
        <v>0.12959999999999999</v>
      </c>
      <c r="J78">
        <f t="shared" si="103"/>
        <v>0.12959999999999999</v>
      </c>
      <c r="K78">
        <f t="shared" si="104"/>
        <v>0.12959999999999999</v>
      </c>
      <c r="L78">
        <f t="shared" si="105"/>
        <v>0.12959999999999999</v>
      </c>
      <c r="M78" s="2">
        <f t="shared" si="106"/>
        <v>0.45913132670825452</v>
      </c>
      <c r="N78" s="2">
        <f t="shared" si="107"/>
        <v>0.45913132670825452</v>
      </c>
      <c r="O78" s="2">
        <f t="shared" si="108"/>
        <v>-0.17234862233945222</v>
      </c>
      <c r="P78" s="2">
        <f t="shared" si="109"/>
        <v>-0.17234862233945222</v>
      </c>
      <c r="Q78" s="1">
        <f t="shared" si="110"/>
        <v>0.91826265341650903</v>
      </c>
      <c r="R78" s="50">
        <v>69</v>
      </c>
      <c r="S78" s="11">
        <v>1</v>
      </c>
      <c r="T78" s="11">
        <v>1</v>
      </c>
      <c r="U78" s="11">
        <v>0</v>
      </c>
      <c r="V78" s="11">
        <v>0</v>
      </c>
      <c r="W78" s="11">
        <v>1</v>
      </c>
      <c r="X78" s="12">
        <f t="shared" si="111"/>
        <v>1</v>
      </c>
      <c r="Y78" s="1">
        <f t="shared" si="112"/>
        <v>0.21170995581945914</v>
      </c>
      <c r="Z78" s="1">
        <f t="shared" si="113"/>
        <v>0.21170995581945914</v>
      </c>
      <c r="AA78" s="1">
        <f t="shared" si="114"/>
        <v>0.29584094351746859</v>
      </c>
      <c r="AB78" s="1">
        <f t="shared" si="115"/>
        <v>0.29584094351746859</v>
      </c>
      <c r="AC78" s="72">
        <f t="shared" si="116"/>
        <v>0.12959999999999999</v>
      </c>
      <c r="AD78" s="72">
        <f t="shared" si="117"/>
        <v>0.12959999999999999</v>
      </c>
      <c r="AE78" s="72">
        <f t="shared" si="118"/>
        <v>0.12959999999999999</v>
      </c>
      <c r="AF78" s="72">
        <f t="shared" si="119"/>
        <v>0.12959999999999999</v>
      </c>
      <c r="AG78" s="61">
        <f t="shared" si="120"/>
        <v>1.8326735861071308E-2</v>
      </c>
      <c r="AH78" s="61">
        <f t="shared" si="121"/>
        <v>1.8326735861071308E-2</v>
      </c>
      <c r="AI78" s="61">
        <f t="shared" si="122"/>
        <v>0</v>
      </c>
      <c r="AJ78" s="61">
        <f t="shared" si="123"/>
        <v>0</v>
      </c>
      <c r="AK78" s="58">
        <f t="shared" si="124"/>
        <v>0.46150647167584935</v>
      </c>
      <c r="AL78">
        <f t="shared" si="125"/>
        <v>0.46150647167584935</v>
      </c>
      <c r="AM78">
        <f t="shared" si="126"/>
        <v>-0.17234862233945222</v>
      </c>
      <c r="AN78">
        <f t="shared" si="127"/>
        <v>-0.17234862233945222</v>
      </c>
      <c r="AO78" s="82">
        <f t="shared" si="132"/>
        <v>0.9230129433516987</v>
      </c>
      <c r="AP78" s="82">
        <f t="shared" si="133"/>
        <v>-0.34469724467890445</v>
      </c>
      <c r="AT78" s="30"/>
    </row>
    <row r="79" spans="1:46" x14ac:dyDescent="0.2">
      <c r="A79">
        <f t="shared" si="94"/>
        <v>0.98333333333333339</v>
      </c>
      <c r="B79">
        <f t="shared" si="95"/>
        <v>0.98333333333333339</v>
      </c>
      <c r="C79">
        <f t="shared" si="96"/>
        <v>0.98333333333333339</v>
      </c>
      <c r="D79">
        <f t="shared" si="97"/>
        <v>0.98333333333333339</v>
      </c>
      <c r="E79">
        <f t="shared" si="98"/>
        <v>0.21170995581945914</v>
      </c>
      <c r="F79">
        <f t="shared" si="99"/>
        <v>0.21170995581945914</v>
      </c>
      <c r="G79">
        <f t="shared" si="100"/>
        <v>0.29584094351746859</v>
      </c>
      <c r="H79">
        <f t="shared" si="101"/>
        <v>0.29584094351746859</v>
      </c>
      <c r="I79">
        <f t="shared" si="102"/>
        <v>0.12959999999999999</v>
      </c>
      <c r="J79">
        <f t="shared" si="103"/>
        <v>0.12959999999999999</v>
      </c>
      <c r="K79">
        <f t="shared" si="104"/>
        <v>0.12959999999999999</v>
      </c>
      <c r="L79">
        <f t="shared" si="105"/>
        <v>0.12959999999999999</v>
      </c>
      <c r="M79" s="2">
        <f t="shared" si="106"/>
        <v>0.46150647167584935</v>
      </c>
      <c r="N79" s="2">
        <f t="shared" si="107"/>
        <v>0.46150647167584935</v>
      </c>
      <c r="O79" s="2">
        <f t="shared" si="108"/>
        <v>-0.17234862233945222</v>
      </c>
      <c r="P79" s="2">
        <f t="shared" si="109"/>
        <v>-0.17234862233945222</v>
      </c>
      <c r="Q79" s="1">
        <f t="shared" si="110"/>
        <v>0.9230129433516987</v>
      </c>
      <c r="R79" s="50">
        <v>70</v>
      </c>
      <c r="S79" s="11">
        <v>0</v>
      </c>
      <c r="T79" s="11">
        <v>0</v>
      </c>
      <c r="U79" s="11">
        <v>1</v>
      </c>
      <c r="V79" s="11">
        <v>1</v>
      </c>
      <c r="W79" s="11">
        <v>1</v>
      </c>
      <c r="X79" s="12">
        <f t="shared" si="111"/>
        <v>1</v>
      </c>
      <c r="Y79" s="1">
        <f t="shared" si="112"/>
        <v>0.21170995581945914</v>
      </c>
      <c r="Z79" s="1">
        <f t="shared" si="113"/>
        <v>0.21170995581945914</v>
      </c>
      <c r="AA79" s="1">
        <f t="shared" si="114"/>
        <v>0.29102161102261925</v>
      </c>
      <c r="AB79" s="1">
        <f t="shared" si="115"/>
        <v>0.29102161102261925</v>
      </c>
      <c r="AC79" s="72">
        <f t="shared" si="116"/>
        <v>0.12959999999999999</v>
      </c>
      <c r="AD79" s="72">
        <f t="shared" si="117"/>
        <v>0.12959999999999999</v>
      </c>
      <c r="AE79" s="72">
        <f t="shared" si="118"/>
        <v>0.12959999999999999</v>
      </c>
      <c r="AF79" s="72">
        <f t="shared" si="119"/>
        <v>0.12959999999999999</v>
      </c>
      <c r="AG79" s="61">
        <f t="shared" si="120"/>
        <v>0</v>
      </c>
      <c r="AH79" s="61">
        <f t="shared" si="121"/>
        <v>0</v>
      </c>
      <c r="AI79" s="61">
        <f t="shared" si="122"/>
        <v>2.3787334283441725E-2</v>
      </c>
      <c r="AJ79" s="61">
        <f t="shared" si="123"/>
        <v>2.3787334283441725E-2</v>
      </c>
      <c r="AK79" s="58">
        <f t="shared" si="124"/>
        <v>0.46150647167584935</v>
      </c>
      <c r="AL79">
        <f t="shared" si="125"/>
        <v>0.46150647167584935</v>
      </c>
      <c r="AM79">
        <f t="shared" si="126"/>
        <v>-0.16926578381631818</v>
      </c>
      <c r="AN79">
        <f t="shared" si="127"/>
        <v>-0.16926578381631818</v>
      </c>
      <c r="AO79" s="82">
        <f t="shared" si="132"/>
        <v>0.9230129433516987</v>
      </c>
      <c r="AP79" s="82">
        <f t="shared" si="133"/>
        <v>-0.33853156763263637</v>
      </c>
      <c r="AT79" s="30"/>
    </row>
    <row r="80" spans="1:46" x14ac:dyDescent="0.2">
      <c r="A80">
        <f t="shared" si="94"/>
        <v>0.98333333333333339</v>
      </c>
      <c r="B80">
        <f t="shared" si="95"/>
        <v>0.98333333333333339</v>
      </c>
      <c r="C80">
        <f t="shared" si="96"/>
        <v>0.98333333333333339</v>
      </c>
      <c r="D80">
        <f t="shared" si="97"/>
        <v>0.98333333333333339</v>
      </c>
      <c r="E80">
        <f t="shared" si="98"/>
        <v>0.21170995581945914</v>
      </c>
      <c r="F80">
        <f t="shared" si="99"/>
        <v>0.21170995581945914</v>
      </c>
      <c r="G80">
        <f t="shared" si="100"/>
        <v>0.29102161102261925</v>
      </c>
      <c r="H80">
        <f t="shared" si="101"/>
        <v>0.29102161102261925</v>
      </c>
      <c r="I80">
        <f t="shared" si="102"/>
        <v>0.12959999999999999</v>
      </c>
      <c r="J80">
        <f t="shared" si="103"/>
        <v>0.12959999999999999</v>
      </c>
      <c r="K80">
        <f t="shared" si="104"/>
        <v>0.12959999999999999</v>
      </c>
      <c r="L80">
        <f t="shared" si="105"/>
        <v>0.12959999999999999</v>
      </c>
      <c r="M80" s="2">
        <f t="shared" si="106"/>
        <v>0.46150647167584935</v>
      </c>
      <c r="N80" s="2">
        <f t="shared" si="107"/>
        <v>0.46150647167584935</v>
      </c>
      <c r="O80" s="2">
        <f t="shared" si="108"/>
        <v>-0.16926578381631818</v>
      </c>
      <c r="P80" s="2">
        <f t="shared" si="109"/>
        <v>-0.16926578381631818</v>
      </c>
      <c r="Q80" s="1">
        <f t="shared" si="110"/>
        <v>0.9230129433516987</v>
      </c>
      <c r="R80" s="50">
        <v>71</v>
      </c>
      <c r="S80" s="11">
        <v>0</v>
      </c>
      <c r="T80" s="11">
        <v>0</v>
      </c>
      <c r="U80" s="11">
        <v>1</v>
      </c>
      <c r="V80" s="11">
        <v>1</v>
      </c>
      <c r="W80" s="11">
        <v>0</v>
      </c>
      <c r="X80" s="12">
        <f t="shared" si="111"/>
        <v>0</v>
      </c>
      <c r="Y80" s="1">
        <f t="shared" si="112"/>
        <v>0.21170995581945914</v>
      </c>
      <c r="Z80" s="1">
        <f t="shared" si="113"/>
        <v>0.21170995581945914</v>
      </c>
      <c r="AA80" s="1">
        <f t="shared" si="114"/>
        <v>0.30037046573215498</v>
      </c>
      <c r="AB80" s="1">
        <f t="shared" si="115"/>
        <v>0.30037046573215498</v>
      </c>
      <c r="AC80" s="72">
        <f t="shared" si="116"/>
        <v>0.12959999999999999</v>
      </c>
      <c r="AD80" s="72">
        <f t="shared" si="117"/>
        <v>0.12959999999999999</v>
      </c>
      <c r="AE80" s="72">
        <f t="shared" si="118"/>
        <v>0.12959999999999999</v>
      </c>
      <c r="AF80" s="72">
        <f t="shared" si="119"/>
        <v>0.12959999999999999</v>
      </c>
      <c r="AG80" s="61">
        <f t="shared" si="120"/>
        <v>0</v>
      </c>
      <c r="AH80" s="61">
        <f t="shared" si="121"/>
        <v>0</v>
      </c>
      <c r="AI80" s="61">
        <f t="shared" si="122"/>
        <v>-0.27724582767135691</v>
      </c>
      <c r="AJ80" s="61">
        <f t="shared" si="123"/>
        <v>-0.27724582767135691</v>
      </c>
      <c r="AK80" s="58">
        <f t="shared" si="124"/>
        <v>0.46150647167584935</v>
      </c>
      <c r="AL80">
        <f t="shared" si="125"/>
        <v>0.46150647167584935</v>
      </c>
      <c r="AM80">
        <f t="shared" si="126"/>
        <v>-0.20519684308252603</v>
      </c>
      <c r="AN80">
        <f t="shared" si="127"/>
        <v>-0.20519684308252603</v>
      </c>
      <c r="AO80" s="82">
        <f t="shared" si="132"/>
        <v>0.9230129433516987</v>
      </c>
      <c r="AP80" s="82">
        <f t="shared" si="133"/>
        <v>-0.41039368616505206</v>
      </c>
      <c r="AT80" s="30"/>
    </row>
    <row r="81" spans="1:46" x14ac:dyDescent="0.2">
      <c r="A81">
        <f t="shared" si="94"/>
        <v>0.98333333333333339</v>
      </c>
      <c r="B81">
        <f t="shared" si="95"/>
        <v>0.98333333333333339</v>
      </c>
      <c r="C81">
        <f t="shared" si="96"/>
        <v>0.98333333333333339</v>
      </c>
      <c r="D81">
        <f t="shared" si="97"/>
        <v>0.98333333333333339</v>
      </c>
      <c r="E81">
        <f t="shared" si="98"/>
        <v>0.21170995581945914</v>
      </c>
      <c r="F81">
        <f t="shared" si="99"/>
        <v>0.21170995581945914</v>
      </c>
      <c r="G81">
        <f t="shared" si="100"/>
        <v>0.30037046573215498</v>
      </c>
      <c r="H81">
        <f t="shared" si="101"/>
        <v>0.30037046573215498</v>
      </c>
      <c r="I81">
        <f t="shared" si="102"/>
        <v>0.12959999999999999</v>
      </c>
      <c r="J81">
        <f t="shared" si="103"/>
        <v>0.12959999999999999</v>
      </c>
      <c r="K81">
        <f t="shared" si="104"/>
        <v>0.12959999999999999</v>
      </c>
      <c r="L81">
        <f t="shared" si="105"/>
        <v>0.12959999999999999</v>
      </c>
      <c r="M81" s="2">
        <f t="shared" si="106"/>
        <v>0.46150647167584935</v>
      </c>
      <c r="N81" s="2">
        <f t="shared" si="107"/>
        <v>0.46150647167584935</v>
      </c>
      <c r="O81" s="2">
        <f t="shared" si="108"/>
        <v>-0.20519684308252603</v>
      </c>
      <c r="P81" s="2">
        <f t="shared" si="109"/>
        <v>-0.20519684308252603</v>
      </c>
      <c r="Q81" s="1">
        <f t="shared" si="110"/>
        <v>0.9230129433516987</v>
      </c>
      <c r="R81" s="50">
        <v>72</v>
      </c>
      <c r="S81" s="11">
        <v>1</v>
      </c>
      <c r="T81" s="11">
        <v>1</v>
      </c>
      <c r="U81" s="11">
        <v>0</v>
      </c>
      <c r="V81" s="11">
        <v>0</v>
      </c>
      <c r="W81" s="11">
        <v>1</v>
      </c>
      <c r="X81" s="12">
        <f t="shared" si="111"/>
        <v>1</v>
      </c>
      <c r="Y81" s="1">
        <f t="shared" si="112"/>
        <v>0.20828024000399098</v>
      </c>
      <c r="Z81" s="1">
        <f t="shared" si="113"/>
        <v>0.20828024000399098</v>
      </c>
      <c r="AA81" s="1">
        <f t="shared" si="114"/>
        <v>0.30037046573215498</v>
      </c>
      <c r="AB81" s="1">
        <f t="shared" si="115"/>
        <v>0.30037046573215498</v>
      </c>
      <c r="AC81" s="72">
        <f t="shared" si="116"/>
        <v>0.12959999999999999</v>
      </c>
      <c r="AD81" s="72">
        <f t="shared" si="117"/>
        <v>0.12959999999999999</v>
      </c>
      <c r="AE81" s="72">
        <f t="shared" si="118"/>
        <v>0.12959999999999999</v>
      </c>
      <c r="AF81" s="72">
        <f t="shared" si="119"/>
        <v>0.12959999999999999</v>
      </c>
      <c r="AG81" s="61">
        <f t="shared" si="120"/>
        <v>1.6034882635909044E-2</v>
      </c>
      <c r="AH81" s="61">
        <f t="shared" si="121"/>
        <v>1.6034882635909044E-2</v>
      </c>
      <c r="AI81" s="61">
        <f t="shared" si="122"/>
        <v>0</v>
      </c>
      <c r="AJ81" s="61">
        <f t="shared" si="123"/>
        <v>0</v>
      </c>
      <c r="AK81" s="58">
        <f t="shared" si="124"/>
        <v>0.46358459246546319</v>
      </c>
      <c r="AL81">
        <f t="shared" si="125"/>
        <v>0.46358459246546319</v>
      </c>
      <c r="AM81">
        <f t="shared" si="126"/>
        <v>-0.20519684308252603</v>
      </c>
      <c r="AN81">
        <f t="shared" si="127"/>
        <v>-0.20519684308252603</v>
      </c>
      <c r="AO81" s="82">
        <f t="shared" si="132"/>
        <v>0.92716918493092637</v>
      </c>
      <c r="AP81" s="82">
        <f t="shared" si="133"/>
        <v>-0.41039368616505206</v>
      </c>
      <c r="AT81" s="30"/>
    </row>
    <row r="82" spans="1:46" x14ac:dyDescent="0.2">
      <c r="A82">
        <f t="shared" si="94"/>
        <v>0.98333333333333339</v>
      </c>
      <c r="B82">
        <f t="shared" si="95"/>
        <v>0.98333333333333339</v>
      </c>
      <c r="C82">
        <f t="shared" si="96"/>
        <v>0.98333333333333339</v>
      </c>
      <c r="D82">
        <f t="shared" si="97"/>
        <v>0.98333333333333339</v>
      </c>
      <c r="E82">
        <f t="shared" si="98"/>
        <v>0.20828024000399098</v>
      </c>
      <c r="F82">
        <f t="shared" si="99"/>
        <v>0.20828024000399098</v>
      </c>
      <c r="G82">
        <f t="shared" si="100"/>
        <v>0.30037046573215498</v>
      </c>
      <c r="H82">
        <f t="shared" si="101"/>
        <v>0.30037046573215498</v>
      </c>
      <c r="I82">
        <f t="shared" si="102"/>
        <v>0.12959999999999999</v>
      </c>
      <c r="J82">
        <f t="shared" si="103"/>
        <v>0.12959999999999999</v>
      </c>
      <c r="K82">
        <f t="shared" si="104"/>
        <v>0.12959999999999999</v>
      </c>
      <c r="L82">
        <f t="shared" si="105"/>
        <v>0.12959999999999999</v>
      </c>
      <c r="M82" s="2">
        <f t="shared" si="106"/>
        <v>0.46358459246546319</v>
      </c>
      <c r="N82" s="2">
        <f t="shared" si="107"/>
        <v>0.46358459246546319</v>
      </c>
      <c r="O82" s="2">
        <f t="shared" si="108"/>
        <v>-0.20519684308252603</v>
      </c>
      <c r="P82" s="2">
        <f t="shared" si="109"/>
        <v>-0.20519684308252603</v>
      </c>
      <c r="Q82" s="1">
        <f t="shared" si="110"/>
        <v>0.92716918493092637</v>
      </c>
      <c r="R82" s="50">
        <v>73</v>
      </c>
      <c r="S82" s="11">
        <v>1</v>
      </c>
      <c r="T82" s="11">
        <v>1</v>
      </c>
      <c r="U82" s="11">
        <v>0</v>
      </c>
      <c r="V82" s="11">
        <v>0</v>
      </c>
      <c r="W82" s="11">
        <v>1</v>
      </c>
      <c r="X82" s="12">
        <f t="shared" si="111"/>
        <v>1</v>
      </c>
      <c r="Y82" s="1">
        <f t="shared" si="112"/>
        <v>0.20490768611878063</v>
      </c>
      <c r="Z82" s="1">
        <f t="shared" si="113"/>
        <v>0.20490768611878063</v>
      </c>
      <c r="AA82" s="1">
        <f t="shared" si="114"/>
        <v>0.30037046573215498</v>
      </c>
      <c r="AB82" s="1">
        <f t="shared" si="115"/>
        <v>0.30037046573215498</v>
      </c>
      <c r="AC82" s="72">
        <f t="shared" si="116"/>
        <v>0.12959999999999999</v>
      </c>
      <c r="AD82" s="72">
        <f t="shared" si="117"/>
        <v>0.12959999999999999</v>
      </c>
      <c r="AE82" s="72">
        <f t="shared" si="118"/>
        <v>0.12959999999999999</v>
      </c>
      <c r="AF82" s="72">
        <f t="shared" si="119"/>
        <v>0.12959999999999999</v>
      </c>
      <c r="AG82" s="61">
        <f t="shared" si="120"/>
        <v>1.5775239638898906E-2</v>
      </c>
      <c r="AH82" s="61">
        <f t="shared" si="121"/>
        <v>1.5775239638898906E-2</v>
      </c>
      <c r="AI82" s="61">
        <f t="shared" si="122"/>
        <v>0</v>
      </c>
      <c r="AJ82" s="61">
        <f t="shared" si="123"/>
        <v>0</v>
      </c>
      <c r="AK82" s="58">
        <f t="shared" si="124"/>
        <v>0.46562906352266448</v>
      </c>
      <c r="AL82">
        <f t="shared" si="125"/>
        <v>0.46562906352266448</v>
      </c>
      <c r="AM82">
        <f t="shared" si="126"/>
        <v>-0.20519684308252603</v>
      </c>
      <c r="AN82">
        <f t="shared" si="127"/>
        <v>-0.20519684308252603</v>
      </c>
      <c r="AO82" s="82">
        <f t="shared" si="132"/>
        <v>0.93125812704532895</v>
      </c>
      <c r="AP82" s="82">
        <f t="shared" si="133"/>
        <v>-0.41039368616505206</v>
      </c>
      <c r="AT82" s="30"/>
    </row>
    <row r="83" spans="1:46" x14ac:dyDescent="0.2">
      <c r="A83">
        <f t="shared" si="94"/>
        <v>0.98333333333333339</v>
      </c>
      <c r="B83">
        <f t="shared" si="95"/>
        <v>0.98333333333333339</v>
      </c>
      <c r="C83">
        <f t="shared" si="96"/>
        <v>0.98333333333333339</v>
      </c>
      <c r="D83">
        <f t="shared" si="97"/>
        <v>0.98333333333333339</v>
      </c>
      <c r="E83">
        <f t="shared" si="98"/>
        <v>0.20490768611878063</v>
      </c>
      <c r="F83">
        <f t="shared" si="99"/>
        <v>0.20490768611878063</v>
      </c>
      <c r="G83">
        <f t="shared" si="100"/>
        <v>0.30037046573215498</v>
      </c>
      <c r="H83">
        <f t="shared" si="101"/>
        <v>0.30037046573215498</v>
      </c>
      <c r="I83">
        <f t="shared" si="102"/>
        <v>0.12959999999999999</v>
      </c>
      <c r="J83">
        <f t="shared" si="103"/>
        <v>0.12959999999999999</v>
      </c>
      <c r="K83">
        <f t="shared" si="104"/>
        <v>0.12959999999999999</v>
      </c>
      <c r="L83">
        <f t="shared" si="105"/>
        <v>0.12959999999999999</v>
      </c>
      <c r="M83" s="2">
        <f t="shared" si="106"/>
        <v>0.46562906352266448</v>
      </c>
      <c r="N83" s="2">
        <f t="shared" si="107"/>
        <v>0.46562906352266448</v>
      </c>
      <c r="O83" s="2">
        <f t="shared" si="108"/>
        <v>-0.20519684308252603</v>
      </c>
      <c r="P83" s="2">
        <f t="shared" si="109"/>
        <v>-0.20519684308252603</v>
      </c>
      <c r="Q83" s="1">
        <f t="shared" si="110"/>
        <v>0.93125812704532895</v>
      </c>
      <c r="R83" s="50">
        <v>74</v>
      </c>
      <c r="S83" s="11">
        <v>0</v>
      </c>
      <c r="T83" s="11">
        <v>0</v>
      </c>
      <c r="U83" s="11">
        <v>1</v>
      </c>
      <c r="V83" s="11">
        <v>1</v>
      </c>
      <c r="W83" s="11">
        <v>1</v>
      </c>
      <c r="X83" s="12">
        <f t="shared" si="111"/>
        <v>1</v>
      </c>
      <c r="Y83" s="1">
        <f t="shared" si="112"/>
        <v>0.20490768611878063</v>
      </c>
      <c r="Z83" s="1">
        <f t="shared" si="113"/>
        <v>0.20490768611878063</v>
      </c>
      <c r="AA83" s="1">
        <f t="shared" si="114"/>
        <v>0.29545269676367947</v>
      </c>
      <c r="AB83" s="1">
        <f t="shared" si="115"/>
        <v>0.29545269676367947</v>
      </c>
      <c r="AC83" s="72">
        <f t="shared" si="116"/>
        <v>0.12959999999999999</v>
      </c>
      <c r="AD83" s="72">
        <f t="shared" si="117"/>
        <v>0.12959999999999999</v>
      </c>
      <c r="AE83" s="72">
        <f t="shared" si="118"/>
        <v>0.12959999999999999</v>
      </c>
      <c r="AF83" s="72">
        <f t="shared" si="119"/>
        <v>0.12959999999999999</v>
      </c>
      <c r="AG83" s="61">
        <f t="shared" si="120"/>
        <v>0</v>
      </c>
      <c r="AH83" s="61">
        <f t="shared" si="121"/>
        <v>0</v>
      </c>
      <c r="AI83" s="61">
        <f t="shared" si="122"/>
        <v>2.151806071965463E-2</v>
      </c>
      <c r="AJ83" s="61">
        <f t="shared" si="123"/>
        <v>2.151806071965463E-2</v>
      </c>
      <c r="AK83" s="58">
        <f t="shared" si="124"/>
        <v>0.46562906352266448</v>
      </c>
      <c r="AL83">
        <f t="shared" si="125"/>
        <v>0.46562906352266448</v>
      </c>
      <c r="AM83">
        <f t="shared" si="126"/>
        <v>-0.20240810241325879</v>
      </c>
      <c r="AN83">
        <f t="shared" si="127"/>
        <v>-0.20240810241325879</v>
      </c>
      <c r="AO83" s="82">
        <f t="shared" si="132"/>
        <v>0.93125812704532895</v>
      </c>
      <c r="AP83" s="82">
        <f t="shared" si="133"/>
        <v>-0.40481620482651759</v>
      </c>
      <c r="AT83" s="30"/>
    </row>
    <row r="84" spans="1:46" x14ac:dyDescent="0.2">
      <c r="A84">
        <f t="shared" si="94"/>
        <v>0.98333333333333339</v>
      </c>
      <c r="B84">
        <f t="shared" si="95"/>
        <v>0.98333333333333339</v>
      </c>
      <c r="C84">
        <f t="shared" si="96"/>
        <v>0.98333333333333339</v>
      </c>
      <c r="D84">
        <f t="shared" si="97"/>
        <v>0.98333333333333339</v>
      </c>
      <c r="E84">
        <f t="shared" si="98"/>
        <v>0.20490768611878063</v>
      </c>
      <c r="F84">
        <f t="shared" si="99"/>
        <v>0.20490768611878063</v>
      </c>
      <c r="G84">
        <f t="shared" si="100"/>
        <v>0.29545269676367947</v>
      </c>
      <c r="H84">
        <f t="shared" si="101"/>
        <v>0.29545269676367947</v>
      </c>
      <c r="I84">
        <f t="shared" si="102"/>
        <v>0.12959999999999999</v>
      </c>
      <c r="J84">
        <f t="shared" si="103"/>
        <v>0.12959999999999999</v>
      </c>
      <c r="K84">
        <f t="shared" si="104"/>
        <v>0.12959999999999999</v>
      </c>
      <c r="L84">
        <f t="shared" si="105"/>
        <v>0.12959999999999999</v>
      </c>
      <c r="M84" s="2">
        <f t="shared" si="106"/>
        <v>0.46562906352266448</v>
      </c>
      <c r="N84" s="2">
        <f t="shared" si="107"/>
        <v>0.46562906352266448</v>
      </c>
      <c r="O84" s="2">
        <f t="shared" si="108"/>
        <v>-0.20240810241325879</v>
      </c>
      <c r="P84" s="2">
        <f t="shared" si="109"/>
        <v>-0.20240810241325879</v>
      </c>
      <c r="Q84" s="1">
        <f t="shared" si="110"/>
        <v>0.93125812704532895</v>
      </c>
      <c r="R84" s="50">
        <v>75</v>
      </c>
      <c r="S84" s="11">
        <v>0</v>
      </c>
      <c r="T84" s="11">
        <v>0</v>
      </c>
      <c r="U84" s="11">
        <v>1</v>
      </c>
      <c r="V84" s="11">
        <v>1</v>
      </c>
      <c r="W84" s="11">
        <v>0</v>
      </c>
      <c r="X84" s="12">
        <f t="shared" si="111"/>
        <v>0</v>
      </c>
      <c r="Y84" s="1">
        <f t="shared" si="112"/>
        <v>0.20490768611878063</v>
      </c>
      <c r="Z84" s="1">
        <f t="shared" si="113"/>
        <v>0.20490768611878063</v>
      </c>
      <c r="AA84" s="1">
        <f t="shared" si="114"/>
        <v>0.304982513470751</v>
      </c>
      <c r="AB84" s="1">
        <f t="shared" si="115"/>
        <v>0.304982513470751</v>
      </c>
      <c r="AC84" s="72">
        <f t="shared" si="116"/>
        <v>0.12959999999999999</v>
      </c>
      <c r="AD84" s="72">
        <f t="shared" si="117"/>
        <v>0.12959999999999999</v>
      </c>
      <c r="AE84" s="72">
        <f t="shared" si="118"/>
        <v>0.12959999999999999</v>
      </c>
      <c r="AF84" s="72">
        <f t="shared" si="119"/>
        <v>0.12959999999999999</v>
      </c>
      <c r="AG84" s="61">
        <f t="shared" si="120"/>
        <v>0</v>
      </c>
      <c r="AH84" s="61">
        <f t="shared" si="121"/>
        <v>0</v>
      </c>
      <c r="AI84" s="61">
        <f t="shared" si="122"/>
        <v>-0.2840174442763484</v>
      </c>
      <c r="AJ84" s="61">
        <f t="shared" si="123"/>
        <v>-0.2840174442763484</v>
      </c>
      <c r="AK84" s="58">
        <f t="shared" si="124"/>
        <v>0.46562906352266448</v>
      </c>
      <c r="AL84">
        <f t="shared" si="125"/>
        <v>0.46562906352266448</v>
      </c>
      <c r="AM84">
        <f t="shared" si="126"/>
        <v>-0.23921676319147356</v>
      </c>
      <c r="AN84">
        <f t="shared" si="127"/>
        <v>-0.23921676319147356</v>
      </c>
      <c r="AO84" s="82">
        <f t="shared" si="132"/>
        <v>0.93125812704532895</v>
      </c>
      <c r="AP84" s="82">
        <f t="shared" si="133"/>
        <v>-0.47843352638294712</v>
      </c>
      <c r="AT84" s="30"/>
    </row>
    <row r="85" spans="1:46" x14ac:dyDescent="0.2">
      <c r="A85">
        <f t="shared" si="94"/>
        <v>0.98333333333333339</v>
      </c>
      <c r="B85">
        <f t="shared" si="95"/>
        <v>0.98333333333333339</v>
      </c>
      <c r="C85">
        <f t="shared" si="96"/>
        <v>0.98333333333333339</v>
      </c>
      <c r="D85">
        <f t="shared" si="97"/>
        <v>0.98333333333333339</v>
      </c>
      <c r="E85">
        <f t="shared" si="98"/>
        <v>0.20490768611878063</v>
      </c>
      <c r="F85">
        <f t="shared" si="99"/>
        <v>0.20490768611878063</v>
      </c>
      <c r="G85">
        <f t="shared" si="100"/>
        <v>0.304982513470751</v>
      </c>
      <c r="H85">
        <f t="shared" si="101"/>
        <v>0.304982513470751</v>
      </c>
      <c r="I85">
        <f t="shared" si="102"/>
        <v>0.12959999999999999</v>
      </c>
      <c r="J85">
        <f t="shared" si="103"/>
        <v>0.12959999999999999</v>
      </c>
      <c r="K85">
        <f t="shared" si="104"/>
        <v>0.12959999999999999</v>
      </c>
      <c r="L85">
        <f t="shared" si="105"/>
        <v>0.12959999999999999</v>
      </c>
      <c r="M85" s="2">
        <f t="shared" si="106"/>
        <v>0.46562906352266448</v>
      </c>
      <c r="N85" s="2">
        <f t="shared" si="107"/>
        <v>0.46562906352266448</v>
      </c>
      <c r="O85" s="2">
        <f t="shared" si="108"/>
        <v>-0.23921676319147356</v>
      </c>
      <c r="P85" s="2">
        <f t="shared" si="109"/>
        <v>-0.23921676319147356</v>
      </c>
      <c r="Q85" s="1">
        <f t="shared" si="110"/>
        <v>0.93125812704532895</v>
      </c>
      <c r="R85" s="50">
        <v>76</v>
      </c>
      <c r="S85" s="11">
        <v>1</v>
      </c>
      <c r="T85" s="11">
        <v>1</v>
      </c>
      <c r="U85" s="11">
        <v>0</v>
      </c>
      <c r="V85" s="11">
        <v>0</v>
      </c>
      <c r="W85" s="11">
        <v>1</v>
      </c>
      <c r="X85" s="12">
        <f t="shared" si="111"/>
        <v>1</v>
      </c>
      <c r="Y85" s="1">
        <f t="shared" si="112"/>
        <v>0.20157131543508958</v>
      </c>
      <c r="Z85" s="1">
        <f t="shared" si="113"/>
        <v>0.20157131543508958</v>
      </c>
      <c r="AA85" s="1">
        <f t="shared" si="114"/>
        <v>0.304982513470751</v>
      </c>
      <c r="AB85" s="1">
        <f t="shared" si="115"/>
        <v>0.304982513470751</v>
      </c>
      <c r="AC85" s="72">
        <f t="shared" si="116"/>
        <v>0.12959999999999999</v>
      </c>
      <c r="AD85" s="72">
        <f t="shared" si="117"/>
        <v>0.12959999999999999</v>
      </c>
      <c r="AE85" s="72">
        <f t="shared" si="118"/>
        <v>0.12959999999999999</v>
      </c>
      <c r="AF85" s="72">
        <f t="shared" si="119"/>
        <v>0.12959999999999999</v>
      </c>
      <c r="AG85" s="61">
        <f t="shared" si="120"/>
        <v>1.3856389756944851E-2</v>
      </c>
      <c r="AH85" s="61">
        <f t="shared" si="121"/>
        <v>1.3856389756944851E-2</v>
      </c>
      <c r="AI85" s="61">
        <f t="shared" si="122"/>
        <v>0</v>
      </c>
      <c r="AJ85" s="61">
        <f t="shared" si="123"/>
        <v>0</v>
      </c>
      <c r="AK85" s="58">
        <f t="shared" si="124"/>
        <v>0.46742485163516451</v>
      </c>
      <c r="AL85">
        <f t="shared" si="125"/>
        <v>0.46742485163516451</v>
      </c>
      <c r="AM85">
        <f t="shared" si="126"/>
        <v>-0.23921676319147356</v>
      </c>
      <c r="AN85">
        <f t="shared" si="127"/>
        <v>-0.23921676319147356</v>
      </c>
      <c r="AO85" s="82">
        <f t="shared" si="132"/>
        <v>0.93484970327032901</v>
      </c>
      <c r="AP85" s="82">
        <f t="shared" si="133"/>
        <v>-0.47843352638294712</v>
      </c>
      <c r="AT85" s="30"/>
    </row>
    <row r="86" spans="1:46" x14ac:dyDescent="0.2">
      <c r="A86">
        <f t="shared" si="94"/>
        <v>0.98333333333333339</v>
      </c>
      <c r="B86">
        <f t="shared" si="95"/>
        <v>0.98333333333333339</v>
      </c>
      <c r="C86">
        <f t="shared" si="96"/>
        <v>0.98333333333333339</v>
      </c>
      <c r="D86">
        <f t="shared" si="97"/>
        <v>0.98333333333333339</v>
      </c>
      <c r="E86">
        <f t="shared" si="98"/>
        <v>0.20157131543508958</v>
      </c>
      <c r="F86">
        <f t="shared" si="99"/>
        <v>0.20157131543508958</v>
      </c>
      <c r="G86">
        <f t="shared" si="100"/>
        <v>0.304982513470751</v>
      </c>
      <c r="H86">
        <f t="shared" si="101"/>
        <v>0.304982513470751</v>
      </c>
      <c r="I86">
        <f t="shared" si="102"/>
        <v>0.12959999999999999</v>
      </c>
      <c r="J86">
        <f t="shared" si="103"/>
        <v>0.12959999999999999</v>
      </c>
      <c r="K86">
        <f t="shared" si="104"/>
        <v>0.12959999999999999</v>
      </c>
      <c r="L86">
        <f t="shared" si="105"/>
        <v>0.12959999999999999</v>
      </c>
      <c r="M86" s="2">
        <f t="shared" si="106"/>
        <v>0.46742485163516451</v>
      </c>
      <c r="N86" s="2">
        <f t="shared" si="107"/>
        <v>0.46742485163516451</v>
      </c>
      <c r="O86" s="2">
        <f t="shared" si="108"/>
        <v>-0.23921676319147356</v>
      </c>
      <c r="P86" s="2">
        <f t="shared" si="109"/>
        <v>-0.23921676319147356</v>
      </c>
      <c r="Q86" s="1">
        <f t="shared" si="110"/>
        <v>0.93484970327032901</v>
      </c>
      <c r="R86" s="50">
        <v>77</v>
      </c>
      <c r="S86" s="11">
        <v>1</v>
      </c>
      <c r="T86" s="11">
        <v>1</v>
      </c>
      <c r="U86" s="11">
        <v>0</v>
      </c>
      <c r="V86" s="11">
        <v>0</v>
      </c>
      <c r="W86" s="11">
        <v>1</v>
      </c>
      <c r="X86" s="12">
        <f t="shared" si="111"/>
        <v>1</v>
      </c>
      <c r="Y86" s="1">
        <f t="shared" si="112"/>
        <v>0.19829055092946005</v>
      </c>
      <c r="Z86" s="1">
        <f t="shared" si="113"/>
        <v>0.19829055092946005</v>
      </c>
      <c r="AA86" s="1">
        <f t="shared" si="114"/>
        <v>0.304982513470751</v>
      </c>
      <c r="AB86" s="1">
        <f t="shared" si="115"/>
        <v>0.304982513470751</v>
      </c>
      <c r="AC86" s="72">
        <f t="shared" si="116"/>
        <v>0.12959999999999999</v>
      </c>
      <c r="AD86" s="72">
        <f t="shared" si="117"/>
        <v>0.12959999999999999</v>
      </c>
      <c r="AE86" s="72">
        <f t="shared" si="118"/>
        <v>0.12959999999999999</v>
      </c>
      <c r="AF86" s="72">
        <f t="shared" si="119"/>
        <v>0.12959999999999999</v>
      </c>
      <c r="AG86" s="61">
        <f t="shared" si="120"/>
        <v>1.3630863860104672E-2</v>
      </c>
      <c r="AH86" s="61">
        <f t="shared" si="121"/>
        <v>1.3630863860104672E-2</v>
      </c>
      <c r="AI86" s="61">
        <f t="shared" si="122"/>
        <v>0</v>
      </c>
      <c r="AJ86" s="61">
        <f t="shared" si="123"/>
        <v>0</v>
      </c>
      <c r="AK86" s="58">
        <f t="shared" si="124"/>
        <v>0.46919141159143407</v>
      </c>
      <c r="AL86">
        <f t="shared" si="125"/>
        <v>0.46919141159143407</v>
      </c>
      <c r="AM86">
        <f t="shared" si="126"/>
        <v>-0.23921676319147356</v>
      </c>
      <c r="AN86">
        <f t="shared" si="127"/>
        <v>-0.23921676319147356</v>
      </c>
      <c r="AO86" s="82">
        <f t="shared" si="132"/>
        <v>0.93838282318286814</v>
      </c>
      <c r="AP86" s="82">
        <f t="shared" si="133"/>
        <v>-0.47843352638294712</v>
      </c>
      <c r="AT86" s="30"/>
    </row>
    <row r="87" spans="1:46" x14ac:dyDescent="0.2">
      <c r="A87">
        <f t="shared" si="94"/>
        <v>0.98333333333333339</v>
      </c>
      <c r="B87">
        <f t="shared" si="95"/>
        <v>0.98333333333333339</v>
      </c>
      <c r="C87">
        <f t="shared" si="96"/>
        <v>0.98333333333333339</v>
      </c>
      <c r="D87">
        <f t="shared" si="97"/>
        <v>0.98333333333333339</v>
      </c>
      <c r="E87">
        <f t="shared" si="98"/>
        <v>0.19829055092946005</v>
      </c>
      <c r="F87">
        <f t="shared" si="99"/>
        <v>0.19829055092946005</v>
      </c>
      <c r="G87">
        <f t="shared" si="100"/>
        <v>0.304982513470751</v>
      </c>
      <c r="H87">
        <f t="shared" si="101"/>
        <v>0.304982513470751</v>
      </c>
      <c r="I87">
        <f t="shared" si="102"/>
        <v>0.12959999999999999</v>
      </c>
      <c r="J87">
        <f t="shared" si="103"/>
        <v>0.12959999999999999</v>
      </c>
      <c r="K87">
        <f t="shared" si="104"/>
        <v>0.12959999999999999</v>
      </c>
      <c r="L87">
        <f t="shared" si="105"/>
        <v>0.12959999999999999</v>
      </c>
      <c r="M87" s="2">
        <f t="shared" si="106"/>
        <v>0.46919141159143407</v>
      </c>
      <c r="N87" s="2">
        <f t="shared" si="107"/>
        <v>0.46919141159143407</v>
      </c>
      <c r="O87" s="2">
        <f t="shared" si="108"/>
        <v>-0.23921676319147356</v>
      </c>
      <c r="P87" s="2">
        <f t="shared" si="109"/>
        <v>-0.23921676319147356</v>
      </c>
      <c r="Q87" s="1">
        <f t="shared" si="110"/>
        <v>0.93838282318286814</v>
      </c>
      <c r="R87" s="50">
        <v>78</v>
      </c>
      <c r="S87" s="11">
        <v>0</v>
      </c>
      <c r="T87" s="11">
        <v>0</v>
      </c>
      <c r="U87" s="11">
        <v>1</v>
      </c>
      <c r="V87" s="11">
        <v>1</v>
      </c>
      <c r="W87" s="11">
        <v>1</v>
      </c>
      <c r="X87" s="12">
        <f t="shared" si="111"/>
        <v>1</v>
      </c>
      <c r="Y87" s="1">
        <f t="shared" si="112"/>
        <v>0.19829055092946005</v>
      </c>
      <c r="Z87" s="1">
        <f t="shared" si="113"/>
        <v>0.19829055092946005</v>
      </c>
      <c r="AA87" s="1">
        <f t="shared" si="114"/>
        <v>0.29997021426563791</v>
      </c>
      <c r="AB87" s="1">
        <f t="shared" si="115"/>
        <v>0.29997021426563791</v>
      </c>
      <c r="AC87" s="72">
        <f t="shared" si="116"/>
        <v>0.12959999999999999</v>
      </c>
      <c r="AD87" s="72">
        <f t="shared" si="117"/>
        <v>0.12959999999999999</v>
      </c>
      <c r="AE87" s="72">
        <f t="shared" si="118"/>
        <v>0.12959999999999999</v>
      </c>
      <c r="AF87" s="72">
        <f t="shared" si="119"/>
        <v>0.12959999999999999</v>
      </c>
      <c r="AG87" s="61">
        <f t="shared" si="120"/>
        <v>0</v>
      </c>
      <c r="AH87" s="61">
        <f t="shared" si="121"/>
        <v>0</v>
      </c>
      <c r="AI87" s="61">
        <f t="shared" si="122"/>
        <v>1.9543148469469297E-2</v>
      </c>
      <c r="AJ87" s="61">
        <f t="shared" si="123"/>
        <v>1.9543148469469297E-2</v>
      </c>
      <c r="AK87" s="58">
        <f t="shared" si="124"/>
        <v>0.46919141159143407</v>
      </c>
      <c r="AL87">
        <f t="shared" si="125"/>
        <v>0.46919141159143407</v>
      </c>
      <c r="AM87">
        <f t="shared" si="126"/>
        <v>-0.23668397114983034</v>
      </c>
      <c r="AN87">
        <f t="shared" si="127"/>
        <v>-0.23668397114983034</v>
      </c>
      <c r="AO87" s="82">
        <f t="shared" si="132"/>
        <v>0.93838282318286814</v>
      </c>
      <c r="AP87" s="82">
        <f t="shared" si="133"/>
        <v>-0.47336794229966067</v>
      </c>
      <c r="AT87" s="30"/>
    </row>
    <row r="88" spans="1:46" x14ac:dyDescent="0.2">
      <c r="A88">
        <f t="shared" si="94"/>
        <v>0.98333333333333339</v>
      </c>
      <c r="B88">
        <f t="shared" si="95"/>
        <v>0.98333333333333339</v>
      </c>
      <c r="C88">
        <f t="shared" si="96"/>
        <v>0.98333333333333339</v>
      </c>
      <c r="D88">
        <f t="shared" si="97"/>
        <v>0.98333333333333339</v>
      </c>
      <c r="E88">
        <f t="shared" si="98"/>
        <v>0.19829055092946005</v>
      </c>
      <c r="F88">
        <f t="shared" si="99"/>
        <v>0.19829055092946005</v>
      </c>
      <c r="G88">
        <f t="shared" si="100"/>
        <v>0.29997021426563791</v>
      </c>
      <c r="H88">
        <f t="shared" si="101"/>
        <v>0.29997021426563791</v>
      </c>
      <c r="I88">
        <f t="shared" si="102"/>
        <v>0.12959999999999999</v>
      </c>
      <c r="J88">
        <f t="shared" si="103"/>
        <v>0.12959999999999999</v>
      </c>
      <c r="K88">
        <f t="shared" si="104"/>
        <v>0.12959999999999999</v>
      </c>
      <c r="L88">
        <f t="shared" si="105"/>
        <v>0.12959999999999999</v>
      </c>
      <c r="M88" s="2">
        <f t="shared" si="106"/>
        <v>0.46919141159143407</v>
      </c>
      <c r="N88" s="2">
        <f t="shared" si="107"/>
        <v>0.46919141159143407</v>
      </c>
      <c r="O88" s="2">
        <f t="shared" si="108"/>
        <v>-0.23668397114983034</v>
      </c>
      <c r="P88" s="2">
        <f t="shared" si="109"/>
        <v>-0.23668397114983034</v>
      </c>
      <c r="Q88" s="1">
        <f t="shared" si="110"/>
        <v>0.93838282318286814</v>
      </c>
      <c r="R88" s="50">
        <v>79</v>
      </c>
      <c r="S88" s="11">
        <v>0</v>
      </c>
      <c r="T88" s="11">
        <v>0</v>
      </c>
      <c r="U88" s="11">
        <v>1</v>
      </c>
      <c r="V88" s="11">
        <v>1</v>
      </c>
      <c r="W88" s="11">
        <v>0</v>
      </c>
      <c r="X88" s="12">
        <f t="shared" si="111"/>
        <v>0</v>
      </c>
      <c r="Y88" s="1">
        <f t="shared" si="112"/>
        <v>0.19829055092946005</v>
      </c>
      <c r="Z88" s="1">
        <f t="shared" si="113"/>
        <v>0.19829055092946005</v>
      </c>
      <c r="AA88" s="1">
        <f t="shared" si="114"/>
        <v>0.30964674940862141</v>
      </c>
      <c r="AB88" s="1">
        <f t="shared" si="115"/>
        <v>0.30964674940862141</v>
      </c>
      <c r="AC88" s="72">
        <f t="shared" si="116"/>
        <v>0.12959999999999999</v>
      </c>
      <c r="AD88" s="72">
        <f t="shared" si="117"/>
        <v>0.12959999999999999</v>
      </c>
      <c r="AE88" s="72">
        <f t="shared" si="118"/>
        <v>0.12959999999999999</v>
      </c>
      <c r="AF88" s="72">
        <f t="shared" si="119"/>
        <v>0.12959999999999999</v>
      </c>
      <c r="AG88" s="61">
        <f t="shared" si="120"/>
        <v>0</v>
      </c>
      <c r="AH88" s="61">
        <f t="shared" si="121"/>
        <v>0</v>
      </c>
      <c r="AI88" s="61">
        <f t="shared" si="122"/>
        <v>-0.29056719089946026</v>
      </c>
      <c r="AJ88" s="61">
        <f t="shared" si="123"/>
        <v>-0.29056719089946026</v>
      </c>
      <c r="AK88" s="58">
        <f t="shared" si="124"/>
        <v>0.46919141159143407</v>
      </c>
      <c r="AL88">
        <f t="shared" si="125"/>
        <v>0.46919141159143407</v>
      </c>
      <c r="AM88">
        <f t="shared" si="126"/>
        <v>-0.27434147909040041</v>
      </c>
      <c r="AN88">
        <f t="shared" si="127"/>
        <v>-0.27434147909040041</v>
      </c>
      <c r="AO88" s="82">
        <f t="shared" si="132"/>
        <v>0.93838282318286814</v>
      </c>
      <c r="AP88" s="82">
        <f t="shared" si="133"/>
        <v>-0.54868295818080082</v>
      </c>
      <c r="AT88" s="30"/>
    </row>
    <row r="89" spans="1:46" x14ac:dyDescent="0.2">
      <c r="A89">
        <f t="shared" si="94"/>
        <v>0.98333333333333339</v>
      </c>
      <c r="B89">
        <f t="shared" si="95"/>
        <v>0.98333333333333339</v>
      </c>
      <c r="C89">
        <f t="shared" si="96"/>
        <v>0.98333333333333339</v>
      </c>
      <c r="D89">
        <f t="shared" si="97"/>
        <v>0.98333333333333339</v>
      </c>
      <c r="E89">
        <f t="shared" si="98"/>
        <v>0.19829055092946005</v>
      </c>
      <c r="F89">
        <f t="shared" si="99"/>
        <v>0.19829055092946005</v>
      </c>
      <c r="G89">
        <f t="shared" si="100"/>
        <v>0.30964674940862141</v>
      </c>
      <c r="H89">
        <f t="shared" si="101"/>
        <v>0.30964674940862141</v>
      </c>
      <c r="I89">
        <f t="shared" si="102"/>
        <v>0.12959999999999999</v>
      </c>
      <c r="J89">
        <f t="shared" si="103"/>
        <v>0.12959999999999999</v>
      </c>
      <c r="K89">
        <f t="shared" si="104"/>
        <v>0.12959999999999999</v>
      </c>
      <c r="L89">
        <f t="shared" si="105"/>
        <v>0.12959999999999999</v>
      </c>
      <c r="M89" s="2">
        <f t="shared" si="106"/>
        <v>0.46919141159143407</v>
      </c>
      <c r="N89" s="2">
        <f t="shared" si="107"/>
        <v>0.46919141159143407</v>
      </c>
      <c r="O89" s="2">
        <f t="shared" si="108"/>
        <v>-0.27434147909040041</v>
      </c>
      <c r="P89" s="2">
        <f t="shared" si="109"/>
        <v>-0.27434147909040041</v>
      </c>
      <c r="Q89" s="1">
        <f t="shared" si="110"/>
        <v>0.93838282318286814</v>
      </c>
      <c r="R89" s="50">
        <v>80</v>
      </c>
      <c r="S89" s="11">
        <v>1</v>
      </c>
      <c r="T89" s="11">
        <v>1</v>
      </c>
      <c r="U89" s="11">
        <v>0</v>
      </c>
      <c r="V89" s="11">
        <v>0</v>
      </c>
      <c r="W89" s="11">
        <v>1</v>
      </c>
      <c r="X89" s="12">
        <f t="shared" si="111"/>
        <v>1</v>
      </c>
      <c r="Y89" s="1">
        <f t="shared" si="112"/>
        <v>0.19504898635528428</v>
      </c>
      <c r="Z89" s="1">
        <f t="shared" si="113"/>
        <v>0.19504898635528428</v>
      </c>
      <c r="AA89" s="1">
        <f t="shared" si="114"/>
        <v>0.30964674940862141</v>
      </c>
      <c r="AB89" s="1">
        <f t="shared" si="115"/>
        <v>0.30964674940862141</v>
      </c>
      <c r="AC89" s="72">
        <f t="shared" si="116"/>
        <v>0.12959999999999999</v>
      </c>
      <c r="AD89" s="72">
        <f t="shared" si="117"/>
        <v>0.12959999999999999</v>
      </c>
      <c r="AE89" s="72">
        <f t="shared" si="118"/>
        <v>0.12959999999999999</v>
      </c>
      <c r="AF89" s="72">
        <f t="shared" si="119"/>
        <v>0.12959999999999999</v>
      </c>
      <c r="AG89" s="61">
        <f t="shared" si="120"/>
        <v>1.2018367880255891E-2</v>
      </c>
      <c r="AH89" s="61">
        <f t="shared" si="121"/>
        <v>1.2018367880255891E-2</v>
      </c>
      <c r="AI89" s="61">
        <f t="shared" si="122"/>
        <v>0</v>
      </c>
      <c r="AJ89" s="61">
        <f t="shared" si="123"/>
        <v>0</v>
      </c>
      <c r="AK89" s="58">
        <f t="shared" si="124"/>
        <v>0.47074899206871523</v>
      </c>
      <c r="AL89">
        <f t="shared" si="125"/>
        <v>0.47074899206871523</v>
      </c>
      <c r="AM89">
        <f t="shared" si="126"/>
        <v>-0.27434147909040041</v>
      </c>
      <c r="AN89">
        <f t="shared" si="127"/>
        <v>-0.27434147909040041</v>
      </c>
      <c r="AO89" s="82">
        <f t="shared" si="132"/>
        <v>0.94149798413743047</v>
      </c>
      <c r="AP89" s="82">
        <f t="shared" si="133"/>
        <v>-0.54868295818080082</v>
      </c>
      <c r="AT89" s="30"/>
    </row>
    <row r="90" spans="1:46" x14ac:dyDescent="0.2">
      <c r="A90">
        <f t="shared" si="94"/>
        <v>0.98333333333333339</v>
      </c>
      <c r="B90">
        <f t="shared" si="95"/>
        <v>0.98333333333333339</v>
      </c>
      <c r="C90">
        <f t="shared" si="96"/>
        <v>0.98333333333333339</v>
      </c>
      <c r="D90">
        <f t="shared" si="97"/>
        <v>0.98333333333333339</v>
      </c>
      <c r="E90">
        <f t="shared" si="98"/>
        <v>0.19504898635528428</v>
      </c>
      <c r="F90">
        <f t="shared" si="99"/>
        <v>0.19504898635528428</v>
      </c>
      <c r="G90">
        <f t="shared" si="100"/>
        <v>0.30964674940862141</v>
      </c>
      <c r="H90">
        <f t="shared" si="101"/>
        <v>0.30964674940862141</v>
      </c>
      <c r="I90">
        <f t="shared" si="102"/>
        <v>0.12959999999999999</v>
      </c>
      <c r="J90">
        <f t="shared" si="103"/>
        <v>0.12959999999999999</v>
      </c>
      <c r="K90">
        <f t="shared" si="104"/>
        <v>0.12959999999999999</v>
      </c>
      <c r="L90">
        <f t="shared" si="105"/>
        <v>0.12959999999999999</v>
      </c>
      <c r="M90" s="2">
        <f t="shared" si="106"/>
        <v>0.47074899206871523</v>
      </c>
      <c r="N90" s="2">
        <f t="shared" si="107"/>
        <v>0.47074899206871523</v>
      </c>
      <c r="O90" s="2">
        <f t="shared" si="108"/>
        <v>-0.27434147909040041</v>
      </c>
      <c r="P90" s="2">
        <f t="shared" si="109"/>
        <v>-0.27434147909040041</v>
      </c>
      <c r="Q90" s="1">
        <f t="shared" si="110"/>
        <v>0.94149798413743047</v>
      </c>
      <c r="R90" s="50">
        <v>81</v>
      </c>
      <c r="S90" s="11">
        <v>1</v>
      </c>
      <c r="T90" s="11">
        <v>1</v>
      </c>
      <c r="U90" s="11">
        <v>0</v>
      </c>
      <c r="V90" s="11">
        <v>0</v>
      </c>
      <c r="W90" s="11">
        <v>1</v>
      </c>
      <c r="X90" s="12">
        <f t="shared" si="111"/>
        <v>1</v>
      </c>
      <c r="Y90" s="1">
        <f t="shared" si="112"/>
        <v>0.19186144785734477</v>
      </c>
      <c r="Z90" s="1">
        <f t="shared" si="113"/>
        <v>0.19186144785734477</v>
      </c>
      <c r="AA90" s="1">
        <f t="shared" si="114"/>
        <v>0.30964674940862141</v>
      </c>
      <c r="AB90" s="1">
        <f t="shared" si="115"/>
        <v>0.30964674940862141</v>
      </c>
      <c r="AC90" s="72">
        <f t="shared" si="116"/>
        <v>0.12959999999999999</v>
      </c>
      <c r="AD90" s="72">
        <f t="shared" si="117"/>
        <v>0.12959999999999999</v>
      </c>
      <c r="AE90" s="72">
        <f t="shared" si="118"/>
        <v>0.12959999999999999</v>
      </c>
      <c r="AF90" s="72">
        <f t="shared" si="119"/>
        <v>0.12959999999999999</v>
      </c>
      <c r="AG90" s="61">
        <f t="shared" si="120"/>
        <v>1.1821960757016936E-2</v>
      </c>
      <c r="AH90" s="61">
        <f t="shared" si="121"/>
        <v>1.1821960757016936E-2</v>
      </c>
      <c r="AI90" s="61">
        <f t="shared" si="122"/>
        <v>0</v>
      </c>
      <c r="AJ90" s="61">
        <f t="shared" si="123"/>
        <v>0</v>
      </c>
      <c r="AK90" s="58">
        <f t="shared" si="124"/>
        <v>0.47228111818282464</v>
      </c>
      <c r="AL90">
        <f t="shared" si="125"/>
        <v>0.47228111818282464</v>
      </c>
      <c r="AM90">
        <f t="shared" si="126"/>
        <v>-0.27434147909040041</v>
      </c>
      <c r="AN90">
        <f t="shared" si="127"/>
        <v>-0.27434147909040041</v>
      </c>
      <c r="AO90" s="82">
        <f t="shared" si="132"/>
        <v>0.94456223636564929</v>
      </c>
      <c r="AP90" s="82">
        <f t="shared" si="133"/>
        <v>-0.54868295818080082</v>
      </c>
      <c r="AT90" s="30"/>
    </row>
    <row r="91" spans="1:46" x14ac:dyDescent="0.2">
      <c r="A91">
        <f t="shared" si="94"/>
        <v>0.98333333333333339</v>
      </c>
      <c r="B91">
        <f t="shared" si="95"/>
        <v>0.98333333333333339</v>
      </c>
      <c r="C91">
        <f t="shared" si="96"/>
        <v>0.98333333333333339</v>
      </c>
      <c r="D91">
        <f t="shared" si="97"/>
        <v>0.98333333333333339</v>
      </c>
      <c r="E91">
        <f t="shared" si="98"/>
        <v>0.19186144785734477</v>
      </c>
      <c r="F91">
        <f t="shared" si="99"/>
        <v>0.19186144785734477</v>
      </c>
      <c r="G91">
        <f t="shared" si="100"/>
        <v>0.30964674940862141</v>
      </c>
      <c r="H91">
        <f t="shared" si="101"/>
        <v>0.30964674940862141</v>
      </c>
      <c r="I91">
        <f t="shared" si="102"/>
        <v>0.12959999999999999</v>
      </c>
      <c r="J91">
        <f t="shared" si="103"/>
        <v>0.12959999999999999</v>
      </c>
      <c r="K91">
        <f t="shared" si="104"/>
        <v>0.12959999999999999</v>
      </c>
      <c r="L91">
        <f t="shared" si="105"/>
        <v>0.12959999999999999</v>
      </c>
      <c r="M91" s="2">
        <f t="shared" si="106"/>
        <v>0.47228111818282464</v>
      </c>
      <c r="N91" s="2">
        <f t="shared" si="107"/>
        <v>0.47228111818282464</v>
      </c>
      <c r="O91" s="2">
        <f t="shared" si="108"/>
        <v>-0.27434147909040041</v>
      </c>
      <c r="P91" s="2">
        <f t="shared" si="109"/>
        <v>-0.27434147909040041</v>
      </c>
      <c r="Q91" s="1">
        <f t="shared" si="110"/>
        <v>0.94456223636564929</v>
      </c>
      <c r="R91" s="50">
        <v>82</v>
      </c>
      <c r="S91" s="11">
        <v>0</v>
      </c>
      <c r="T91" s="11">
        <v>0</v>
      </c>
      <c r="U91" s="11">
        <v>1</v>
      </c>
      <c r="V91" s="11">
        <v>1</v>
      </c>
      <c r="W91" s="11">
        <v>1</v>
      </c>
      <c r="X91" s="12">
        <f t="shared" si="111"/>
        <v>1</v>
      </c>
      <c r="Y91" s="1">
        <f t="shared" si="112"/>
        <v>0.19186144785734477</v>
      </c>
      <c r="Z91" s="1">
        <f t="shared" si="113"/>
        <v>0.19186144785734477</v>
      </c>
      <c r="AA91" s="1">
        <f t="shared" si="114"/>
        <v>0.30454301168281078</v>
      </c>
      <c r="AB91" s="1">
        <f t="shared" si="115"/>
        <v>0.30454301168281078</v>
      </c>
      <c r="AC91" s="72">
        <f t="shared" si="116"/>
        <v>0.12959999999999999</v>
      </c>
      <c r="AD91" s="72">
        <f t="shared" si="117"/>
        <v>0.12959999999999999</v>
      </c>
      <c r="AE91" s="72">
        <f t="shared" si="118"/>
        <v>0.12959999999999999</v>
      </c>
      <c r="AF91" s="72">
        <f t="shared" si="119"/>
        <v>0.12959999999999999</v>
      </c>
      <c r="AG91" s="61">
        <f t="shared" si="120"/>
        <v>0</v>
      </c>
      <c r="AH91" s="61">
        <f t="shared" si="121"/>
        <v>0</v>
      </c>
      <c r="AI91" s="61">
        <f t="shared" si="122"/>
        <v>1.7816380100302495E-2</v>
      </c>
      <c r="AJ91" s="61">
        <f t="shared" si="123"/>
        <v>1.7816380100302495E-2</v>
      </c>
      <c r="AK91" s="58">
        <f t="shared" si="124"/>
        <v>0.47228111818282464</v>
      </c>
      <c r="AL91">
        <f t="shared" si="125"/>
        <v>0.47228111818282464</v>
      </c>
      <c r="AM91">
        <f t="shared" si="126"/>
        <v>-0.27203247622940119</v>
      </c>
      <c r="AN91">
        <f t="shared" si="127"/>
        <v>-0.27203247622940119</v>
      </c>
      <c r="AO91" s="82">
        <f t="shared" si="132"/>
        <v>0.94456223636564929</v>
      </c>
      <c r="AP91" s="82">
        <f t="shared" si="133"/>
        <v>-0.54406495245880238</v>
      </c>
      <c r="AT91" s="30"/>
    </row>
    <row r="92" spans="1:46" x14ac:dyDescent="0.2">
      <c r="A92">
        <f t="shared" si="94"/>
        <v>0.98333333333333339</v>
      </c>
      <c r="B92">
        <f t="shared" si="95"/>
        <v>0.98333333333333339</v>
      </c>
      <c r="C92">
        <f t="shared" si="96"/>
        <v>0.98333333333333339</v>
      </c>
      <c r="D92">
        <f t="shared" si="97"/>
        <v>0.98333333333333339</v>
      </c>
      <c r="E92">
        <f t="shared" si="98"/>
        <v>0.19186144785734477</v>
      </c>
      <c r="F92">
        <f t="shared" si="99"/>
        <v>0.19186144785734477</v>
      </c>
      <c r="G92">
        <f t="shared" si="100"/>
        <v>0.30454301168281078</v>
      </c>
      <c r="H92">
        <f t="shared" si="101"/>
        <v>0.30454301168281078</v>
      </c>
      <c r="I92">
        <f t="shared" si="102"/>
        <v>0.12959999999999999</v>
      </c>
      <c r="J92">
        <f t="shared" si="103"/>
        <v>0.12959999999999999</v>
      </c>
      <c r="K92">
        <f t="shared" si="104"/>
        <v>0.12959999999999999</v>
      </c>
      <c r="L92">
        <f t="shared" si="105"/>
        <v>0.12959999999999999</v>
      </c>
      <c r="M92" s="2">
        <f t="shared" si="106"/>
        <v>0.47228111818282464</v>
      </c>
      <c r="N92" s="2">
        <f t="shared" si="107"/>
        <v>0.47228111818282464</v>
      </c>
      <c r="O92" s="2">
        <f t="shared" si="108"/>
        <v>-0.27203247622940119</v>
      </c>
      <c r="P92" s="2">
        <f t="shared" si="109"/>
        <v>-0.27203247622940119</v>
      </c>
      <c r="Q92" s="1">
        <f t="shared" si="110"/>
        <v>0.94456223636564929</v>
      </c>
      <c r="R92" s="50">
        <v>83</v>
      </c>
      <c r="S92" s="11">
        <v>0</v>
      </c>
      <c r="T92" s="11">
        <v>0</v>
      </c>
      <c r="U92" s="11">
        <v>1</v>
      </c>
      <c r="V92" s="11">
        <v>1</v>
      </c>
      <c r="W92" s="11">
        <v>0</v>
      </c>
      <c r="X92" s="12">
        <f t="shared" si="111"/>
        <v>0</v>
      </c>
      <c r="Y92" s="1">
        <f t="shared" si="112"/>
        <v>0.19186144785734477</v>
      </c>
      <c r="Z92" s="1">
        <f t="shared" si="113"/>
        <v>0.19186144785734477</v>
      </c>
      <c r="AA92" s="1">
        <f t="shared" si="114"/>
        <v>0.31433725846089855</v>
      </c>
      <c r="AB92" s="1">
        <f t="shared" si="115"/>
        <v>0.31433725846089855</v>
      </c>
      <c r="AC92" s="72">
        <f t="shared" si="116"/>
        <v>0.12959999999999999</v>
      </c>
      <c r="AD92" s="72">
        <f t="shared" si="117"/>
        <v>0.12959999999999999</v>
      </c>
      <c r="AE92" s="72">
        <f t="shared" si="118"/>
        <v>0.12959999999999999</v>
      </c>
      <c r="AF92" s="72">
        <f t="shared" si="119"/>
        <v>0.12959999999999999</v>
      </c>
      <c r="AG92" s="61">
        <f t="shared" si="120"/>
        <v>0</v>
      </c>
      <c r="AH92" s="61">
        <f t="shared" si="121"/>
        <v>0</v>
      </c>
      <c r="AI92" s="61">
        <f t="shared" si="122"/>
        <v>-0.29691110382487346</v>
      </c>
      <c r="AJ92" s="61">
        <f t="shared" si="123"/>
        <v>-0.29691110382487346</v>
      </c>
      <c r="AK92" s="58">
        <f t="shared" si="124"/>
        <v>0.47228111818282464</v>
      </c>
      <c r="AL92">
        <f t="shared" si="125"/>
        <v>0.47228111818282464</v>
      </c>
      <c r="AM92">
        <f t="shared" si="126"/>
        <v>-0.31051215528510479</v>
      </c>
      <c r="AN92">
        <f t="shared" si="127"/>
        <v>-0.31051215528510479</v>
      </c>
      <c r="AO92" s="82">
        <f t="shared" si="132"/>
        <v>0.94456223636564929</v>
      </c>
      <c r="AP92" s="82">
        <f t="shared" si="133"/>
        <v>-0.62102431057020957</v>
      </c>
      <c r="AT92" s="30"/>
    </row>
    <row r="93" spans="1:46" x14ac:dyDescent="0.2">
      <c r="A93">
        <f t="shared" si="94"/>
        <v>0.98333333333333339</v>
      </c>
      <c r="B93">
        <f t="shared" si="95"/>
        <v>0.98333333333333339</v>
      </c>
      <c r="C93">
        <f t="shared" si="96"/>
        <v>0.98333333333333339</v>
      </c>
      <c r="D93">
        <f t="shared" si="97"/>
        <v>0.98333333333333339</v>
      </c>
      <c r="E93">
        <f t="shared" si="98"/>
        <v>0.19186144785734477</v>
      </c>
      <c r="F93">
        <f t="shared" si="99"/>
        <v>0.19186144785734477</v>
      </c>
      <c r="G93">
        <f t="shared" si="100"/>
        <v>0.31433725846089855</v>
      </c>
      <c r="H93">
        <f t="shared" si="101"/>
        <v>0.31433725846089855</v>
      </c>
      <c r="I93">
        <f t="shared" si="102"/>
        <v>0.12959999999999999</v>
      </c>
      <c r="J93">
        <f t="shared" si="103"/>
        <v>0.12959999999999999</v>
      </c>
      <c r="K93">
        <f t="shared" si="104"/>
        <v>0.12959999999999999</v>
      </c>
      <c r="L93">
        <f t="shared" si="105"/>
        <v>0.12959999999999999</v>
      </c>
      <c r="M93" s="2">
        <f t="shared" si="106"/>
        <v>0.47228111818282464</v>
      </c>
      <c r="N93" s="2">
        <f t="shared" si="107"/>
        <v>0.47228111818282464</v>
      </c>
      <c r="O93" s="2">
        <f t="shared" si="108"/>
        <v>-0.31051215528510479</v>
      </c>
      <c r="P93" s="2">
        <f t="shared" si="109"/>
        <v>-0.31051215528510479</v>
      </c>
      <c r="Q93" s="1">
        <f t="shared" si="110"/>
        <v>0.94456223636564929</v>
      </c>
      <c r="R93" s="50">
        <v>84</v>
      </c>
      <c r="S93" s="11">
        <v>1</v>
      </c>
      <c r="T93" s="11">
        <v>1</v>
      </c>
      <c r="U93" s="11">
        <v>0</v>
      </c>
      <c r="V93" s="11">
        <v>0</v>
      </c>
      <c r="W93" s="11">
        <v>1</v>
      </c>
      <c r="X93" s="12">
        <f t="shared" si="111"/>
        <v>1</v>
      </c>
      <c r="Y93" s="1">
        <f t="shared" si="112"/>
        <v>0.18871497948700203</v>
      </c>
      <c r="Z93" s="1">
        <f t="shared" si="113"/>
        <v>0.18871497948700203</v>
      </c>
      <c r="AA93" s="1">
        <f t="shared" si="114"/>
        <v>0.31433725846089855</v>
      </c>
      <c r="AB93" s="1">
        <f t="shared" si="115"/>
        <v>0.31433725846089855</v>
      </c>
      <c r="AC93" s="72">
        <f t="shared" si="116"/>
        <v>0.12959999999999999</v>
      </c>
      <c r="AD93" s="72">
        <f t="shared" si="117"/>
        <v>0.12959999999999999</v>
      </c>
      <c r="AE93" s="72">
        <f t="shared" si="118"/>
        <v>0.12959999999999999</v>
      </c>
      <c r="AF93" s="72">
        <f t="shared" si="119"/>
        <v>0.12959999999999999</v>
      </c>
      <c r="AG93" s="61">
        <f t="shared" si="120"/>
        <v>1.0461936427061761E-2</v>
      </c>
      <c r="AH93" s="61">
        <f t="shared" si="121"/>
        <v>1.0461936427061761E-2</v>
      </c>
      <c r="AI93" s="61">
        <f t="shared" si="122"/>
        <v>0</v>
      </c>
      <c r="AJ93" s="61">
        <f t="shared" si="123"/>
        <v>0</v>
      </c>
      <c r="AK93" s="58">
        <f t="shared" si="124"/>
        <v>0.47363698514377184</v>
      </c>
      <c r="AL93">
        <f t="shared" si="125"/>
        <v>0.47363698514377184</v>
      </c>
      <c r="AM93">
        <f t="shared" si="126"/>
        <v>-0.31051215528510479</v>
      </c>
      <c r="AN93">
        <f t="shared" si="127"/>
        <v>-0.31051215528510479</v>
      </c>
      <c r="AO93" s="82">
        <f t="shared" si="132"/>
        <v>0.94727397028754368</v>
      </c>
      <c r="AP93" s="82">
        <f t="shared" si="133"/>
        <v>-0.62102431057020957</v>
      </c>
      <c r="AT93" s="30"/>
    </row>
    <row r="94" spans="1:46" x14ac:dyDescent="0.2">
      <c r="A94">
        <f t="shared" si="94"/>
        <v>0.98333333333333339</v>
      </c>
      <c r="B94">
        <f t="shared" si="95"/>
        <v>0.98333333333333339</v>
      </c>
      <c r="C94">
        <f t="shared" si="96"/>
        <v>0.98333333333333339</v>
      </c>
      <c r="D94">
        <f t="shared" si="97"/>
        <v>0.98333333333333339</v>
      </c>
      <c r="E94">
        <f t="shared" si="98"/>
        <v>0.18871497948700203</v>
      </c>
      <c r="F94">
        <f t="shared" si="99"/>
        <v>0.18871497948700203</v>
      </c>
      <c r="G94">
        <f t="shared" si="100"/>
        <v>0.31433725846089855</v>
      </c>
      <c r="H94">
        <f t="shared" si="101"/>
        <v>0.31433725846089855</v>
      </c>
      <c r="I94">
        <f t="shared" si="102"/>
        <v>0.12959999999999999</v>
      </c>
      <c r="J94">
        <f t="shared" si="103"/>
        <v>0.12959999999999999</v>
      </c>
      <c r="K94">
        <f t="shared" si="104"/>
        <v>0.12959999999999999</v>
      </c>
      <c r="L94">
        <f t="shared" si="105"/>
        <v>0.12959999999999999</v>
      </c>
      <c r="M94" s="2">
        <f t="shared" si="106"/>
        <v>0.47363698514377184</v>
      </c>
      <c r="N94" s="2">
        <f t="shared" si="107"/>
        <v>0.47363698514377184</v>
      </c>
      <c r="O94" s="2">
        <f t="shared" si="108"/>
        <v>-0.31051215528510479</v>
      </c>
      <c r="P94" s="2">
        <f t="shared" si="109"/>
        <v>-0.31051215528510479</v>
      </c>
      <c r="Q94" s="1">
        <f t="shared" si="110"/>
        <v>0.94727397028754368</v>
      </c>
      <c r="R94" s="50">
        <v>85</v>
      </c>
      <c r="S94" s="11">
        <v>1</v>
      </c>
      <c r="T94" s="11">
        <v>1</v>
      </c>
      <c r="U94" s="11">
        <v>0</v>
      </c>
      <c r="V94" s="11">
        <v>0</v>
      </c>
      <c r="W94" s="11">
        <v>1</v>
      </c>
      <c r="X94" s="12">
        <f t="shared" si="111"/>
        <v>1</v>
      </c>
      <c r="Y94" s="1">
        <f t="shared" si="112"/>
        <v>0.18562095225616498</v>
      </c>
      <c r="Z94" s="1">
        <f t="shared" si="113"/>
        <v>0.18562095225616498</v>
      </c>
      <c r="AA94" s="1">
        <f t="shared" si="114"/>
        <v>0.31433725846089855</v>
      </c>
      <c r="AB94" s="1">
        <f t="shared" si="115"/>
        <v>0.31433725846089855</v>
      </c>
      <c r="AC94" s="72">
        <f t="shared" si="116"/>
        <v>0.12959999999999999</v>
      </c>
      <c r="AD94" s="72">
        <f t="shared" si="117"/>
        <v>0.12959999999999999</v>
      </c>
      <c r="AE94" s="72">
        <f t="shared" si="118"/>
        <v>0.12959999999999999</v>
      </c>
      <c r="AF94" s="72">
        <f t="shared" si="119"/>
        <v>0.12959999999999999</v>
      </c>
      <c r="AG94" s="61">
        <f t="shared" si="120"/>
        <v>1.0290410476760372E-2</v>
      </c>
      <c r="AH94" s="61">
        <f t="shared" si="121"/>
        <v>1.0290410476760372E-2</v>
      </c>
      <c r="AI94" s="61">
        <f t="shared" si="122"/>
        <v>0</v>
      </c>
      <c r="AJ94" s="61">
        <f t="shared" si="123"/>
        <v>0</v>
      </c>
      <c r="AK94" s="58">
        <f t="shared" si="124"/>
        <v>0.47497062234155996</v>
      </c>
      <c r="AL94">
        <f t="shared" si="125"/>
        <v>0.47497062234155996</v>
      </c>
      <c r="AM94">
        <f t="shared" si="126"/>
        <v>-0.31051215528510479</v>
      </c>
      <c r="AN94">
        <f t="shared" si="127"/>
        <v>-0.31051215528510479</v>
      </c>
      <c r="AO94" s="82">
        <f t="shared" si="132"/>
        <v>0.94994124468311991</v>
      </c>
      <c r="AP94" s="82">
        <f t="shared" si="133"/>
        <v>-0.62102431057020957</v>
      </c>
      <c r="AT94" s="30"/>
    </row>
    <row r="95" spans="1:46" x14ac:dyDescent="0.2">
      <c r="A95">
        <f t="shared" si="94"/>
        <v>0.98333333333333339</v>
      </c>
      <c r="B95">
        <f t="shared" si="95"/>
        <v>0.98333333333333339</v>
      </c>
      <c r="C95">
        <f t="shared" si="96"/>
        <v>0.98333333333333339</v>
      </c>
      <c r="D95">
        <f t="shared" si="97"/>
        <v>0.98333333333333339</v>
      </c>
      <c r="E95">
        <f t="shared" si="98"/>
        <v>0.18562095225616498</v>
      </c>
      <c r="F95">
        <f t="shared" si="99"/>
        <v>0.18562095225616498</v>
      </c>
      <c r="G95">
        <f t="shared" si="100"/>
        <v>0.31433725846089855</v>
      </c>
      <c r="H95">
        <f t="shared" si="101"/>
        <v>0.31433725846089855</v>
      </c>
      <c r="I95">
        <f t="shared" si="102"/>
        <v>0.12959999999999999</v>
      </c>
      <c r="J95">
        <f t="shared" si="103"/>
        <v>0.12959999999999999</v>
      </c>
      <c r="K95">
        <f t="shared" si="104"/>
        <v>0.12959999999999999</v>
      </c>
      <c r="L95">
        <f t="shared" si="105"/>
        <v>0.12959999999999999</v>
      </c>
      <c r="M95" s="2">
        <f t="shared" si="106"/>
        <v>0.47497062234155996</v>
      </c>
      <c r="N95" s="2">
        <f t="shared" si="107"/>
        <v>0.47497062234155996</v>
      </c>
      <c r="O95" s="2">
        <f t="shared" si="108"/>
        <v>-0.31051215528510479</v>
      </c>
      <c r="P95" s="2">
        <f t="shared" si="109"/>
        <v>-0.31051215528510479</v>
      </c>
      <c r="Q95" s="1">
        <f t="shared" si="110"/>
        <v>0.94994124468311991</v>
      </c>
      <c r="R95" s="50">
        <v>86</v>
      </c>
      <c r="S95" s="11">
        <v>0</v>
      </c>
      <c r="T95" s="11">
        <v>0</v>
      </c>
      <c r="U95" s="11">
        <v>1</v>
      </c>
      <c r="V95" s="11">
        <v>1</v>
      </c>
      <c r="W95" s="11">
        <v>1</v>
      </c>
      <c r="X95" s="12">
        <f t="shared" si="111"/>
        <v>1</v>
      </c>
      <c r="Y95" s="1">
        <f t="shared" si="112"/>
        <v>0.18562095225616498</v>
      </c>
      <c r="Z95" s="1">
        <f t="shared" si="113"/>
        <v>0.18562095225616498</v>
      </c>
      <c r="AA95" s="1">
        <f t="shared" si="114"/>
        <v>0.30914463805670422</v>
      </c>
      <c r="AB95" s="1">
        <f t="shared" si="115"/>
        <v>0.30914463805670422</v>
      </c>
      <c r="AC95" s="72">
        <f t="shared" si="116"/>
        <v>0.12959999999999999</v>
      </c>
      <c r="AD95" s="72">
        <f t="shared" si="117"/>
        <v>0.12959999999999999</v>
      </c>
      <c r="AE95" s="72">
        <f t="shared" si="118"/>
        <v>0.12959999999999999</v>
      </c>
      <c r="AF95" s="72">
        <f t="shared" si="119"/>
        <v>0.12959999999999999</v>
      </c>
      <c r="AG95" s="61">
        <f t="shared" si="120"/>
        <v>0</v>
      </c>
      <c r="AH95" s="61">
        <f t="shared" si="121"/>
        <v>0</v>
      </c>
      <c r="AI95" s="61">
        <f t="shared" si="122"/>
        <v>1.6299969371624343E-2</v>
      </c>
      <c r="AJ95" s="61">
        <f t="shared" si="123"/>
        <v>1.6299969371624343E-2</v>
      </c>
      <c r="AK95" s="58">
        <f t="shared" si="124"/>
        <v>0.47497062234155996</v>
      </c>
      <c r="AL95">
        <f t="shared" si="125"/>
        <v>0.47497062234155996</v>
      </c>
      <c r="AM95">
        <f t="shared" si="126"/>
        <v>-0.30839967925454226</v>
      </c>
      <c r="AN95">
        <f t="shared" si="127"/>
        <v>-0.30839967925454226</v>
      </c>
      <c r="AO95" s="82">
        <f t="shared" si="132"/>
        <v>0.94994124468311991</v>
      </c>
      <c r="AP95" s="82">
        <f t="shared" si="133"/>
        <v>-0.61679935850908452</v>
      </c>
      <c r="AT95" s="30"/>
    </row>
    <row r="96" spans="1:46" x14ac:dyDescent="0.2">
      <c r="A96">
        <f t="shared" si="94"/>
        <v>0.98333333333333339</v>
      </c>
      <c r="B96">
        <f t="shared" si="95"/>
        <v>0.98333333333333339</v>
      </c>
      <c r="C96">
        <f t="shared" si="96"/>
        <v>0.98333333333333339</v>
      </c>
      <c r="D96">
        <f t="shared" si="97"/>
        <v>0.98333333333333339</v>
      </c>
      <c r="E96">
        <f t="shared" si="98"/>
        <v>0.18562095225616498</v>
      </c>
      <c r="F96">
        <f t="shared" si="99"/>
        <v>0.18562095225616498</v>
      </c>
      <c r="G96">
        <f t="shared" si="100"/>
        <v>0.30914463805670422</v>
      </c>
      <c r="H96">
        <f t="shared" si="101"/>
        <v>0.30914463805670422</v>
      </c>
      <c r="I96">
        <f t="shared" si="102"/>
        <v>0.12959999999999999</v>
      </c>
      <c r="J96">
        <f t="shared" si="103"/>
        <v>0.12959999999999999</v>
      </c>
      <c r="K96">
        <f t="shared" si="104"/>
        <v>0.12959999999999999</v>
      </c>
      <c r="L96">
        <f t="shared" si="105"/>
        <v>0.12959999999999999</v>
      </c>
      <c r="M96" s="2">
        <f t="shared" si="106"/>
        <v>0.47497062234155996</v>
      </c>
      <c r="N96" s="2">
        <f t="shared" si="107"/>
        <v>0.47497062234155996</v>
      </c>
      <c r="O96" s="2">
        <f t="shared" si="108"/>
        <v>-0.30839967925454226</v>
      </c>
      <c r="P96" s="2">
        <f t="shared" si="109"/>
        <v>-0.30839967925454226</v>
      </c>
      <c r="Q96" s="1">
        <f t="shared" si="110"/>
        <v>0.94994124468311991</v>
      </c>
      <c r="R96" s="50">
        <v>87</v>
      </c>
      <c r="S96" s="11">
        <v>0</v>
      </c>
      <c r="T96" s="11">
        <v>0</v>
      </c>
      <c r="U96" s="11">
        <v>1</v>
      </c>
      <c r="V96" s="11">
        <v>1</v>
      </c>
      <c r="W96" s="11">
        <v>0</v>
      </c>
      <c r="X96" s="12">
        <f t="shared" si="111"/>
        <v>0</v>
      </c>
      <c r="Y96" s="1">
        <f t="shared" si="112"/>
        <v>0.18562095225616498</v>
      </c>
      <c r="Z96" s="1">
        <f t="shared" si="113"/>
        <v>0.18562095225616498</v>
      </c>
      <c r="AA96" s="1">
        <f t="shared" si="114"/>
        <v>0.31903203356159437</v>
      </c>
      <c r="AB96" s="1">
        <f t="shared" si="115"/>
        <v>0.31903203356159437</v>
      </c>
      <c r="AC96" s="72">
        <f t="shared" si="116"/>
        <v>0.12959999999999999</v>
      </c>
      <c r="AD96" s="72">
        <f t="shared" si="117"/>
        <v>0.12959999999999999</v>
      </c>
      <c r="AE96" s="72">
        <f t="shared" si="118"/>
        <v>0.12959999999999999</v>
      </c>
      <c r="AF96" s="72">
        <f t="shared" si="119"/>
        <v>0.12959999999999999</v>
      </c>
      <c r="AG96" s="61">
        <f t="shared" si="120"/>
        <v>0</v>
      </c>
      <c r="AH96" s="61">
        <f t="shared" si="121"/>
        <v>0</v>
      </c>
      <c r="AI96" s="61">
        <f t="shared" si="122"/>
        <v>-0.30306168705528785</v>
      </c>
      <c r="AJ96" s="61">
        <f t="shared" si="123"/>
        <v>-0.30306168705528785</v>
      </c>
      <c r="AK96" s="58">
        <f t="shared" si="124"/>
        <v>0.47497062234155996</v>
      </c>
      <c r="AL96">
        <f t="shared" si="125"/>
        <v>0.47497062234155996</v>
      </c>
      <c r="AM96">
        <f t="shared" si="126"/>
        <v>-0.34767647389690759</v>
      </c>
      <c r="AN96">
        <f t="shared" si="127"/>
        <v>-0.34767647389690759</v>
      </c>
      <c r="AO96" s="82">
        <f t="shared" si="132"/>
        <v>0.94994124468311991</v>
      </c>
      <c r="AP96" s="82">
        <f t="shared" si="133"/>
        <v>-0.69535294779381518</v>
      </c>
      <c r="AT96" s="30"/>
    </row>
    <row r="97" spans="1:42" x14ac:dyDescent="0.2">
      <c r="A97">
        <f t="shared" si="94"/>
        <v>0.98333333333333339</v>
      </c>
      <c r="B97">
        <f t="shared" si="95"/>
        <v>0.98333333333333339</v>
      </c>
      <c r="C97">
        <f t="shared" si="96"/>
        <v>0.98333333333333339</v>
      </c>
      <c r="D97">
        <f t="shared" si="97"/>
        <v>0.98333333333333339</v>
      </c>
      <c r="E97">
        <f t="shared" si="98"/>
        <v>0.18562095225616498</v>
      </c>
      <c r="F97">
        <f t="shared" si="99"/>
        <v>0.18562095225616498</v>
      </c>
      <c r="G97">
        <f t="shared" si="100"/>
        <v>0.31903203356159437</v>
      </c>
      <c r="H97">
        <f t="shared" si="101"/>
        <v>0.31903203356159437</v>
      </c>
      <c r="I97">
        <f t="shared" si="102"/>
        <v>0.12959999999999999</v>
      </c>
      <c r="J97">
        <f t="shared" si="103"/>
        <v>0.12959999999999999</v>
      </c>
      <c r="K97">
        <f t="shared" si="104"/>
        <v>0.12959999999999999</v>
      </c>
      <c r="L97">
        <f t="shared" si="105"/>
        <v>0.12959999999999999</v>
      </c>
      <c r="M97" s="2">
        <f t="shared" si="106"/>
        <v>0.47497062234155996</v>
      </c>
      <c r="N97" s="2">
        <f t="shared" si="107"/>
        <v>0.47497062234155996</v>
      </c>
      <c r="O97" s="2">
        <f t="shared" si="108"/>
        <v>-0.34767647389690759</v>
      </c>
      <c r="P97" s="2">
        <f t="shared" si="109"/>
        <v>-0.34767647389690759</v>
      </c>
      <c r="Q97" s="1">
        <f t="shared" si="110"/>
        <v>0.94994124468311991</v>
      </c>
      <c r="R97" s="50">
        <v>88</v>
      </c>
      <c r="S97" s="11">
        <v>1</v>
      </c>
      <c r="T97" s="11">
        <v>1</v>
      </c>
      <c r="U97" s="11">
        <v>0</v>
      </c>
      <c r="V97" s="11">
        <v>0</v>
      </c>
      <c r="W97" s="11">
        <v>1</v>
      </c>
      <c r="X97" s="12">
        <f t="shared" si="111"/>
        <v>1</v>
      </c>
      <c r="Y97" s="1">
        <f t="shared" si="112"/>
        <v>0.1825690343682935</v>
      </c>
      <c r="Z97" s="1">
        <f t="shared" si="113"/>
        <v>0.1825690343682935</v>
      </c>
      <c r="AA97" s="1">
        <f t="shared" si="114"/>
        <v>0.31903203356159437</v>
      </c>
      <c r="AB97" s="1">
        <f t="shared" si="115"/>
        <v>0.31903203356159437</v>
      </c>
      <c r="AC97" s="72">
        <f t="shared" si="116"/>
        <v>0.12959999999999999</v>
      </c>
      <c r="AD97" s="72">
        <f t="shared" si="117"/>
        <v>0.12959999999999999</v>
      </c>
      <c r="AE97" s="72">
        <f t="shared" si="118"/>
        <v>0.12959999999999999</v>
      </c>
      <c r="AF97" s="72">
        <f t="shared" si="119"/>
        <v>0.12959999999999999</v>
      </c>
      <c r="AG97" s="61">
        <f t="shared" si="120"/>
        <v>9.1391786198814755E-3</v>
      </c>
      <c r="AH97" s="61">
        <f t="shared" si="121"/>
        <v>9.1391786198814755E-3</v>
      </c>
      <c r="AI97" s="61">
        <f t="shared" si="122"/>
        <v>0</v>
      </c>
      <c r="AJ97" s="61">
        <f t="shared" si="123"/>
        <v>0</v>
      </c>
      <c r="AK97" s="58">
        <f t="shared" si="124"/>
        <v>0.47615505989069662</v>
      </c>
      <c r="AL97">
        <f t="shared" si="125"/>
        <v>0.47615505989069662</v>
      </c>
      <c r="AM97">
        <f t="shared" si="126"/>
        <v>-0.34767647389690759</v>
      </c>
      <c r="AN97">
        <f t="shared" si="127"/>
        <v>-0.34767647389690759</v>
      </c>
      <c r="AO97" s="82">
        <f t="shared" si="132"/>
        <v>0.95231011978139324</v>
      </c>
      <c r="AP97" s="82">
        <f t="shared" si="133"/>
        <v>-0.69535294779381518</v>
      </c>
    </row>
    <row r="98" spans="1:42" x14ac:dyDescent="0.2">
      <c r="A98">
        <f t="shared" si="94"/>
        <v>0.98333333333333339</v>
      </c>
      <c r="B98">
        <f t="shared" si="95"/>
        <v>0.98333333333333339</v>
      </c>
      <c r="C98">
        <f t="shared" si="96"/>
        <v>0.98333333333333339</v>
      </c>
      <c r="D98">
        <f t="shared" si="97"/>
        <v>0.98333333333333339</v>
      </c>
      <c r="E98">
        <f t="shared" si="98"/>
        <v>0.1825690343682935</v>
      </c>
      <c r="F98">
        <f t="shared" si="99"/>
        <v>0.1825690343682935</v>
      </c>
      <c r="G98">
        <f t="shared" si="100"/>
        <v>0.31903203356159437</v>
      </c>
      <c r="H98">
        <f t="shared" si="101"/>
        <v>0.31903203356159437</v>
      </c>
      <c r="I98">
        <f t="shared" si="102"/>
        <v>0.12959999999999999</v>
      </c>
      <c r="J98">
        <f t="shared" si="103"/>
        <v>0.12959999999999999</v>
      </c>
      <c r="K98">
        <f t="shared" si="104"/>
        <v>0.12959999999999999</v>
      </c>
      <c r="L98">
        <f t="shared" si="105"/>
        <v>0.12959999999999999</v>
      </c>
      <c r="M98" s="2">
        <f t="shared" si="106"/>
        <v>0.47615505989069662</v>
      </c>
      <c r="N98" s="2">
        <f t="shared" si="107"/>
        <v>0.47615505989069662</v>
      </c>
      <c r="O98" s="2">
        <f t="shared" si="108"/>
        <v>-0.34767647389690759</v>
      </c>
      <c r="P98" s="2">
        <f t="shared" si="109"/>
        <v>-0.34767647389690759</v>
      </c>
      <c r="Q98" s="1">
        <f t="shared" si="110"/>
        <v>0.95231011978139324</v>
      </c>
      <c r="R98" s="50">
        <v>89</v>
      </c>
      <c r="S98" s="11">
        <v>1</v>
      </c>
      <c r="T98" s="11">
        <v>1</v>
      </c>
      <c r="U98" s="11">
        <v>0</v>
      </c>
      <c r="V98" s="11">
        <v>0</v>
      </c>
      <c r="W98" s="11">
        <v>1</v>
      </c>
      <c r="X98" s="12">
        <f t="shared" si="111"/>
        <v>1</v>
      </c>
      <c r="Y98" s="1">
        <f t="shared" si="112"/>
        <v>0.17956798177855318</v>
      </c>
      <c r="Z98" s="1">
        <f t="shared" si="113"/>
        <v>0.17956798177855318</v>
      </c>
      <c r="AA98" s="1">
        <f t="shared" si="114"/>
        <v>0.31903203356159437</v>
      </c>
      <c r="AB98" s="1">
        <f t="shared" si="115"/>
        <v>0.31903203356159437</v>
      </c>
      <c r="AC98" s="72">
        <f t="shared" si="116"/>
        <v>0.12959999999999999</v>
      </c>
      <c r="AD98" s="72">
        <f t="shared" si="117"/>
        <v>0.12959999999999999</v>
      </c>
      <c r="AE98" s="72">
        <f t="shared" si="118"/>
        <v>0.12959999999999999</v>
      </c>
      <c r="AF98" s="72">
        <f t="shared" si="119"/>
        <v>0.12959999999999999</v>
      </c>
      <c r="AG98" s="61">
        <f t="shared" si="120"/>
        <v>8.9889496625985763E-3</v>
      </c>
      <c r="AH98" s="61">
        <f t="shared" si="121"/>
        <v>8.9889496625985763E-3</v>
      </c>
      <c r="AI98" s="61">
        <f t="shared" si="122"/>
        <v>0</v>
      </c>
      <c r="AJ98" s="61">
        <f t="shared" si="123"/>
        <v>0</v>
      </c>
      <c r="AK98" s="58">
        <f t="shared" si="124"/>
        <v>0.47732002776696941</v>
      </c>
      <c r="AL98">
        <f t="shared" si="125"/>
        <v>0.47732002776696941</v>
      </c>
      <c r="AM98">
        <f t="shared" si="126"/>
        <v>-0.34767647389690759</v>
      </c>
      <c r="AN98">
        <f t="shared" si="127"/>
        <v>-0.34767647389690759</v>
      </c>
      <c r="AO98" s="82">
        <f t="shared" si="132"/>
        <v>0.95464005553393882</v>
      </c>
      <c r="AP98" s="82">
        <f t="shared" si="133"/>
        <v>-0.69535294779381518</v>
      </c>
    </row>
    <row r="99" spans="1:42" x14ac:dyDescent="0.2">
      <c r="A99">
        <f t="shared" si="94"/>
        <v>0.98333333333333339</v>
      </c>
      <c r="B99">
        <f t="shared" si="95"/>
        <v>0.98333333333333339</v>
      </c>
      <c r="C99">
        <f t="shared" si="96"/>
        <v>0.98333333333333339</v>
      </c>
      <c r="D99">
        <f t="shared" si="97"/>
        <v>0.98333333333333339</v>
      </c>
      <c r="E99">
        <f t="shared" si="98"/>
        <v>0.17956798177855318</v>
      </c>
      <c r="F99">
        <f t="shared" si="99"/>
        <v>0.17956798177855318</v>
      </c>
      <c r="G99">
        <f t="shared" si="100"/>
        <v>0.31903203356159437</v>
      </c>
      <c r="H99">
        <f t="shared" si="101"/>
        <v>0.31903203356159437</v>
      </c>
      <c r="I99">
        <f t="shared" si="102"/>
        <v>0.12959999999999999</v>
      </c>
      <c r="J99">
        <f t="shared" si="103"/>
        <v>0.12959999999999999</v>
      </c>
      <c r="K99">
        <f t="shared" si="104"/>
        <v>0.12959999999999999</v>
      </c>
      <c r="L99">
        <f t="shared" si="105"/>
        <v>0.12959999999999999</v>
      </c>
      <c r="M99" s="2">
        <f t="shared" si="106"/>
        <v>0.47732002776696941</v>
      </c>
      <c r="N99" s="2">
        <f t="shared" si="107"/>
        <v>0.47732002776696941</v>
      </c>
      <c r="O99" s="2">
        <f t="shared" si="108"/>
        <v>-0.34767647389690759</v>
      </c>
      <c r="P99" s="2">
        <f t="shared" si="109"/>
        <v>-0.34767647389690759</v>
      </c>
      <c r="Q99" s="1">
        <f t="shared" si="110"/>
        <v>0.95464005553393882</v>
      </c>
      <c r="R99" s="50">
        <v>90</v>
      </c>
      <c r="S99" s="11">
        <v>0</v>
      </c>
      <c r="T99" s="11">
        <v>0</v>
      </c>
      <c r="U99" s="11">
        <v>1</v>
      </c>
      <c r="V99" s="11">
        <v>1</v>
      </c>
      <c r="W99" s="11">
        <v>1</v>
      </c>
      <c r="X99" s="12">
        <f t="shared" si="111"/>
        <v>1</v>
      </c>
      <c r="Y99" s="1">
        <f t="shared" si="112"/>
        <v>0.17956798177855318</v>
      </c>
      <c r="Z99" s="1">
        <f t="shared" si="113"/>
        <v>0.17956798177855318</v>
      </c>
      <c r="AA99" s="1">
        <f t="shared" si="114"/>
        <v>0.31375273841348889</v>
      </c>
      <c r="AB99" s="1">
        <f t="shared" si="115"/>
        <v>0.31375273841348889</v>
      </c>
      <c r="AC99" s="72">
        <f t="shared" si="116"/>
        <v>0.12959999999999999</v>
      </c>
      <c r="AD99" s="72">
        <f t="shared" si="117"/>
        <v>0.12959999999999999</v>
      </c>
      <c r="AE99" s="72">
        <f t="shared" si="118"/>
        <v>0.12959999999999999</v>
      </c>
      <c r="AF99" s="72">
        <f t="shared" si="119"/>
        <v>0.12959999999999999</v>
      </c>
      <c r="AG99" s="61">
        <f t="shared" si="120"/>
        <v>0</v>
      </c>
      <c r="AH99" s="61">
        <f t="shared" si="121"/>
        <v>0</v>
      </c>
      <c r="AI99" s="61">
        <f t="shared" si="122"/>
        <v>1.4962830513199146E-2</v>
      </c>
      <c r="AJ99" s="61">
        <f t="shared" si="123"/>
        <v>1.4962830513199146E-2</v>
      </c>
      <c r="AK99" s="58">
        <f t="shared" si="124"/>
        <v>0.47732002776696941</v>
      </c>
      <c r="AL99">
        <f t="shared" si="125"/>
        <v>0.47732002776696941</v>
      </c>
      <c r="AM99">
        <f t="shared" si="126"/>
        <v>-0.34573729106239698</v>
      </c>
      <c r="AN99">
        <f t="shared" si="127"/>
        <v>-0.34573729106239698</v>
      </c>
      <c r="AO99" s="82">
        <f t="shared" si="132"/>
        <v>0.95464005553393882</v>
      </c>
      <c r="AP99" s="82">
        <f t="shared" si="133"/>
        <v>-0.69147458212479396</v>
      </c>
    </row>
    <row r="100" spans="1:42" x14ac:dyDescent="0.2">
      <c r="A100">
        <f t="shared" si="94"/>
        <v>0.98333333333333339</v>
      </c>
      <c r="B100">
        <f t="shared" si="95"/>
        <v>0.98333333333333339</v>
      </c>
      <c r="C100">
        <f t="shared" si="96"/>
        <v>0.98333333333333339</v>
      </c>
      <c r="D100">
        <f t="shared" si="97"/>
        <v>0.98333333333333339</v>
      </c>
      <c r="E100">
        <f t="shared" si="98"/>
        <v>0.17956798177855318</v>
      </c>
      <c r="F100">
        <f t="shared" si="99"/>
        <v>0.17956798177855318</v>
      </c>
      <c r="G100">
        <f t="shared" si="100"/>
        <v>0.31375273841348889</v>
      </c>
      <c r="H100">
        <f t="shared" si="101"/>
        <v>0.31375273841348889</v>
      </c>
      <c r="I100">
        <f t="shared" si="102"/>
        <v>0.12959999999999999</v>
      </c>
      <c r="J100">
        <f t="shared" si="103"/>
        <v>0.12959999999999999</v>
      </c>
      <c r="K100">
        <f t="shared" si="104"/>
        <v>0.12959999999999999</v>
      </c>
      <c r="L100">
        <f t="shared" si="105"/>
        <v>0.12959999999999999</v>
      </c>
      <c r="M100" s="2">
        <f t="shared" si="106"/>
        <v>0.47732002776696941</v>
      </c>
      <c r="N100" s="2">
        <f t="shared" si="107"/>
        <v>0.47732002776696941</v>
      </c>
      <c r="O100" s="2">
        <f t="shared" si="108"/>
        <v>-0.34573729106239698</v>
      </c>
      <c r="P100" s="2">
        <f t="shared" si="109"/>
        <v>-0.34573729106239698</v>
      </c>
      <c r="Q100" s="1">
        <f t="shared" si="110"/>
        <v>0.95464005553393882</v>
      </c>
      <c r="R100" s="50">
        <v>91</v>
      </c>
      <c r="S100" s="11">
        <v>0</v>
      </c>
      <c r="T100" s="11">
        <v>0</v>
      </c>
      <c r="U100" s="11">
        <v>1</v>
      </c>
      <c r="V100" s="11">
        <v>1</v>
      </c>
      <c r="W100" s="11">
        <v>0</v>
      </c>
      <c r="X100" s="12">
        <f t="shared" si="111"/>
        <v>0</v>
      </c>
      <c r="Y100" s="1">
        <f t="shared" si="112"/>
        <v>0.17956798177855318</v>
      </c>
      <c r="Z100" s="1">
        <f t="shared" si="113"/>
        <v>0.17956798177855318</v>
      </c>
      <c r="AA100" s="1">
        <f t="shared" si="114"/>
        <v>0.32371248670042807</v>
      </c>
      <c r="AB100" s="1">
        <f t="shared" si="115"/>
        <v>0.32371248670042807</v>
      </c>
      <c r="AC100" s="72">
        <f t="shared" si="116"/>
        <v>0.12959999999999999</v>
      </c>
      <c r="AD100" s="72">
        <f t="shared" si="117"/>
        <v>0.12959999999999999</v>
      </c>
      <c r="AE100" s="72">
        <f t="shared" si="118"/>
        <v>0.12959999999999999</v>
      </c>
      <c r="AF100" s="72">
        <f t="shared" si="119"/>
        <v>0.12959999999999999</v>
      </c>
      <c r="AG100" s="61">
        <f t="shared" si="120"/>
        <v>0</v>
      </c>
      <c r="AH100" s="61">
        <f t="shared" si="121"/>
        <v>0</v>
      </c>
      <c r="AI100" s="61">
        <f t="shared" si="122"/>
        <v>-0.3090289062807261</v>
      </c>
      <c r="AJ100" s="61">
        <f t="shared" si="123"/>
        <v>-0.3090289062807261</v>
      </c>
      <c r="AK100" s="58">
        <f t="shared" si="124"/>
        <v>0.47732002776696941</v>
      </c>
      <c r="AL100">
        <f t="shared" si="125"/>
        <v>0.47732002776696941</v>
      </c>
      <c r="AM100">
        <f t="shared" si="126"/>
        <v>-0.3857874373163791</v>
      </c>
      <c r="AN100">
        <f t="shared" si="127"/>
        <v>-0.3857874373163791</v>
      </c>
      <c r="AO100" s="82">
        <f t="shared" si="132"/>
        <v>0.95464005553393882</v>
      </c>
      <c r="AP100" s="82">
        <f t="shared" si="133"/>
        <v>-0.7715748746327582</v>
      </c>
    </row>
    <row r="101" spans="1:42" x14ac:dyDescent="0.2">
      <c r="A101">
        <f t="shared" si="94"/>
        <v>0.98333333333333339</v>
      </c>
      <c r="B101">
        <f t="shared" si="95"/>
        <v>0.98333333333333339</v>
      </c>
      <c r="C101">
        <f t="shared" si="96"/>
        <v>0.98333333333333339</v>
      </c>
      <c r="D101">
        <f t="shared" si="97"/>
        <v>0.98333333333333339</v>
      </c>
      <c r="E101">
        <f t="shared" si="98"/>
        <v>0.17956798177855318</v>
      </c>
      <c r="F101">
        <f t="shared" si="99"/>
        <v>0.17956798177855318</v>
      </c>
      <c r="G101">
        <f t="shared" si="100"/>
        <v>0.32371248670042807</v>
      </c>
      <c r="H101">
        <f t="shared" si="101"/>
        <v>0.32371248670042807</v>
      </c>
      <c r="I101">
        <f t="shared" si="102"/>
        <v>0.12959999999999999</v>
      </c>
      <c r="J101">
        <f t="shared" si="103"/>
        <v>0.12959999999999999</v>
      </c>
      <c r="K101">
        <f t="shared" si="104"/>
        <v>0.12959999999999999</v>
      </c>
      <c r="L101">
        <f t="shared" si="105"/>
        <v>0.12959999999999999</v>
      </c>
      <c r="M101" s="2">
        <f t="shared" si="106"/>
        <v>0.47732002776696941</v>
      </c>
      <c r="N101" s="2">
        <f t="shared" si="107"/>
        <v>0.47732002776696941</v>
      </c>
      <c r="O101" s="2">
        <f t="shared" si="108"/>
        <v>-0.3857874373163791</v>
      </c>
      <c r="P101" s="2">
        <f t="shared" si="109"/>
        <v>-0.3857874373163791</v>
      </c>
      <c r="Q101" s="1">
        <f t="shared" si="110"/>
        <v>0.95464005553393882</v>
      </c>
      <c r="R101" s="50">
        <v>92</v>
      </c>
      <c r="S101" s="11">
        <v>1</v>
      </c>
      <c r="T101" s="11">
        <v>1</v>
      </c>
      <c r="U101" s="11">
        <v>0</v>
      </c>
      <c r="V101" s="11">
        <v>0</v>
      </c>
      <c r="W101" s="11">
        <v>1</v>
      </c>
      <c r="X101" s="12">
        <f t="shared" si="111"/>
        <v>1</v>
      </c>
      <c r="Y101" s="1">
        <f t="shared" si="112"/>
        <v>0.17660947415827669</v>
      </c>
      <c r="Z101" s="1">
        <f t="shared" si="113"/>
        <v>0.17660947415827669</v>
      </c>
      <c r="AA101" s="1">
        <f t="shared" si="114"/>
        <v>0.32371248670042807</v>
      </c>
      <c r="AB101" s="1">
        <f t="shared" si="115"/>
        <v>0.32371248670042807</v>
      </c>
      <c r="AC101" s="72">
        <f t="shared" si="116"/>
        <v>0.12959999999999999</v>
      </c>
      <c r="AD101" s="72">
        <f t="shared" si="117"/>
        <v>0.12959999999999999</v>
      </c>
      <c r="AE101" s="72">
        <f t="shared" si="118"/>
        <v>0.12959999999999999</v>
      </c>
      <c r="AF101" s="72">
        <f t="shared" si="119"/>
        <v>0.12959999999999999</v>
      </c>
      <c r="AG101" s="61">
        <f t="shared" si="120"/>
        <v>8.0109959399996961E-3</v>
      </c>
      <c r="AH101" s="61">
        <f t="shared" si="121"/>
        <v>8.0109959399996961E-3</v>
      </c>
      <c r="AI101" s="61">
        <f t="shared" si="122"/>
        <v>0</v>
      </c>
      <c r="AJ101" s="61">
        <f t="shared" si="123"/>
        <v>0</v>
      </c>
      <c r="AK101" s="58">
        <f t="shared" si="124"/>
        <v>0.47835825284079336</v>
      </c>
      <c r="AL101">
        <f t="shared" si="125"/>
        <v>0.47835825284079336</v>
      </c>
      <c r="AM101">
        <f t="shared" si="126"/>
        <v>-0.3857874373163791</v>
      </c>
      <c r="AN101">
        <f t="shared" si="127"/>
        <v>-0.3857874373163791</v>
      </c>
      <c r="AO101" s="82">
        <f t="shared" si="132"/>
        <v>0.95671650568158673</v>
      </c>
      <c r="AP101" s="82">
        <f t="shared" si="133"/>
        <v>-0.7715748746327582</v>
      </c>
    </row>
    <row r="102" spans="1:42" x14ac:dyDescent="0.2">
      <c r="A102">
        <f t="shared" si="94"/>
        <v>0.98333333333333339</v>
      </c>
      <c r="B102">
        <f t="shared" si="95"/>
        <v>0.98333333333333339</v>
      </c>
      <c r="C102">
        <f t="shared" si="96"/>
        <v>0.98333333333333339</v>
      </c>
      <c r="D102">
        <f t="shared" si="97"/>
        <v>0.98333333333333339</v>
      </c>
      <c r="E102">
        <f t="shared" si="98"/>
        <v>0.17660947415827669</v>
      </c>
      <c r="F102">
        <f t="shared" si="99"/>
        <v>0.17660947415827669</v>
      </c>
      <c r="G102">
        <f t="shared" si="100"/>
        <v>0.32371248670042807</v>
      </c>
      <c r="H102">
        <f t="shared" si="101"/>
        <v>0.32371248670042807</v>
      </c>
      <c r="I102">
        <f t="shared" si="102"/>
        <v>0.12959999999999999</v>
      </c>
      <c r="J102">
        <f t="shared" si="103"/>
        <v>0.12959999999999999</v>
      </c>
      <c r="K102">
        <f t="shared" si="104"/>
        <v>0.12959999999999999</v>
      </c>
      <c r="L102">
        <f t="shared" si="105"/>
        <v>0.12959999999999999</v>
      </c>
      <c r="M102" s="2">
        <f t="shared" si="106"/>
        <v>0.47835825284079336</v>
      </c>
      <c r="N102" s="2">
        <f t="shared" si="107"/>
        <v>0.47835825284079336</v>
      </c>
      <c r="O102" s="2">
        <f t="shared" si="108"/>
        <v>-0.3857874373163791</v>
      </c>
      <c r="P102" s="2">
        <f t="shared" si="109"/>
        <v>-0.3857874373163791</v>
      </c>
      <c r="Q102" s="1">
        <f t="shared" si="110"/>
        <v>0.95671650568158673</v>
      </c>
      <c r="R102" s="50">
        <v>93</v>
      </c>
      <c r="S102" s="11">
        <v>1</v>
      </c>
      <c r="T102" s="11">
        <v>1</v>
      </c>
      <c r="U102" s="11">
        <v>0</v>
      </c>
      <c r="V102" s="11">
        <v>0</v>
      </c>
      <c r="W102" s="11">
        <v>1</v>
      </c>
      <c r="X102" s="12">
        <f t="shared" si="111"/>
        <v>1</v>
      </c>
      <c r="Y102" s="1">
        <f t="shared" si="112"/>
        <v>0.17370027499833815</v>
      </c>
      <c r="Z102" s="1">
        <f t="shared" si="113"/>
        <v>0.17370027499833815</v>
      </c>
      <c r="AA102" s="1">
        <f t="shared" si="114"/>
        <v>0.32371248670042807</v>
      </c>
      <c r="AB102" s="1">
        <f t="shared" si="115"/>
        <v>0.32371248670042807</v>
      </c>
      <c r="AC102" s="72">
        <f t="shared" si="116"/>
        <v>0.12959999999999999</v>
      </c>
      <c r="AD102" s="72">
        <f t="shared" si="117"/>
        <v>0.12959999999999999</v>
      </c>
      <c r="AE102" s="72">
        <f t="shared" si="118"/>
        <v>0.12959999999999999</v>
      </c>
      <c r="AF102" s="72">
        <f t="shared" si="119"/>
        <v>0.12959999999999999</v>
      </c>
      <c r="AG102" s="61">
        <f t="shared" si="120"/>
        <v>7.8790348276641733E-3</v>
      </c>
      <c r="AH102" s="61">
        <f t="shared" si="121"/>
        <v>7.8790348276641733E-3</v>
      </c>
      <c r="AI102" s="61">
        <f t="shared" si="122"/>
        <v>0</v>
      </c>
      <c r="AJ102" s="61">
        <f t="shared" si="123"/>
        <v>0</v>
      </c>
      <c r="AK102" s="58">
        <f t="shared" si="124"/>
        <v>0.47937937575445866</v>
      </c>
      <c r="AL102">
        <f t="shared" si="125"/>
        <v>0.47937937575445866</v>
      </c>
      <c r="AM102">
        <f t="shared" si="126"/>
        <v>-0.3857874373163791</v>
      </c>
      <c r="AN102">
        <f t="shared" si="127"/>
        <v>-0.3857874373163791</v>
      </c>
      <c r="AO102" s="82">
        <f t="shared" si="132"/>
        <v>0.95875875150891732</v>
      </c>
      <c r="AP102" s="82">
        <f t="shared" si="133"/>
        <v>-0.7715748746327582</v>
      </c>
    </row>
    <row r="103" spans="1:42" x14ac:dyDescent="0.2">
      <c r="A103">
        <f t="shared" si="94"/>
        <v>0.98333333333333339</v>
      </c>
      <c r="B103">
        <f t="shared" si="95"/>
        <v>0.98333333333333339</v>
      </c>
      <c r="C103">
        <f t="shared" si="96"/>
        <v>0.98333333333333339</v>
      </c>
      <c r="D103">
        <f t="shared" si="97"/>
        <v>0.98333333333333339</v>
      </c>
      <c r="E103">
        <f t="shared" si="98"/>
        <v>0.17370027499833815</v>
      </c>
      <c r="F103">
        <f t="shared" si="99"/>
        <v>0.17370027499833815</v>
      </c>
      <c r="G103">
        <f t="shared" si="100"/>
        <v>0.32371248670042807</v>
      </c>
      <c r="H103">
        <f t="shared" si="101"/>
        <v>0.32371248670042807</v>
      </c>
      <c r="I103">
        <f t="shared" si="102"/>
        <v>0.12959999999999999</v>
      </c>
      <c r="J103">
        <f t="shared" si="103"/>
        <v>0.12959999999999999</v>
      </c>
      <c r="K103">
        <f t="shared" si="104"/>
        <v>0.12959999999999999</v>
      </c>
      <c r="L103">
        <f t="shared" si="105"/>
        <v>0.12959999999999999</v>
      </c>
      <c r="M103" s="2">
        <f t="shared" si="106"/>
        <v>0.47937937575445866</v>
      </c>
      <c r="N103" s="2">
        <f t="shared" si="107"/>
        <v>0.47937937575445866</v>
      </c>
      <c r="O103" s="2">
        <f t="shared" si="108"/>
        <v>-0.3857874373163791</v>
      </c>
      <c r="P103" s="2">
        <f t="shared" si="109"/>
        <v>-0.3857874373163791</v>
      </c>
      <c r="Q103" s="1">
        <f t="shared" si="110"/>
        <v>0.95875875150891732</v>
      </c>
      <c r="R103" s="50">
        <v>94</v>
      </c>
      <c r="S103" s="11">
        <v>0</v>
      </c>
      <c r="T103" s="11">
        <v>0</v>
      </c>
      <c r="U103" s="11">
        <v>1</v>
      </c>
      <c r="V103" s="11">
        <v>1</v>
      </c>
      <c r="W103" s="11">
        <v>1</v>
      </c>
      <c r="X103" s="12">
        <f t="shared" si="111"/>
        <v>1</v>
      </c>
      <c r="Y103" s="1">
        <f t="shared" si="112"/>
        <v>0.17370027499833815</v>
      </c>
      <c r="Z103" s="1">
        <f t="shared" si="113"/>
        <v>0.17370027499833815</v>
      </c>
      <c r="AA103" s="1">
        <f t="shared" si="114"/>
        <v>0.31834850293676115</v>
      </c>
      <c r="AB103" s="1">
        <f t="shared" si="115"/>
        <v>0.31834850293676115</v>
      </c>
      <c r="AC103" s="72">
        <f t="shared" si="116"/>
        <v>0.12959999999999999</v>
      </c>
      <c r="AD103" s="72">
        <f t="shared" si="117"/>
        <v>0.12959999999999999</v>
      </c>
      <c r="AE103" s="72">
        <f t="shared" si="118"/>
        <v>0.12959999999999999</v>
      </c>
      <c r="AF103" s="72">
        <f t="shared" si="119"/>
        <v>0.12959999999999999</v>
      </c>
      <c r="AG103" s="61">
        <f t="shared" si="120"/>
        <v>0</v>
      </c>
      <c r="AH103" s="61">
        <f t="shared" si="121"/>
        <v>0</v>
      </c>
      <c r="AI103" s="61">
        <f t="shared" si="122"/>
        <v>1.3779235618138673E-2</v>
      </c>
      <c r="AJ103" s="61">
        <f t="shared" si="123"/>
        <v>1.3779235618138673E-2</v>
      </c>
      <c r="AK103" s="58">
        <f t="shared" si="124"/>
        <v>0.47937937575445866</v>
      </c>
      <c r="AL103">
        <f t="shared" si="125"/>
        <v>0.47937937575445866</v>
      </c>
      <c r="AM103">
        <f t="shared" si="126"/>
        <v>-0.38400164838026835</v>
      </c>
      <c r="AN103">
        <f t="shared" si="127"/>
        <v>-0.38400164838026835</v>
      </c>
      <c r="AO103" s="82">
        <f t="shared" si="132"/>
        <v>0.95875875150891732</v>
      </c>
      <c r="AP103" s="82">
        <f t="shared" si="133"/>
        <v>-0.76800329676053669</v>
      </c>
    </row>
    <row r="104" spans="1:42" x14ac:dyDescent="0.2">
      <c r="A104">
        <f t="shared" si="94"/>
        <v>0.98333333333333339</v>
      </c>
      <c r="B104">
        <f t="shared" si="95"/>
        <v>0.98333333333333339</v>
      </c>
      <c r="C104">
        <f t="shared" si="96"/>
        <v>0.98333333333333339</v>
      </c>
      <c r="D104">
        <f t="shared" si="97"/>
        <v>0.98333333333333339</v>
      </c>
      <c r="E104">
        <f t="shared" si="98"/>
        <v>0.17370027499833815</v>
      </c>
      <c r="F104">
        <f t="shared" si="99"/>
        <v>0.17370027499833815</v>
      </c>
      <c r="G104">
        <f t="shared" si="100"/>
        <v>0.31834850293676115</v>
      </c>
      <c r="H104">
        <f t="shared" si="101"/>
        <v>0.31834850293676115</v>
      </c>
      <c r="I104">
        <f t="shared" si="102"/>
        <v>0.12959999999999999</v>
      </c>
      <c r="J104">
        <f t="shared" si="103"/>
        <v>0.12959999999999999</v>
      </c>
      <c r="K104">
        <f t="shared" si="104"/>
        <v>0.12959999999999999</v>
      </c>
      <c r="L104">
        <f t="shared" si="105"/>
        <v>0.12959999999999999</v>
      </c>
      <c r="M104" s="2">
        <f t="shared" si="106"/>
        <v>0.47937937575445866</v>
      </c>
      <c r="N104" s="2">
        <f t="shared" si="107"/>
        <v>0.47937937575445866</v>
      </c>
      <c r="O104" s="2">
        <f t="shared" si="108"/>
        <v>-0.38400164838026835</v>
      </c>
      <c r="P104" s="2">
        <f t="shared" si="109"/>
        <v>-0.38400164838026835</v>
      </c>
      <c r="Q104" s="1">
        <f t="shared" si="110"/>
        <v>0.95875875150891732</v>
      </c>
      <c r="R104" s="50">
        <v>95</v>
      </c>
      <c r="S104" s="11">
        <v>0</v>
      </c>
      <c r="T104" s="11">
        <v>0</v>
      </c>
      <c r="U104" s="11">
        <v>1</v>
      </c>
      <c r="V104" s="11">
        <v>1</v>
      </c>
      <c r="W104" s="11">
        <v>0</v>
      </c>
      <c r="X104" s="12">
        <f t="shared" si="111"/>
        <v>0</v>
      </c>
      <c r="Y104" s="1">
        <f t="shared" si="112"/>
        <v>0.17370027499833815</v>
      </c>
      <c r="Z104" s="1">
        <f t="shared" si="113"/>
        <v>0.17370027499833815</v>
      </c>
      <c r="AA104" s="1">
        <f t="shared" si="114"/>
        <v>0.32836300028106402</v>
      </c>
      <c r="AB104" s="1">
        <f t="shared" si="115"/>
        <v>0.32836300028106402</v>
      </c>
      <c r="AC104" s="72">
        <f t="shared" si="116"/>
        <v>0.12959999999999999</v>
      </c>
      <c r="AD104" s="72">
        <f t="shared" si="117"/>
        <v>0.12959999999999999</v>
      </c>
      <c r="AE104" s="72">
        <f t="shared" si="118"/>
        <v>0.12959999999999999</v>
      </c>
      <c r="AF104" s="72">
        <f t="shared" si="119"/>
        <v>0.12959999999999999</v>
      </c>
      <c r="AG104" s="61">
        <f t="shared" si="120"/>
        <v>0</v>
      </c>
      <c r="AH104" s="61">
        <f t="shared" si="121"/>
        <v>0</v>
      </c>
      <c r="AI104" s="61">
        <f t="shared" si="122"/>
        <v>-0.31482090019119519</v>
      </c>
      <c r="AJ104" s="61">
        <f t="shared" si="123"/>
        <v>-0.31482090019119519</v>
      </c>
      <c r="AK104" s="58">
        <f t="shared" si="124"/>
        <v>0.47937937575445866</v>
      </c>
      <c r="AL104">
        <f t="shared" si="125"/>
        <v>0.47937937575445866</v>
      </c>
      <c r="AM104">
        <f t="shared" si="126"/>
        <v>-0.42480243704504722</v>
      </c>
      <c r="AN104">
        <f t="shared" si="127"/>
        <v>-0.42480243704504722</v>
      </c>
      <c r="AO104" s="82">
        <f t="shared" si="132"/>
        <v>0.95875875150891732</v>
      </c>
      <c r="AP104" s="82">
        <f t="shared" si="133"/>
        <v>-0.84960487409009444</v>
      </c>
    </row>
    <row r="105" spans="1:42" x14ac:dyDescent="0.2">
      <c r="A105">
        <f t="shared" si="94"/>
        <v>0.98333333333333339</v>
      </c>
      <c r="B105">
        <f t="shared" si="95"/>
        <v>0.98333333333333339</v>
      </c>
      <c r="C105">
        <f t="shared" si="96"/>
        <v>0.98333333333333339</v>
      </c>
      <c r="D105">
        <f t="shared" si="97"/>
        <v>0.98333333333333339</v>
      </c>
      <c r="E105">
        <f>Y104</f>
        <v>0.17370027499833815</v>
      </c>
      <c r="F105">
        <f t="shared" si="99"/>
        <v>0.17370027499833815</v>
      </c>
      <c r="G105">
        <f t="shared" si="100"/>
        <v>0.32836300028106402</v>
      </c>
      <c r="H105">
        <f t="shared" si="101"/>
        <v>0.32836300028106402</v>
      </c>
      <c r="I105">
        <f t="shared" si="102"/>
        <v>0.12959999999999999</v>
      </c>
      <c r="J105">
        <f t="shared" si="103"/>
        <v>0.12959999999999999</v>
      </c>
      <c r="K105">
        <f t="shared" si="104"/>
        <v>0.12959999999999999</v>
      </c>
      <c r="L105">
        <f t="shared" si="105"/>
        <v>0.12959999999999999</v>
      </c>
      <c r="M105" s="2">
        <f>AK104</f>
        <v>0.47937937575445866</v>
      </c>
      <c r="N105" s="2">
        <f t="shared" si="107"/>
        <v>0.47937937575445866</v>
      </c>
      <c r="O105" s="2">
        <f t="shared" si="108"/>
        <v>-0.42480243704504722</v>
      </c>
      <c r="P105" s="2">
        <f t="shared" si="109"/>
        <v>-0.42480243704504722</v>
      </c>
      <c r="Q105" s="1">
        <f>M105+N105</f>
        <v>0.95875875150891732</v>
      </c>
      <c r="R105" s="50">
        <v>96</v>
      </c>
      <c r="S105" s="11">
        <v>1</v>
      </c>
      <c r="T105" s="11">
        <v>1</v>
      </c>
      <c r="U105" s="11">
        <v>0</v>
      </c>
      <c r="V105" s="11">
        <v>0</v>
      </c>
      <c r="W105" s="11">
        <v>1</v>
      </c>
      <c r="X105" s="12">
        <f>$R$3*W105</f>
        <v>1</v>
      </c>
      <c r="Y105" s="1">
        <f t="shared" si="112"/>
        <v>0.17083361775798422</v>
      </c>
      <c r="Z105" s="1">
        <f t="shared" si="113"/>
        <v>0.17083361775798422</v>
      </c>
      <c r="AA105" s="1">
        <f t="shared" si="114"/>
        <v>0.32836300028106402</v>
      </c>
      <c r="AB105" s="1">
        <f t="shared" si="115"/>
        <v>0.32836300028106402</v>
      </c>
      <c r="AC105" s="72">
        <f t="shared" si="116"/>
        <v>0.12959999999999999</v>
      </c>
      <c r="AD105" s="72">
        <f t="shared" si="117"/>
        <v>0.12959999999999999</v>
      </c>
      <c r="AE105" s="72">
        <f t="shared" si="118"/>
        <v>0.12959999999999999</v>
      </c>
      <c r="AF105" s="72">
        <f t="shared" si="119"/>
        <v>0.12959999999999999</v>
      </c>
      <c r="AG105" s="61">
        <f t="shared" si="120"/>
        <v>7.0453916805876624E-3</v>
      </c>
      <c r="AH105" s="61">
        <f t="shared" si="121"/>
        <v>7.0453916805876624E-3</v>
      </c>
      <c r="AI105" s="61">
        <f t="shared" si="122"/>
        <v>0</v>
      </c>
      <c r="AJ105" s="61">
        <f t="shared" si="123"/>
        <v>0</v>
      </c>
      <c r="AK105" s="58">
        <f>AK104+AG105*AC105</f>
        <v>0.48029245851626284</v>
      </c>
      <c r="AL105">
        <f t="shared" si="125"/>
        <v>0.48029245851626284</v>
      </c>
      <c r="AM105">
        <f t="shared" si="126"/>
        <v>-0.42480243704504722</v>
      </c>
      <c r="AN105">
        <f t="shared" si="127"/>
        <v>-0.42480243704504722</v>
      </c>
      <c r="AO105" s="82">
        <f t="shared" si="132"/>
        <v>0.96058491703252569</v>
      </c>
      <c r="AP105" s="82">
        <f t="shared" si="133"/>
        <v>-0.84960487409009444</v>
      </c>
    </row>
    <row r="106" spans="1:42" x14ac:dyDescent="0.2">
      <c r="A106">
        <f t="shared" ref="A106:A157" si="134">IF(S105&gt;0,E$3-(A$3*(1-A105)),A105)</f>
        <v>0.98333333333333339</v>
      </c>
      <c r="B106">
        <f t="shared" ref="B106:B157" si="135">IF(T105&gt;0,F$3-(B$3*(1-B105)),B105)</f>
        <v>0.98333333333333339</v>
      </c>
      <c r="C106">
        <f t="shared" ref="C106:C157" si="136">IF(W105&gt;0,G$3-(C$3*(1-C105)),C105)</f>
        <v>0.98333333333333339</v>
      </c>
      <c r="D106">
        <f t="shared" ref="D106:D157" si="137">IF(X105&gt;0,H$3-(D$3*(1-D105)),D105)</f>
        <v>0.98333333333333339</v>
      </c>
      <c r="E106">
        <f t="shared" ref="E106:E157" si="138">Y105</f>
        <v>0.17083361775798422</v>
      </c>
      <c r="F106">
        <f t="shared" ref="F106:F157" si="139">Z105</f>
        <v>0.17083361775798422</v>
      </c>
      <c r="G106">
        <f t="shared" ref="G106:G157" si="140">AA105</f>
        <v>0.32836300028106402</v>
      </c>
      <c r="H106">
        <f t="shared" ref="H106:H157" si="141">AB105</f>
        <v>0.32836300028106402</v>
      </c>
      <c r="I106">
        <f t="shared" ref="I106:I157" si="142">AC105</f>
        <v>0.12959999999999999</v>
      </c>
      <c r="J106">
        <f t="shared" ref="J106:J157" si="143">AD105</f>
        <v>0.12959999999999999</v>
      </c>
      <c r="K106">
        <f t="shared" ref="K106:K157" si="144">AE105</f>
        <v>0.12959999999999999</v>
      </c>
      <c r="L106">
        <f t="shared" ref="L106:L157" si="145">AF105</f>
        <v>0.12959999999999999</v>
      </c>
      <c r="M106" s="2">
        <f t="shared" ref="M106:M157" si="146">AK105</f>
        <v>0.48029245851626284</v>
      </c>
      <c r="N106" s="2">
        <f t="shared" ref="N106:N157" si="147">AL105</f>
        <v>0.48029245851626284</v>
      </c>
      <c r="O106" s="2">
        <f t="shared" ref="O106:O157" si="148">AM105</f>
        <v>-0.42480243704504722</v>
      </c>
      <c r="P106" s="2">
        <f t="shared" ref="P106:P157" si="149">AN105</f>
        <v>-0.42480243704504722</v>
      </c>
      <c r="Q106" s="1">
        <f t="shared" ref="Q106:Q157" si="150">M106+N106</f>
        <v>0.96058491703252569</v>
      </c>
      <c r="R106" s="50">
        <v>97</v>
      </c>
      <c r="S106" s="81">
        <v>1</v>
      </c>
      <c r="T106" s="81">
        <v>0</v>
      </c>
      <c r="U106" s="81">
        <v>0</v>
      </c>
      <c r="V106" s="81">
        <v>1</v>
      </c>
      <c r="W106" s="81">
        <v>1</v>
      </c>
      <c r="X106" s="81">
        <f>$R$3*W106</f>
        <v>1</v>
      </c>
      <c r="Y106" s="1">
        <f t="shared" ref="Y106:Y143" si="151">IF(AND(S106&gt;0),(1-A106)*POWER(($X106-$Q105),2)+E106*A106,E106)</f>
        <v>0.16801473813830287</v>
      </c>
      <c r="Z106" s="1">
        <f t="shared" ref="Z106:Z143" si="152">IF(AND(T106&gt;0),(1-B106)*POWER(($X106-$Q105),2)+F106*B106,F106)</f>
        <v>0.17083361775798422</v>
      </c>
      <c r="AA106" s="1">
        <f t="shared" ref="AA106:AA143" si="153">IF(AND(U106&gt;0),(1-C106)*POWER(($X106-$Q105),2)+G106*C106,G106)</f>
        <v>0.32836300028106402</v>
      </c>
      <c r="AB106" s="1">
        <f t="shared" ref="AB106:AB143" si="154">IF(AND(V106&gt;0),(1-D106)*POWER(($X106-$Q105),2)+H106*D106,H106)</f>
        <v>0.32291863095266465</v>
      </c>
      <c r="AC106" s="72">
        <f t="shared" ref="AC106:AC143" si="155">IF(AND(S106&gt;0),POWER((1-I106)*(M106-(N106*T106+O106*U106+P106*V106)),2)+POWER(1-(M$3+(1-A$3)*(1-M$3)),2),I106)</f>
        <v>0.75022032721453802</v>
      </c>
      <c r="AD106" s="72">
        <f t="shared" ref="AD106:AD143" si="156">IF(AND(T106&gt;0),POWER((1-J106)*(N106-(M106*S106+O106*U106+P106*V106)),2)+POWER(1-(N$3+(1-B$3)*(1-N$3)),2),J106)</f>
        <v>0.12959999999999999</v>
      </c>
      <c r="AE106" s="72">
        <f t="shared" ref="AE106:AE143" si="157">IF(AND(U106&gt;0),POWER((1-K106)*(O106-(M106*S106+N106*T106+P106*V106)),2)+POWER(1-(O$3+(1-C$3)*(1-O$3)),2),K106)</f>
        <v>0.12959999999999999</v>
      </c>
      <c r="AF106" s="72">
        <f t="shared" ref="AF106:AF143" si="158">IF(AND(V106&gt;0),POWER((1-L106)*(P106-(M106*S106+N106*T106+O106*U106)),2)+POWER(1-(P$3+(1-D$3)*(1-P$3)),2),L106)</f>
        <v>0.75022032721453802</v>
      </c>
      <c r="AG106" s="61">
        <f t="shared" ref="AG106:AG143" si="159">IF(S106&gt;0,Y106*($X106-$Q105),0)</f>
        <v>6.929137565725935E-3</v>
      </c>
      <c r="AH106" s="61">
        <f t="shared" ref="AH106:AH143" si="160">IF(T106&gt;0,Z106*($X106-$Q105),0)</f>
        <v>0</v>
      </c>
      <c r="AI106" s="61">
        <f t="shared" ref="AI106:AI143" si="161">IF(U106&gt;0,AA106*($X106-$Q105),0)</f>
        <v>0</v>
      </c>
      <c r="AJ106" s="61">
        <f t="shared" ref="AJ106:AJ143" si="162">IF(V106&gt;0,AB106*($X106-$Q105),0)</f>
        <v>1.3317567501519067E-2</v>
      </c>
      <c r="AK106" s="84">
        <f t="shared" ref="AK106:AK142" si="163">AK105+AG106*AC106</f>
        <v>0.48549083836813628</v>
      </c>
      <c r="AL106" s="85">
        <f t="shared" ref="AL106:AL143" si="164">AL105+AH106*AD106</f>
        <v>0.48029245851626284</v>
      </c>
      <c r="AM106" s="85">
        <f t="shared" ref="AM106:AM143" si="165">AM105+AI106*AE106</f>
        <v>-0.42480243704504722</v>
      </c>
      <c r="AN106" s="85">
        <f t="shared" ref="AN106:AN143" si="166">AN105+AJ106*AF106</f>
        <v>-0.41481132719635588</v>
      </c>
    </row>
    <row r="107" spans="1:42" x14ac:dyDescent="0.2">
      <c r="A107">
        <f t="shared" si="134"/>
        <v>0.98333333333333339</v>
      </c>
      <c r="B107">
        <f t="shared" si="135"/>
        <v>0.98333333333333339</v>
      </c>
      <c r="C107">
        <f t="shared" si="136"/>
        <v>0.98333333333333339</v>
      </c>
      <c r="D107">
        <f t="shared" si="137"/>
        <v>0.98333333333333339</v>
      </c>
      <c r="E107">
        <f t="shared" si="138"/>
        <v>0.16801473813830287</v>
      </c>
      <c r="F107">
        <f t="shared" si="139"/>
        <v>0.17083361775798422</v>
      </c>
      <c r="G107">
        <f t="shared" si="140"/>
        <v>0.32836300028106402</v>
      </c>
      <c r="H107">
        <f t="shared" si="141"/>
        <v>0.32291863095266465</v>
      </c>
      <c r="I107">
        <f t="shared" si="142"/>
        <v>0.75022032721453802</v>
      </c>
      <c r="J107">
        <f t="shared" si="143"/>
        <v>0.12959999999999999</v>
      </c>
      <c r="K107">
        <f t="shared" si="144"/>
        <v>0.12959999999999999</v>
      </c>
      <c r="L107">
        <f t="shared" si="145"/>
        <v>0.75022032721453802</v>
      </c>
      <c r="M107" s="2">
        <f t="shared" si="146"/>
        <v>0.48549083836813628</v>
      </c>
      <c r="N107" s="2">
        <f t="shared" si="147"/>
        <v>0.48029245851626284</v>
      </c>
      <c r="O107" s="2">
        <f t="shared" si="148"/>
        <v>-0.42480243704504722</v>
      </c>
      <c r="P107" s="2">
        <f t="shared" si="149"/>
        <v>-0.41481132719635588</v>
      </c>
      <c r="Q107" s="1">
        <f t="shared" si="150"/>
        <v>0.96578329688439912</v>
      </c>
      <c r="R107" s="50">
        <v>98</v>
      </c>
      <c r="S107" s="81">
        <v>1</v>
      </c>
      <c r="T107" s="81">
        <v>0</v>
      </c>
      <c r="U107" s="81">
        <v>1</v>
      </c>
      <c r="V107" s="81">
        <v>0</v>
      </c>
      <c r="W107" s="81">
        <v>0</v>
      </c>
      <c r="X107" s="81">
        <f>$R$3*W107</f>
        <v>0</v>
      </c>
      <c r="Y107" s="1">
        <f t="shared" si="151"/>
        <v>0.18059321554983751</v>
      </c>
      <c r="Z107" s="1">
        <f t="shared" si="152"/>
        <v>0.17083361775798422</v>
      </c>
      <c r="AA107" s="1">
        <f t="shared" si="153"/>
        <v>0.33826900665688597</v>
      </c>
      <c r="AB107" s="1">
        <f t="shared" si="154"/>
        <v>0.32291863095266465</v>
      </c>
      <c r="AC107" s="72">
        <f t="shared" si="155"/>
        <v>0.18129837038545321</v>
      </c>
      <c r="AD107" s="72">
        <f t="shared" si="156"/>
        <v>0.12959999999999999</v>
      </c>
      <c r="AE107" s="72">
        <f t="shared" si="157"/>
        <v>0.75736982073206782</v>
      </c>
      <c r="AF107" s="72">
        <f t="shared" si="158"/>
        <v>0.75022032721453802</v>
      </c>
      <c r="AG107" s="61">
        <f t="shared" si="159"/>
        <v>-0.17347511897557769</v>
      </c>
      <c r="AH107" s="61">
        <f t="shared" si="160"/>
        <v>0</v>
      </c>
      <c r="AI107" s="61">
        <f t="shared" si="161"/>
        <v>-0.32493610569417969</v>
      </c>
      <c r="AJ107" s="61">
        <f t="shared" si="162"/>
        <v>0</v>
      </c>
      <c r="AK107" s="84">
        <f t="shared" si="163"/>
        <v>0.45404008199544144</v>
      </c>
      <c r="AL107" s="85">
        <f t="shared" si="164"/>
        <v>0.48029245851626284</v>
      </c>
      <c r="AM107" s="85">
        <f t="shared" si="165"/>
        <v>-0.67089923716402433</v>
      </c>
      <c r="AN107" s="85">
        <f t="shared" si="166"/>
        <v>-0.41481132719635588</v>
      </c>
    </row>
    <row r="108" spans="1:42" x14ac:dyDescent="0.2">
      <c r="A108">
        <f t="shared" si="134"/>
        <v>0.98333333333333339</v>
      </c>
      <c r="B108">
        <f t="shared" si="135"/>
        <v>0.98333333333333339</v>
      </c>
      <c r="C108">
        <f t="shared" si="136"/>
        <v>0.98333333333333339</v>
      </c>
      <c r="D108">
        <f t="shared" si="137"/>
        <v>0.98333333333333339</v>
      </c>
      <c r="E108">
        <f t="shared" si="138"/>
        <v>0.18059321554983751</v>
      </c>
      <c r="F108">
        <f t="shared" si="139"/>
        <v>0.17083361775798422</v>
      </c>
      <c r="G108">
        <f t="shared" si="140"/>
        <v>0.33826900665688597</v>
      </c>
      <c r="H108">
        <f t="shared" si="141"/>
        <v>0.32291863095266465</v>
      </c>
      <c r="I108">
        <f t="shared" si="142"/>
        <v>0.18129837038545321</v>
      </c>
      <c r="J108">
        <f t="shared" si="143"/>
        <v>0.12959999999999999</v>
      </c>
      <c r="K108">
        <f t="shared" si="144"/>
        <v>0.75736982073206782</v>
      </c>
      <c r="L108">
        <f t="shared" si="145"/>
        <v>0.75022032721453802</v>
      </c>
      <c r="M108" s="2">
        <f t="shared" si="146"/>
        <v>0.45404008199544144</v>
      </c>
      <c r="N108" s="2">
        <f t="shared" si="147"/>
        <v>0.48029245851626284</v>
      </c>
      <c r="O108" s="2">
        <f t="shared" si="148"/>
        <v>-0.67089923716402433</v>
      </c>
      <c r="P108" s="2">
        <f t="shared" si="149"/>
        <v>-0.41481132719635588</v>
      </c>
      <c r="Q108" s="1">
        <f t="shared" si="150"/>
        <v>0.93433254051170422</v>
      </c>
      <c r="R108" s="50">
        <v>99</v>
      </c>
      <c r="S108" s="81">
        <v>1</v>
      </c>
      <c r="T108" s="81">
        <v>0</v>
      </c>
      <c r="U108" s="81">
        <v>0</v>
      </c>
      <c r="V108" s="81">
        <v>1</v>
      </c>
      <c r="W108" s="81">
        <v>1</v>
      </c>
      <c r="X108" s="81">
        <f t="shared" ref="X108:X109" si="167">$R$3*W108</f>
        <v>1</v>
      </c>
      <c r="Y108" s="1">
        <f t="shared" si="151"/>
        <v>0.17760284167020857</v>
      </c>
      <c r="Z108" s="1">
        <f t="shared" si="152"/>
        <v>0.17083361775798422</v>
      </c>
      <c r="AA108" s="1">
        <f t="shared" si="153"/>
        <v>0.33826900665688597</v>
      </c>
      <c r="AB108" s="1">
        <f t="shared" si="154"/>
        <v>0.31755616681632193</v>
      </c>
      <c r="AC108" s="72">
        <f t="shared" si="155"/>
        <v>0.63559046080130788</v>
      </c>
      <c r="AD108" s="72">
        <f t="shared" si="156"/>
        <v>0.12959999999999999</v>
      </c>
      <c r="AE108" s="72">
        <f t="shared" si="157"/>
        <v>0.75736982073206782</v>
      </c>
      <c r="AF108" s="72">
        <f t="shared" si="158"/>
        <v>0.17669829703705361</v>
      </c>
      <c r="AG108" s="61">
        <f t="shared" si="159"/>
        <v>6.0769837059165945E-3</v>
      </c>
      <c r="AH108" s="61">
        <f t="shared" si="160"/>
        <v>0</v>
      </c>
      <c r="AI108" s="61">
        <f t="shared" si="161"/>
        <v>0</v>
      </c>
      <c r="AJ108" s="61">
        <f t="shared" si="162"/>
        <v>1.0865725082482314E-2</v>
      </c>
      <c r="AK108" s="84">
        <f t="shared" si="163"/>
        <v>0.45790255486936698</v>
      </c>
      <c r="AL108" s="85">
        <f t="shared" si="164"/>
        <v>0.48029245851626284</v>
      </c>
      <c r="AM108" s="85">
        <f t="shared" si="165"/>
        <v>-0.67089923716402433</v>
      </c>
      <c r="AN108" s="85">
        <f t="shared" si="166"/>
        <v>-0.41289137207820847</v>
      </c>
    </row>
    <row r="109" spans="1:42" x14ac:dyDescent="0.2">
      <c r="A109">
        <f t="shared" si="134"/>
        <v>0.98333333333333339</v>
      </c>
      <c r="B109">
        <f t="shared" si="135"/>
        <v>0.98333333333333339</v>
      </c>
      <c r="C109">
        <f t="shared" si="136"/>
        <v>0.98333333333333339</v>
      </c>
      <c r="D109">
        <f t="shared" si="137"/>
        <v>0.98333333333333339</v>
      </c>
      <c r="E109">
        <f t="shared" si="138"/>
        <v>0.17760284167020857</v>
      </c>
      <c r="F109">
        <f t="shared" si="139"/>
        <v>0.17083361775798422</v>
      </c>
      <c r="G109">
        <f t="shared" si="140"/>
        <v>0.33826900665688597</v>
      </c>
      <c r="H109">
        <f t="shared" si="141"/>
        <v>0.31755616681632193</v>
      </c>
      <c r="I109">
        <f t="shared" si="142"/>
        <v>0.63559046080130788</v>
      </c>
      <c r="J109">
        <f t="shared" si="143"/>
        <v>0.12959999999999999</v>
      </c>
      <c r="K109">
        <f t="shared" si="144"/>
        <v>0.75736982073206782</v>
      </c>
      <c r="L109">
        <f t="shared" si="145"/>
        <v>0.17669829703705361</v>
      </c>
      <c r="M109" s="2">
        <f t="shared" si="146"/>
        <v>0.45790255486936698</v>
      </c>
      <c r="N109" s="2">
        <f t="shared" si="147"/>
        <v>0.48029245851626284</v>
      </c>
      <c r="O109" s="2">
        <f t="shared" si="148"/>
        <v>-0.67089923716402433</v>
      </c>
      <c r="P109" s="2">
        <f t="shared" si="149"/>
        <v>-0.41289137207820847</v>
      </c>
      <c r="Q109" s="1">
        <f t="shared" si="150"/>
        <v>0.93819501338562983</v>
      </c>
      <c r="R109" s="50">
        <v>100</v>
      </c>
      <c r="S109" s="81">
        <v>0</v>
      </c>
      <c r="T109" s="81">
        <v>1</v>
      </c>
      <c r="U109" s="81">
        <v>0</v>
      </c>
      <c r="V109" s="81">
        <v>1</v>
      </c>
      <c r="W109" s="81">
        <v>0</v>
      </c>
      <c r="X109" s="81">
        <f t="shared" si="167"/>
        <v>0</v>
      </c>
      <c r="Y109" s="1">
        <f t="shared" si="151"/>
        <v>0.17760284167020857</v>
      </c>
      <c r="Z109" s="1">
        <f t="shared" si="152"/>
        <v>0.18253601239966871</v>
      </c>
      <c r="AA109" s="1">
        <f t="shared" si="153"/>
        <v>0.33826900665688597</v>
      </c>
      <c r="AB109" s="1">
        <f t="shared" si="154"/>
        <v>0.32681318564036749</v>
      </c>
      <c r="AC109" s="72">
        <f t="shared" si="155"/>
        <v>0.63559046080130788</v>
      </c>
      <c r="AD109" s="72">
        <f t="shared" si="156"/>
        <v>0.733993060861305</v>
      </c>
      <c r="AE109" s="72">
        <f t="shared" si="157"/>
        <v>0.75736982073206782</v>
      </c>
      <c r="AF109" s="72">
        <f t="shared" si="158"/>
        <v>0.67035398955105241</v>
      </c>
      <c r="AG109" s="61">
        <f t="shared" si="159"/>
        <v>0</v>
      </c>
      <c r="AH109" s="61">
        <f t="shared" si="160"/>
        <v>-0.17054933620025842</v>
      </c>
      <c r="AI109" s="61">
        <f t="shared" si="161"/>
        <v>0</v>
      </c>
      <c r="AJ109" s="61">
        <f t="shared" si="162"/>
        <v>-0.30535219401208774</v>
      </c>
      <c r="AK109" s="84">
        <f t="shared" si="163"/>
        <v>0.45790255486936698</v>
      </c>
      <c r="AL109" s="85">
        <f t="shared" si="164"/>
        <v>0.35511042921077141</v>
      </c>
      <c r="AM109" s="85">
        <f t="shared" si="165"/>
        <v>-0.67089923716402433</v>
      </c>
      <c r="AN109" s="85">
        <f t="shared" si="166"/>
        <v>-0.61758543355237849</v>
      </c>
    </row>
    <row r="110" spans="1:42" x14ac:dyDescent="0.2">
      <c r="A110">
        <f t="shared" si="134"/>
        <v>0.98333333333333339</v>
      </c>
      <c r="B110">
        <f t="shared" si="135"/>
        <v>0.98333333333333339</v>
      </c>
      <c r="C110">
        <f t="shared" si="136"/>
        <v>0.98333333333333339</v>
      </c>
      <c r="D110">
        <f t="shared" si="137"/>
        <v>0.98333333333333339</v>
      </c>
      <c r="E110">
        <f t="shared" si="138"/>
        <v>0.17760284167020857</v>
      </c>
      <c r="F110">
        <f t="shared" si="139"/>
        <v>0.18253601239966871</v>
      </c>
      <c r="G110">
        <f t="shared" si="140"/>
        <v>0.33826900665688597</v>
      </c>
      <c r="H110">
        <f t="shared" si="141"/>
        <v>0.32681318564036749</v>
      </c>
      <c r="I110">
        <f t="shared" si="142"/>
        <v>0.63559046080130788</v>
      </c>
      <c r="J110">
        <f t="shared" si="143"/>
        <v>0.733993060861305</v>
      </c>
      <c r="K110">
        <f t="shared" si="144"/>
        <v>0.75736982073206782</v>
      </c>
      <c r="L110">
        <f t="shared" si="145"/>
        <v>0.67035398955105241</v>
      </c>
      <c r="M110" s="2">
        <f t="shared" si="146"/>
        <v>0.45790255486936698</v>
      </c>
      <c r="N110" s="2">
        <f t="shared" si="147"/>
        <v>0.35511042921077141</v>
      </c>
      <c r="O110" s="2">
        <f t="shared" si="148"/>
        <v>-0.67089923716402433</v>
      </c>
      <c r="P110" s="2">
        <f t="shared" si="149"/>
        <v>-0.61758543355237849</v>
      </c>
      <c r="Q110" s="1">
        <f t="shared" si="150"/>
        <v>0.81301298408013833</v>
      </c>
      <c r="R110" s="50">
        <v>101</v>
      </c>
      <c r="S110" s="81">
        <v>1</v>
      </c>
      <c r="T110" s="81">
        <v>0</v>
      </c>
      <c r="U110" s="81">
        <v>0</v>
      </c>
      <c r="V110" s="81">
        <v>1</v>
      </c>
      <c r="W110" s="81">
        <v>1</v>
      </c>
      <c r="X110" s="81">
        <f>$R$3*W110</f>
        <v>1</v>
      </c>
      <c r="Y110" s="1">
        <f t="shared" si="151"/>
        <v>0.17470645858187847</v>
      </c>
      <c r="Z110" s="1">
        <f t="shared" si="152"/>
        <v>0.18253601239966871</v>
      </c>
      <c r="AA110" s="1">
        <f t="shared" si="153"/>
        <v>0.33826900665688597</v>
      </c>
      <c r="AB110" s="1">
        <f t="shared" si="154"/>
        <v>0.32142996348586811</v>
      </c>
      <c r="AC110" s="72">
        <f t="shared" si="155"/>
        <v>0.28319978321371908</v>
      </c>
      <c r="AD110" s="72">
        <f t="shared" si="156"/>
        <v>0.733993060861305</v>
      </c>
      <c r="AE110" s="72">
        <f t="shared" si="157"/>
        <v>0.75736982073206782</v>
      </c>
      <c r="AF110" s="72">
        <f t="shared" si="158"/>
        <v>0.2552917511099011</v>
      </c>
      <c r="AG110" s="61">
        <f t="shared" si="159"/>
        <v>1.0797730334097016E-2</v>
      </c>
      <c r="AH110" s="61">
        <f t="shared" si="160"/>
        <v>0</v>
      </c>
      <c r="AI110" s="61">
        <f t="shared" si="161"/>
        <v>0</v>
      </c>
      <c r="AJ110" s="61">
        <f t="shared" si="162"/>
        <v>1.9865974590701573E-2</v>
      </c>
      <c r="AK110" s="84">
        <f t="shared" si="163"/>
        <v>0.46096046975918348</v>
      </c>
      <c r="AL110" s="85">
        <f t="shared" si="164"/>
        <v>0.35511042921077141</v>
      </c>
      <c r="AM110" s="85">
        <f t="shared" si="165"/>
        <v>-0.67089923716402433</v>
      </c>
      <c r="AN110" s="85">
        <f t="shared" si="166"/>
        <v>-0.61251381411161354</v>
      </c>
    </row>
    <row r="111" spans="1:42" x14ac:dyDescent="0.2">
      <c r="A111">
        <f t="shared" si="134"/>
        <v>0.98333333333333339</v>
      </c>
      <c r="B111">
        <f t="shared" si="135"/>
        <v>0.98333333333333339</v>
      </c>
      <c r="C111">
        <f t="shared" si="136"/>
        <v>0.98333333333333339</v>
      </c>
      <c r="D111">
        <f t="shared" si="137"/>
        <v>0.98333333333333339</v>
      </c>
      <c r="E111">
        <f t="shared" si="138"/>
        <v>0.17470645858187847</v>
      </c>
      <c r="F111">
        <f t="shared" si="139"/>
        <v>0.18253601239966871</v>
      </c>
      <c r="G111">
        <f t="shared" si="140"/>
        <v>0.33826900665688597</v>
      </c>
      <c r="H111">
        <f t="shared" si="141"/>
        <v>0.32142996348586811</v>
      </c>
      <c r="I111">
        <f t="shared" si="142"/>
        <v>0.28319978321371908</v>
      </c>
      <c r="J111">
        <f t="shared" si="143"/>
        <v>0.733993060861305</v>
      </c>
      <c r="K111">
        <f t="shared" si="144"/>
        <v>0.75736982073206782</v>
      </c>
      <c r="L111">
        <f t="shared" si="145"/>
        <v>0.2552917511099011</v>
      </c>
      <c r="M111" s="2">
        <f t="shared" si="146"/>
        <v>0.46096046975918348</v>
      </c>
      <c r="N111" s="2">
        <f t="shared" si="147"/>
        <v>0.35511042921077141</v>
      </c>
      <c r="O111" s="2">
        <f t="shared" si="148"/>
        <v>-0.67089923716402433</v>
      </c>
      <c r="P111" s="2">
        <f t="shared" si="149"/>
        <v>-0.61251381411161354</v>
      </c>
      <c r="Q111" s="1">
        <f t="shared" si="150"/>
        <v>0.81607089896995488</v>
      </c>
      <c r="R111" s="50">
        <v>102</v>
      </c>
      <c r="S111" s="81">
        <v>1</v>
      </c>
      <c r="T111" s="81">
        <v>0</v>
      </c>
      <c r="U111" s="81">
        <v>1</v>
      </c>
      <c r="V111" s="81">
        <v>0</v>
      </c>
      <c r="W111" s="81">
        <v>0</v>
      </c>
      <c r="X111" s="81">
        <f>$R$3*W111</f>
        <v>0</v>
      </c>
      <c r="Y111" s="1">
        <f t="shared" si="151"/>
        <v>0.18281118614356198</v>
      </c>
      <c r="Z111" s="1">
        <f t="shared" si="152"/>
        <v>0.18253601239966871</v>
      </c>
      <c r="AA111" s="1">
        <f t="shared" si="153"/>
        <v>0.34364769175065268</v>
      </c>
      <c r="AB111" s="1">
        <f t="shared" si="154"/>
        <v>0.32142996348586811</v>
      </c>
      <c r="AC111" s="72">
        <f t="shared" si="155"/>
        <v>0.78783573417190045</v>
      </c>
      <c r="AD111" s="72">
        <f t="shared" si="156"/>
        <v>0.733993060861305</v>
      </c>
      <c r="AE111" s="72">
        <f t="shared" si="157"/>
        <v>0.20501796986342252</v>
      </c>
      <c r="AF111" s="72">
        <f t="shared" si="158"/>
        <v>0.2552917511099011</v>
      </c>
      <c r="AG111" s="61">
        <f t="shared" si="159"/>
        <v>-0.14862786796980695</v>
      </c>
      <c r="AH111" s="61">
        <f t="shared" si="160"/>
        <v>0</v>
      </c>
      <c r="AI111" s="61">
        <f t="shared" si="161"/>
        <v>-0.27939003534244966</v>
      </c>
      <c r="AJ111" s="61">
        <f t="shared" si="162"/>
        <v>0</v>
      </c>
      <c r="AK111" s="84">
        <f t="shared" si="163"/>
        <v>0.34386612427878632</v>
      </c>
      <c r="AL111" s="85">
        <f t="shared" si="164"/>
        <v>0.35511042921077141</v>
      </c>
      <c r="AM111" s="85">
        <f t="shared" si="165"/>
        <v>-0.72817921501000327</v>
      </c>
      <c r="AN111" s="85">
        <f t="shared" si="166"/>
        <v>-0.61251381411161354</v>
      </c>
    </row>
    <row r="112" spans="1:42" x14ac:dyDescent="0.2">
      <c r="A112">
        <f t="shared" si="134"/>
        <v>0.98333333333333339</v>
      </c>
      <c r="B112">
        <f t="shared" si="135"/>
        <v>0.98333333333333339</v>
      </c>
      <c r="C112">
        <f t="shared" si="136"/>
        <v>0.98333333333333339</v>
      </c>
      <c r="D112">
        <f t="shared" si="137"/>
        <v>0.98333333333333339</v>
      </c>
      <c r="E112">
        <f t="shared" si="138"/>
        <v>0.18281118614356198</v>
      </c>
      <c r="F112">
        <f t="shared" si="139"/>
        <v>0.18253601239966871</v>
      </c>
      <c r="G112">
        <f t="shared" si="140"/>
        <v>0.34364769175065268</v>
      </c>
      <c r="H112">
        <f t="shared" si="141"/>
        <v>0.32142996348586811</v>
      </c>
      <c r="I112">
        <f t="shared" si="142"/>
        <v>0.78783573417190045</v>
      </c>
      <c r="J112">
        <f t="shared" si="143"/>
        <v>0.733993060861305</v>
      </c>
      <c r="K112">
        <f t="shared" si="144"/>
        <v>0.20501796986342252</v>
      </c>
      <c r="L112">
        <f t="shared" si="145"/>
        <v>0.2552917511099011</v>
      </c>
      <c r="M112" s="2">
        <f t="shared" si="146"/>
        <v>0.34386612427878632</v>
      </c>
      <c r="N112" s="2">
        <f t="shared" si="147"/>
        <v>0.35511042921077141</v>
      </c>
      <c r="O112" s="2">
        <f t="shared" si="148"/>
        <v>-0.72817921501000327</v>
      </c>
      <c r="P112" s="2">
        <f t="shared" si="149"/>
        <v>-0.61251381411161354</v>
      </c>
      <c r="Q112" s="1">
        <f t="shared" si="150"/>
        <v>0.69897655348955778</v>
      </c>
      <c r="R112" s="50">
        <v>103</v>
      </c>
      <c r="S112" s="81">
        <v>1</v>
      </c>
      <c r="T112" s="81">
        <v>0</v>
      </c>
      <c r="U112" s="81">
        <v>0</v>
      </c>
      <c r="V112" s="81">
        <v>1</v>
      </c>
      <c r="W112" s="81">
        <v>1</v>
      </c>
      <c r="X112" s="81">
        <f t="shared" ref="X112:X113" si="168">$R$3*W112</f>
        <v>1</v>
      </c>
      <c r="Y112" s="1">
        <f t="shared" si="151"/>
        <v>0.18032816494459797</v>
      </c>
      <c r="Z112" s="1">
        <f t="shared" si="152"/>
        <v>0.18253601239966871</v>
      </c>
      <c r="AA112" s="1">
        <f t="shared" si="153"/>
        <v>0.34364769175065268</v>
      </c>
      <c r="AB112" s="1">
        <f t="shared" si="154"/>
        <v>0.31663662933119902</v>
      </c>
      <c r="AC112" s="72">
        <f t="shared" si="155"/>
        <v>0.17077232504099449</v>
      </c>
      <c r="AD112" s="72">
        <f t="shared" si="156"/>
        <v>0.733993060861305</v>
      </c>
      <c r="AE112" s="72">
        <f t="shared" si="157"/>
        <v>0.20501796986342252</v>
      </c>
      <c r="AF112" s="72">
        <f t="shared" si="158"/>
        <v>0.63686306775896462</v>
      </c>
      <c r="AG112" s="61">
        <f t="shared" si="159"/>
        <v>3.3167597268657603E-2</v>
      </c>
      <c r="AH112" s="61">
        <f t="shared" si="160"/>
        <v>0</v>
      </c>
      <c r="AI112" s="61">
        <f t="shared" si="161"/>
        <v>0</v>
      </c>
      <c r="AJ112" s="61">
        <f t="shared" si="162"/>
        <v>5.8238690586071049E-2</v>
      </c>
      <c r="AK112" s="84">
        <f t="shared" si="163"/>
        <v>0.3495302319803783</v>
      </c>
      <c r="AL112" s="85">
        <f t="shared" si="164"/>
        <v>0.35511042921077141</v>
      </c>
      <c r="AM112" s="85">
        <f t="shared" si="165"/>
        <v>-0.72817921501000327</v>
      </c>
      <c r="AN112" s="85">
        <f t="shared" si="166"/>
        <v>-0.57542374296270316</v>
      </c>
    </row>
    <row r="113" spans="1:40" x14ac:dyDescent="0.2">
      <c r="A113">
        <f t="shared" si="134"/>
        <v>0.98333333333333339</v>
      </c>
      <c r="B113">
        <f t="shared" si="135"/>
        <v>0.98333333333333339</v>
      </c>
      <c r="C113">
        <f t="shared" si="136"/>
        <v>0.98333333333333339</v>
      </c>
      <c r="D113">
        <f t="shared" si="137"/>
        <v>0.98333333333333339</v>
      </c>
      <c r="E113">
        <f t="shared" si="138"/>
        <v>0.18032816494459797</v>
      </c>
      <c r="F113">
        <f t="shared" si="139"/>
        <v>0.18253601239966871</v>
      </c>
      <c r="G113">
        <f t="shared" si="140"/>
        <v>0.34364769175065268</v>
      </c>
      <c r="H113">
        <f t="shared" si="141"/>
        <v>0.31663662933119902</v>
      </c>
      <c r="I113">
        <f t="shared" si="142"/>
        <v>0.17077232504099449</v>
      </c>
      <c r="J113">
        <f t="shared" si="143"/>
        <v>0.733993060861305</v>
      </c>
      <c r="K113">
        <f t="shared" si="144"/>
        <v>0.20501796986342252</v>
      </c>
      <c r="L113">
        <f t="shared" si="145"/>
        <v>0.63686306775896462</v>
      </c>
      <c r="M113" s="2">
        <f t="shared" si="146"/>
        <v>0.3495302319803783</v>
      </c>
      <c r="N113" s="2">
        <f t="shared" si="147"/>
        <v>0.35511042921077141</v>
      </c>
      <c r="O113" s="2">
        <f t="shared" si="148"/>
        <v>-0.72817921501000327</v>
      </c>
      <c r="P113" s="2">
        <f t="shared" si="149"/>
        <v>-0.57542374296270316</v>
      </c>
      <c r="Q113" s="1">
        <f t="shared" si="150"/>
        <v>0.70464066119114976</v>
      </c>
      <c r="R113" s="50">
        <v>104</v>
      </c>
      <c r="S113" s="81">
        <v>0</v>
      </c>
      <c r="T113" s="81">
        <v>1</v>
      </c>
      <c r="U113" s="81">
        <v>0</v>
      </c>
      <c r="V113" s="81">
        <v>1</v>
      </c>
      <c r="W113" s="81">
        <v>0</v>
      </c>
      <c r="X113" s="81">
        <f t="shared" si="168"/>
        <v>0</v>
      </c>
      <c r="Y113" s="1">
        <f t="shared" si="151"/>
        <v>0.18032816494459797</v>
      </c>
      <c r="Z113" s="1">
        <f t="shared" si="152"/>
        <v>0.18763654923180989</v>
      </c>
      <c r="AA113" s="1">
        <f t="shared" si="153"/>
        <v>0.34364769175065268</v>
      </c>
      <c r="AB113" s="1">
        <f t="shared" si="154"/>
        <v>0.31950215588114805</v>
      </c>
      <c r="AC113" s="72">
        <f t="shared" si="155"/>
        <v>0.17077232504099449</v>
      </c>
      <c r="AD113" s="72">
        <f t="shared" si="156"/>
        <v>0.19087038153231928</v>
      </c>
      <c r="AE113" s="72">
        <f t="shared" si="157"/>
        <v>0.20501796986342252</v>
      </c>
      <c r="AF113" s="72">
        <f t="shared" si="158"/>
        <v>0.24378406331220573</v>
      </c>
      <c r="AG113" s="61">
        <f t="shared" si="159"/>
        <v>0</v>
      </c>
      <c r="AH113" s="61">
        <f t="shared" si="160"/>
        <v>-0.13115354849072422</v>
      </c>
      <c r="AI113" s="61">
        <f t="shared" si="161"/>
        <v>0</v>
      </c>
      <c r="AJ113" s="61">
        <f t="shared" si="162"/>
        <v>-0.2233245157502883</v>
      </c>
      <c r="AK113" s="84">
        <f t="shared" si="163"/>
        <v>0.3495302319803783</v>
      </c>
      <c r="AL113" s="85">
        <f t="shared" si="164"/>
        <v>0.33007710137102936</v>
      </c>
      <c r="AM113" s="85">
        <f t="shared" si="165"/>
        <v>-0.72817921501000327</v>
      </c>
      <c r="AN113" s="85">
        <f t="shared" si="166"/>
        <v>-0.62986670084953911</v>
      </c>
    </row>
    <row r="114" spans="1:40" x14ac:dyDescent="0.2">
      <c r="A114">
        <f t="shared" si="134"/>
        <v>0.98333333333333339</v>
      </c>
      <c r="B114">
        <f t="shared" si="135"/>
        <v>0.98333333333333339</v>
      </c>
      <c r="C114">
        <f t="shared" si="136"/>
        <v>0.98333333333333339</v>
      </c>
      <c r="D114">
        <f t="shared" si="137"/>
        <v>0.98333333333333339</v>
      </c>
      <c r="E114">
        <f t="shared" si="138"/>
        <v>0.18032816494459797</v>
      </c>
      <c r="F114">
        <f t="shared" si="139"/>
        <v>0.18763654923180989</v>
      </c>
      <c r="G114">
        <f t="shared" si="140"/>
        <v>0.34364769175065268</v>
      </c>
      <c r="H114">
        <f t="shared" si="141"/>
        <v>0.31950215588114805</v>
      </c>
      <c r="I114">
        <f t="shared" si="142"/>
        <v>0.17077232504099449</v>
      </c>
      <c r="J114">
        <f t="shared" si="143"/>
        <v>0.19087038153231928</v>
      </c>
      <c r="K114">
        <f t="shared" si="144"/>
        <v>0.20501796986342252</v>
      </c>
      <c r="L114">
        <f t="shared" si="145"/>
        <v>0.24378406331220573</v>
      </c>
      <c r="M114" s="2">
        <f t="shared" si="146"/>
        <v>0.3495302319803783</v>
      </c>
      <c r="N114" s="2">
        <f t="shared" si="147"/>
        <v>0.33007710137102936</v>
      </c>
      <c r="O114" s="2">
        <f t="shared" si="148"/>
        <v>-0.72817921501000327</v>
      </c>
      <c r="P114" s="2">
        <f t="shared" si="149"/>
        <v>-0.62986670084953911</v>
      </c>
      <c r="Q114" s="1">
        <f t="shared" si="150"/>
        <v>0.67960733335140766</v>
      </c>
      <c r="R114" s="50">
        <v>105</v>
      </c>
      <c r="S114" s="81">
        <v>1</v>
      </c>
      <c r="T114" s="81">
        <v>0</v>
      </c>
      <c r="U114" s="81">
        <v>0</v>
      </c>
      <c r="V114" s="81">
        <v>1</v>
      </c>
      <c r="W114" s="81">
        <v>1</v>
      </c>
      <c r="X114" s="81">
        <f>$R$3*W114</f>
        <v>1</v>
      </c>
      <c r="Y114" s="1">
        <f t="shared" si="151"/>
        <v>0.17877664784588138</v>
      </c>
      <c r="Z114" s="1">
        <f t="shared" si="152"/>
        <v>0.18763654923180989</v>
      </c>
      <c r="AA114" s="1">
        <f t="shared" si="153"/>
        <v>0.34364769175065268</v>
      </c>
      <c r="AB114" s="1">
        <f t="shared" si="154"/>
        <v>0.31563107226682224</v>
      </c>
      <c r="AC114" s="72">
        <f t="shared" si="155"/>
        <v>0.78917631981225767</v>
      </c>
      <c r="AD114" s="72">
        <f t="shared" si="156"/>
        <v>0.19087038153231928</v>
      </c>
      <c r="AE114" s="72">
        <f t="shared" si="157"/>
        <v>0.20501796986342252</v>
      </c>
      <c r="AF114" s="72">
        <f t="shared" si="158"/>
        <v>0.67814104599259961</v>
      </c>
      <c r="AG114" s="61">
        <f t="shared" si="159"/>
        <v>5.2803352502222185E-2</v>
      </c>
      <c r="AH114" s="61">
        <f t="shared" si="160"/>
        <v>0</v>
      </c>
      <c r="AI114" s="61">
        <f t="shared" si="161"/>
        <v>0</v>
      </c>
      <c r="AJ114" s="61">
        <f t="shared" si="162"/>
        <v>9.3224584812257039E-2</v>
      </c>
      <c r="AK114" s="84">
        <f t="shared" si="163"/>
        <v>0.39120138738183136</v>
      </c>
      <c r="AL114" s="85">
        <f t="shared" si="164"/>
        <v>0.33007710137102936</v>
      </c>
      <c r="AM114" s="85">
        <f t="shared" si="165"/>
        <v>-0.72817921501000327</v>
      </c>
      <c r="AN114" s="85">
        <f t="shared" si="166"/>
        <v>-0.5666472833927293</v>
      </c>
    </row>
    <row r="115" spans="1:40" x14ac:dyDescent="0.2">
      <c r="A115">
        <f t="shared" si="134"/>
        <v>0.98333333333333339</v>
      </c>
      <c r="B115">
        <f t="shared" si="135"/>
        <v>0.98333333333333339</v>
      </c>
      <c r="C115">
        <f t="shared" si="136"/>
        <v>0.98333333333333339</v>
      </c>
      <c r="D115">
        <f t="shared" si="137"/>
        <v>0.98333333333333339</v>
      </c>
      <c r="E115">
        <f t="shared" si="138"/>
        <v>0.17877664784588138</v>
      </c>
      <c r="F115">
        <f t="shared" si="139"/>
        <v>0.18763654923180989</v>
      </c>
      <c r="G115">
        <f t="shared" si="140"/>
        <v>0.34364769175065268</v>
      </c>
      <c r="H115">
        <f t="shared" si="141"/>
        <v>0.31563107226682224</v>
      </c>
      <c r="I115">
        <f t="shared" si="142"/>
        <v>0.78917631981225767</v>
      </c>
      <c r="J115">
        <f t="shared" si="143"/>
        <v>0.19087038153231928</v>
      </c>
      <c r="K115">
        <f t="shared" si="144"/>
        <v>0.20501796986342252</v>
      </c>
      <c r="L115">
        <f t="shared" si="145"/>
        <v>0.67814104599259961</v>
      </c>
      <c r="M115" s="2">
        <f t="shared" si="146"/>
        <v>0.39120138738183136</v>
      </c>
      <c r="N115" s="2">
        <f t="shared" si="147"/>
        <v>0.33007710137102936</v>
      </c>
      <c r="O115" s="2">
        <f t="shared" si="148"/>
        <v>-0.72817921501000327</v>
      </c>
      <c r="P115" s="2">
        <f t="shared" si="149"/>
        <v>-0.5666472833927293</v>
      </c>
      <c r="Q115" s="1">
        <f t="shared" si="150"/>
        <v>0.72127848875286071</v>
      </c>
      <c r="R115" s="50">
        <v>106</v>
      </c>
      <c r="S115" s="81">
        <v>1</v>
      </c>
      <c r="T115" s="81">
        <v>0</v>
      </c>
      <c r="U115" s="81">
        <v>1</v>
      </c>
      <c r="V115" s="81">
        <v>0</v>
      </c>
      <c r="W115" s="81">
        <v>0</v>
      </c>
      <c r="X115" s="81">
        <f>$R$3*W115</f>
        <v>0</v>
      </c>
      <c r="Y115" s="1">
        <f t="shared" si="151"/>
        <v>0.18349480584086686</v>
      </c>
      <c r="Z115" s="1">
        <f t="shared" si="152"/>
        <v>0.18763654923180989</v>
      </c>
      <c r="AA115" s="1">
        <f t="shared" si="153"/>
        <v>0.34561799901389201</v>
      </c>
      <c r="AB115" s="1">
        <f t="shared" si="154"/>
        <v>0.31563107226682224</v>
      </c>
      <c r="AC115" s="72">
        <f t="shared" si="155"/>
        <v>0.18529219486094653</v>
      </c>
      <c r="AD115" s="72">
        <f t="shared" si="156"/>
        <v>0.19087038153231928</v>
      </c>
      <c r="AE115" s="72">
        <f t="shared" si="157"/>
        <v>0.92149969820163902</v>
      </c>
      <c r="AF115" s="72">
        <f t="shared" si="158"/>
        <v>0.67814104599259961</v>
      </c>
      <c r="AG115" s="61">
        <f t="shared" si="159"/>
        <v>-0.12470441568134583</v>
      </c>
      <c r="AH115" s="61">
        <f t="shared" si="160"/>
        <v>0</v>
      </c>
      <c r="AI115" s="61">
        <f t="shared" si="161"/>
        <v>-0.2348845266680806</v>
      </c>
      <c r="AJ115" s="61">
        <f t="shared" si="162"/>
        <v>0</v>
      </c>
      <c r="AK115" s="84">
        <f t="shared" si="163"/>
        <v>0.36809463249138297</v>
      </c>
      <c r="AL115" s="85">
        <f t="shared" si="164"/>
        <v>0.33007710137102936</v>
      </c>
      <c r="AM115" s="85">
        <f t="shared" si="165"/>
        <v>-0.94462523544687438</v>
      </c>
      <c r="AN115" s="85">
        <f t="shared" si="166"/>
        <v>-0.5666472833927293</v>
      </c>
    </row>
    <row r="116" spans="1:40" x14ac:dyDescent="0.2">
      <c r="A116">
        <f t="shared" si="134"/>
        <v>0.98333333333333339</v>
      </c>
      <c r="B116">
        <f t="shared" si="135"/>
        <v>0.98333333333333339</v>
      </c>
      <c r="C116">
        <f t="shared" si="136"/>
        <v>0.98333333333333339</v>
      </c>
      <c r="D116">
        <f t="shared" si="137"/>
        <v>0.98333333333333339</v>
      </c>
      <c r="E116">
        <f t="shared" si="138"/>
        <v>0.18349480584086686</v>
      </c>
      <c r="F116">
        <f t="shared" si="139"/>
        <v>0.18763654923180989</v>
      </c>
      <c r="G116">
        <f t="shared" si="140"/>
        <v>0.34561799901389201</v>
      </c>
      <c r="H116">
        <f t="shared" si="141"/>
        <v>0.31563107226682224</v>
      </c>
      <c r="I116">
        <f t="shared" si="142"/>
        <v>0.18529219486094653</v>
      </c>
      <c r="J116">
        <f t="shared" si="143"/>
        <v>0.19087038153231928</v>
      </c>
      <c r="K116">
        <f t="shared" si="144"/>
        <v>0.92149969820163902</v>
      </c>
      <c r="L116">
        <f t="shared" si="145"/>
        <v>0.67814104599259961</v>
      </c>
      <c r="M116" s="2">
        <f t="shared" si="146"/>
        <v>0.36809463249138297</v>
      </c>
      <c r="N116" s="2">
        <f t="shared" si="147"/>
        <v>0.33007710137102936</v>
      </c>
      <c r="O116" s="2">
        <f t="shared" si="148"/>
        <v>-0.94462523544687438</v>
      </c>
      <c r="P116" s="2">
        <f t="shared" si="149"/>
        <v>-0.5666472833927293</v>
      </c>
      <c r="Q116" s="1">
        <f t="shared" si="150"/>
        <v>0.69817173386241227</v>
      </c>
      <c r="R116" s="50">
        <v>107</v>
      </c>
      <c r="S116" s="81">
        <v>1</v>
      </c>
      <c r="T116" s="81">
        <v>0</v>
      </c>
      <c r="U116" s="81">
        <v>0</v>
      </c>
      <c r="V116" s="81">
        <v>1</v>
      </c>
      <c r="W116" s="81">
        <v>1</v>
      </c>
      <c r="X116" s="81">
        <f t="shared" ref="X116:X117" si="169">$R$3*W116</f>
        <v>1</v>
      </c>
      <c r="Y116" s="1">
        <f t="shared" si="151"/>
        <v>0.18173132042405055</v>
      </c>
      <c r="Z116" s="1">
        <f t="shared" si="152"/>
        <v>0.18763654923180989</v>
      </c>
      <c r="AA116" s="1">
        <f t="shared" si="153"/>
        <v>0.34561799901389201</v>
      </c>
      <c r="AB116" s="1">
        <f t="shared" si="154"/>
        <v>0.31166531574290668</v>
      </c>
      <c r="AC116" s="72">
        <f t="shared" si="155"/>
        <v>0.70954550901446889</v>
      </c>
      <c r="AD116" s="72">
        <f t="shared" si="156"/>
        <v>0.19087038153231928</v>
      </c>
      <c r="AE116" s="72">
        <f t="shared" si="157"/>
        <v>0.92149969820163902</v>
      </c>
      <c r="AF116" s="72">
        <f t="shared" si="158"/>
        <v>0.22011376430758911</v>
      </c>
      <c r="AG116" s="61">
        <f t="shared" si="159"/>
        <v>5.0652428269529474E-2</v>
      </c>
      <c r="AH116" s="61">
        <f t="shared" si="160"/>
        <v>0</v>
      </c>
      <c r="AI116" s="61">
        <f t="shared" si="161"/>
        <v>0</v>
      </c>
      <c r="AJ116" s="61">
        <f t="shared" si="162"/>
        <v>8.6867827807179776E-2</v>
      </c>
      <c r="AK116" s="84">
        <f t="shared" si="163"/>
        <v>0.40403483549070512</v>
      </c>
      <c r="AL116" s="85">
        <f t="shared" si="164"/>
        <v>0.33007710137102936</v>
      </c>
      <c r="AM116" s="85">
        <f t="shared" si="165"/>
        <v>-0.94462523544687438</v>
      </c>
      <c r="AN116" s="85">
        <f t="shared" si="166"/>
        <v>-0.54752647881686745</v>
      </c>
    </row>
    <row r="117" spans="1:40" x14ac:dyDescent="0.2">
      <c r="A117">
        <f t="shared" si="134"/>
        <v>0.98333333333333339</v>
      </c>
      <c r="B117">
        <f t="shared" si="135"/>
        <v>0.98333333333333339</v>
      </c>
      <c r="C117">
        <f t="shared" si="136"/>
        <v>0.98333333333333339</v>
      </c>
      <c r="D117">
        <f t="shared" si="137"/>
        <v>0.98333333333333339</v>
      </c>
      <c r="E117">
        <f t="shared" si="138"/>
        <v>0.18173132042405055</v>
      </c>
      <c r="F117">
        <f t="shared" si="139"/>
        <v>0.18763654923180989</v>
      </c>
      <c r="G117">
        <f t="shared" si="140"/>
        <v>0.34561799901389201</v>
      </c>
      <c r="H117">
        <f t="shared" si="141"/>
        <v>0.31166531574290668</v>
      </c>
      <c r="I117">
        <f t="shared" si="142"/>
        <v>0.70954550901446889</v>
      </c>
      <c r="J117">
        <f t="shared" si="143"/>
        <v>0.19087038153231928</v>
      </c>
      <c r="K117">
        <f t="shared" si="144"/>
        <v>0.92149969820163902</v>
      </c>
      <c r="L117">
        <f t="shared" si="145"/>
        <v>0.22011376430758911</v>
      </c>
      <c r="M117" s="2">
        <f t="shared" si="146"/>
        <v>0.40403483549070512</v>
      </c>
      <c r="N117" s="2">
        <f t="shared" si="147"/>
        <v>0.33007710137102936</v>
      </c>
      <c r="O117" s="2">
        <f t="shared" si="148"/>
        <v>-0.94462523544687438</v>
      </c>
      <c r="P117" s="2">
        <f t="shared" si="149"/>
        <v>-0.54752647881686745</v>
      </c>
      <c r="Q117" s="1">
        <f t="shared" si="150"/>
        <v>0.73411193686173448</v>
      </c>
      <c r="R117" s="50">
        <v>108</v>
      </c>
      <c r="S117" s="81">
        <v>0</v>
      </c>
      <c r="T117" s="81">
        <v>1</v>
      </c>
      <c r="U117" s="81">
        <v>0</v>
      </c>
      <c r="V117" s="81">
        <v>1</v>
      </c>
      <c r="W117" s="81">
        <v>0</v>
      </c>
      <c r="X117" s="81">
        <f t="shared" si="169"/>
        <v>0</v>
      </c>
      <c r="Y117" s="1">
        <f t="shared" si="151"/>
        <v>0.18173132042405055</v>
      </c>
      <c r="Z117" s="1">
        <f t="shared" si="152"/>
        <v>0.19263333624402049</v>
      </c>
      <c r="AA117" s="1">
        <f t="shared" si="153"/>
        <v>0.34561799901389201</v>
      </c>
      <c r="AB117" s="1">
        <f t="shared" si="154"/>
        <v>0.31459495664659898</v>
      </c>
      <c r="AC117" s="72">
        <f t="shared" si="155"/>
        <v>0.70954550901446889</v>
      </c>
      <c r="AD117" s="72">
        <f t="shared" si="156"/>
        <v>0.63383498003919403</v>
      </c>
      <c r="AE117" s="72">
        <f t="shared" si="157"/>
        <v>0.92149969820163902</v>
      </c>
      <c r="AF117" s="72">
        <f t="shared" si="158"/>
        <v>0.59804572885356544</v>
      </c>
      <c r="AG117" s="61">
        <f t="shared" si="159"/>
        <v>0</v>
      </c>
      <c r="AH117" s="61">
        <f t="shared" si="160"/>
        <v>-0.13449115036518886</v>
      </c>
      <c r="AI117" s="61">
        <f t="shared" si="161"/>
        <v>0</v>
      </c>
      <c r="AJ117" s="61">
        <f t="shared" si="162"/>
        <v>-0.21964130634632642</v>
      </c>
      <c r="AK117" s="84">
        <f t="shared" si="163"/>
        <v>0.40403483549070512</v>
      </c>
      <c r="AL117" s="85">
        <f t="shared" si="164"/>
        <v>0.24483190576386166</v>
      </c>
      <c r="AM117" s="85">
        <f t="shared" si="165"/>
        <v>-0.94462523544687438</v>
      </c>
      <c r="AN117" s="85">
        <f t="shared" si="166"/>
        <v>-0.67888202395710551</v>
      </c>
    </row>
    <row r="118" spans="1:40" x14ac:dyDescent="0.2">
      <c r="A118">
        <f t="shared" si="134"/>
        <v>0.98333333333333339</v>
      </c>
      <c r="B118">
        <f t="shared" si="135"/>
        <v>0.98333333333333339</v>
      </c>
      <c r="C118">
        <f t="shared" si="136"/>
        <v>0.98333333333333339</v>
      </c>
      <c r="D118">
        <f t="shared" si="137"/>
        <v>0.98333333333333339</v>
      </c>
      <c r="E118">
        <f t="shared" si="138"/>
        <v>0.18173132042405055</v>
      </c>
      <c r="F118">
        <f t="shared" si="139"/>
        <v>0.19263333624402049</v>
      </c>
      <c r="G118">
        <f t="shared" si="140"/>
        <v>0.34561799901389201</v>
      </c>
      <c r="H118">
        <f t="shared" si="141"/>
        <v>0.31459495664659898</v>
      </c>
      <c r="I118">
        <f t="shared" si="142"/>
        <v>0.70954550901446889</v>
      </c>
      <c r="J118">
        <f t="shared" si="143"/>
        <v>0.63383498003919403</v>
      </c>
      <c r="K118">
        <f t="shared" si="144"/>
        <v>0.92149969820163902</v>
      </c>
      <c r="L118">
        <f t="shared" si="145"/>
        <v>0.59804572885356544</v>
      </c>
      <c r="M118" s="2">
        <f t="shared" si="146"/>
        <v>0.40403483549070512</v>
      </c>
      <c r="N118" s="2">
        <f t="shared" si="147"/>
        <v>0.24483190576386166</v>
      </c>
      <c r="O118" s="2">
        <f t="shared" si="148"/>
        <v>-0.94462523544687438</v>
      </c>
      <c r="P118" s="2">
        <f t="shared" si="149"/>
        <v>-0.67888202395710551</v>
      </c>
      <c r="Q118" s="1">
        <f t="shared" si="150"/>
        <v>0.64886674125456678</v>
      </c>
      <c r="R118" s="50">
        <v>109</v>
      </c>
      <c r="S118" s="81">
        <v>1</v>
      </c>
      <c r="T118" s="81">
        <v>0</v>
      </c>
      <c r="U118" s="81">
        <v>0</v>
      </c>
      <c r="V118" s="81">
        <v>1</v>
      </c>
      <c r="W118" s="81">
        <v>1</v>
      </c>
      <c r="X118" s="81">
        <f>$R$3*W118</f>
        <v>1</v>
      </c>
      <c r="Y118" s="1">
        <f t="shared" si="151"/>
        <v>0.17988073945230668</v>
      </c>
      <c r="Z118" s="1">
        <f t="shared" si="152"/>
        <v>0.19263333624402049</v>
      </c>
      <c r="AA118" s="1">
        <f t="shared" si="153"/>
        <v>0.34561799901389201</v>
      </c>
      <c r="AB118" s="1">
        <f t="shared" si="154"/>
        <v>0.31052998173781265</v>
      </c>
      <c r="AC118" s="72">
        <f t="shared" si="155"/>
        <v>0.22853419445382334</v>
      </c>
      <c r="AD118" s="72">
        <f t="shared" si="156"/>
        <v>0.63383498003919403</v>
      </c>
      <c r="AE118" s="72">
        <f t="shared" si="157"/>
        <v>0.92149969820163902</v>
      </c>
      <c r="AF118" s="72">
        <f t="shared" si="158"/>
        <v>0.31907133966906953</v>
      </c>
      <c r="AG118" s="61">
        <f t="shared" si="159"/>
        <v>4.7828141408852803E-2</v>
      </c>
      <c r="AH118" s="61">
        <f t="shared" si="160"/>
        <v>0</v>
      </c>
      <c r="AI118" s="61">
        <f t="shared" si="161"/>
        <v>0</v>
      </c>
      <c r="AJ118" s="61">
        <f t="shared" si="162"/>
        <v>8.2566215390627973E-2</v>
      </c>
      <c r="AK118" s="84">
        <f t="shared" si="163"/>
        <v>0.41496520125980085</v>
      </c>
      <c r="AL118" s="85">
        <f t="shared" si="164"/>
        <v>0.24483190576386166</v>
      </c>
      <c r="AM118" s="85">
        <f t="shared" si="165"/>
        <v>-0.94462523544687438</v>
      </c>
      <c r="AN118" s="85">
        <f t="shared" si="166"/>
        <v>-0.65253751100101287</v>
      </c>
    </row>
    <row r="119" spans="1:40" x14ac:dyDescent="0.2">
      <c r="A119">
        <f t="shared" si="134"/>
        <v>0.98333333333333339</v>
      </c>
      <c r="B119">
        <f t="shared" si="135"/>
        <v>0.98333333333333339</v>
      </c>
      <c r="C119">
        <f t="shared" si="136"/>
        <v>0.98333333333333339</v>
      </c>
      <c r="D119">
        <f t="shared" si="137"/>
        <v>0.98333333333333339</v>
      </c>
      <c r="E119">
        <f t="shared" si="138"/>
        <v>0.17988073945230668</v>
      </c>
      <c r="F119">
        <f t="shared" si="139"/>
        <v>0.19263333624402049</v>
      </c>
      <c r="G119">
        <f t="shared" si="140"/>
        <v>0.34561799901389201</v>
      </c>
      <c r="H119">
        <f t="shared" si="141"/>
        <v>0.31052998173781265</v>
      </c>
      <c r="I119">
        <f t="shared" si="142"/>
        <v>0.22853419445382334</v>
      </c>
      <c r="J119">
        <f t="shared" si="143"/>
        <v>0.63383498003919403</v>
      </c>
      <c r="K119">
        <f t="shared" si="144"/>
        <v>0.92149969820163902</v>
      </c>
      <c r="L119">
        <f t="shared" si="145"/>
        <v>0.31907133966906953</v>
      </c>
      <c r="M119" s="2">
        <f t="shared" si="146"/>
        <v>0.41496520125980085</v>
      </c>
      <c r="N119" s="2">
        <f t="shared" si="147"/>
        <v>0.24483190576386166</v>
      </c>
      <c r="O119" s="2">
        <f t="shared" si="148"/>
        <v>-0.94462523544687438</v>
      </c>
      <c r="P119" s="2">
        <f t="shared" si="149"/>
        <v>-0.65253751100101287</v>
      </c>
      <c r="Q119" s="1">
        <f t="shared" si="150"/>
        <v>0.65979710702366257</v>
      </c>
      <c r="R119" s="50">
        <v>110</v>
      </c>
      <c r="S119" s="81">
        <v>1</v>
      </c>
      <c r="T119" s="81">
        <v>0</v>
      </c>
      <c r="U119" s="81">
        <v>1</v>
      </c>
      <c r="V119" s="81">
        <v>0</v>
      </c>
      <c r="W119" s="81">
        <v>0</v>
      </c>
      <c r="X119" s="81">
        <f>$R$3*W119</f>
        <v>0</v>
      </c>
      <c r="Y119" s="1">
        <f t="shared" si="151"/>
        <v>0.18389986125987356</v>
      </c>
      <c r="Z119" s="1">
        <f t="shared" si="152"/>
        <v>0.19263333624402049</v>
      </c>
      <c r="AA119" s="1">
        <f t="shared" si="153"/>
        <v>0.34687483316209911</v>
      </c>
      <c r="AB119" s="1">
        <f t="shared" si="154"/>
        <v>0.31052998173781265</v>
      </c>
      <c r="AC119" s="72">
        <f t="shared" si="155"/>
        <v>1.229744076015874</v>
      </c>
      <c r="AD119" s="72">
        <f t="shared" si="156"/>
        <v>0.63383498003919403</v>
      </c>
      <c r="AE119" s="72">
        <f t="shared" si="157"/>
        <v>0.14099092139802183</v>
      </c>
      <c r="AF119" s="72">
        <f t="shared" si="158"/>
        <v>0.31907133966906953</v>
      </c>
      <c r="AG119" s="61">
        <f t="shared" si="159"/>
        <v>-0.11932650369286112</v>
      </c>
      <c r="AH119" s="61">
        <f t="shared" si="160"/>
        <v>0</v>
      </c>
      <c r="AI119" s="61">
        <f t="shared" si="161"/>
        <v>-0.22507554261711279</v>
      </c>
      <c r="AJ119" s="61">
        <f t="shared" si="162"/>
        <v>0</v>
      </c>
      <c r="AK119" s="84">
        <f t="shared" si="163"/>
        <v>0.26822414023181862</v>
      </c>
      <c r="AL119" s="85">
        <f t="shared" si="164"/>
        <v>0.24483190576386166</v>
      </c>
      <c r="AM119" s="85">
        <f t="shared" si="165"/>
        <v>-0.97635884358462088</v>
      </c>
      <c r="AN119" s="85">
        <f t="shared" si="166"/>
        <v>-0.65253751100101287</v>
      </c>
    </row>
    <row r="120" spans="1:40" x14ac:dyDescent="0.2">
      <c r="A120">
        <f t="shared" si="134"/>
        <v>0.98333333333333339</v>
      </c>
      <c r="B120">
        <f t="shared" si="135"/>
        <v>0.98333333333333339</v>
      </c>
      <c r="C120">
        <f t="shared" si="136"/>
        <v>0.98333333333333339</v>
      </c>
      <c r="D120">
        <f t="shared" si="137"/>
        <v>0.98333333333333339</v>
      </c>
      <c r="E120">
        <f t="shared" si="138"/>
        <v>0.18389986125987356</v>
      </c>
      <c r="F120">
        <f t="shared" si="139"/>
        <v>0.19263333624402049</v>
      </c>
      <c r="G120">
        <f t="shared" si="140"/>
        <v>0.34687483316209911</v>
      </c>
      <c r="H120">
        <f t="shared" si="141"/>
        <v>0.31052998173781265</v>
      </c>
      <c r="I120">
        <f t="shared" si="142"/>
        <v>1.229744076015874</v>
      </c>
      <c r="J120">
        <f t="shared" si="143"/>
        <v>0.63383498003919403</v>
      </c>
      <c r="K120">
        <f t="shared" si="144"/>
        <v>0.14099092139802183</v>
      </c>
      <c r="L120">
        <f t="shared" si="145"/>
        <v>0.31907133966906953</v>
      </c>
      <c r="M120" s="2">
        <f t="shared" si="146"/>
        <v>0.26822414023181862</v>
      </c>
      <c r="N120" s="2">
        <f t="shared" si="147"/>
        <v>0.24483190576386166</v>
      </c>
      <c r="O120" s="2">
        <f t="shared" si="148"/>
        <v>-0.97635884358462088</v>
      </c>
      <c r="P120" s="2">
        <f t="shared" si="149"/>
        <v>-0.65253751100101287</v>
      </c>
      <c r="Q120" s="1">
        <f t="shared" si="150"/>
        <v>0.51305604599568033</v>
      </c>
      <c r="R120" s="50">
        <v>111</v>
      </c>
      <c r="S120" s="81">
        <v>1</v>
      </c>
      <c r="T120" s="81">
        <v>0</v>
      </c>
      <c r="U120" s="81">
        <v>0</v>
      </c>
      <c r="V120" s="81">
        <v>1</v>
      </c>
      <c r="W120" s="81">
        <v>1</v>
      </c>
      <c r="X120" s="81">
        <f t="shared" ref="X120:X121" si="170">$R$3*W120</f>
        <v>1</v>
      </c>
      <c r="Y120" s="1">
        <f t="shared" si="151"/>
        <v>0.18276383037870017</v>
      </c>
      <c r="Z120" s="1">
        <f t="shared" si="152"/>
        <v>0.19263333624402049</v>
      </c>
      <c r="AA120" s="1">
        <f t="shared" si="153"/>
        <v>0.34687483316209911</v>
      </c>
      <c r="AB120" s="1">
        <f t="shared" si="154"/>
        <v>0.30728344884867359</v>
      </c>
      <c r="AC120" s="72">
        <f t="shared" si="155"/>
        <v>0.17434897478058153</v>
      </c>
      <c r="AD120" s="72">
        <f t="shared" si="156"/>
        <v>0.63383498003919403</v>
      </c>
      <c r="AE120" s="72">
        <f t="shared" si="157"/>
        <v>0.14099092139802183</v>
      </c>
      <c r="AF120" s="72">
        <f t="shared" si="158"/>
        <v>0.52269513979234294</v>
      </c>
      <c r="AG120" s="61">
        <f t="shared" si="159"/>
        <v>6.2176783826270419E-2</v>
      </c>
      <c r="AH120" s="61">
        <f t="shared" si="160"/>
        <v>0</v>
      </c>
      <c r="AI120" s="61">
        <f t="shared" si="161"/>
        <v>0</v>
      </c>
      <c r="AJ120" s="61">
        <f t="shared" si="162"/>
        <v>0.10453871826206516</v>
      </c>
      <c r="AK120" s="84">
        <f t="shared" si="163"/>
        <v>0.27906459874708273</v>
      </c>
      <c r="AL120" s="85">
        <f t="shared" si="164"/>
        <v>0.24483190576386166</v>
      </c>
      <c r="AM120" s="85">
        <f t="shared" si="165"/>
        <v>-0.97635884358462088</v>
      </c>
      <c r="AN120" s="85">
        <f t="shared" si="166"/>
        <v>-0.59789563104531041</v>
      </c>
    </row>
    <row r="121" spans="1:40" x14ac:dyDescent="0.2">
      <c r="A121">
        <f t="shared" si="134"/>
        <v>0.98333333333333339</v>
      </c>
      <c r="B121">
        <f t="shared" si="135"/>
        <v>0.98333333333333339</v>
      </c>
      <c r="C121">
        <f t="shared" si="136"/>
        <v>0.98333333333333339</v>
      </c>
      <c r="D121">
        <f t="shared" si="137"/>
        <v>0.98333333333333339</v>
      </c>
      <c r="E121">
        <f t="shared" si="138"/>
        <v>0.18276383037870017</v>
      </c>
      <c r="F121">
        <f t="shared" si="139"/>
        <v>0.19263333624402049</v>
      </c>
      <c r="G121">
        <f t="shared" si="140"/>
        <v>0.34687483316209911</v>
      </c>
      <c r="H121">
        <f t="shared" si="141"/>
        <v>0.30728344884867359</v>
      </c>
      <c r="I121">
        <f t="shared" si="142"/>
        <v>0.17434897478058153</v>
      </c>
      <c r="J121">
        <f t="shared" si="143"/>
        <v>0.63383498003919403</v>
      </c>
      <c r="K121">
        <f t="shared" si="144"/>
        <v>0.14099092139802183</v>
      </c>
      <c r="L121">
        <f t="shared" si="145"/>
        <v>0.52269513979234294</v>
      </c>
      <c r="M121" s="2">
        <f t="shared" si="146"/>
        <v>0.27906459874708273</v>
      </c>
      <c r="N121" s="2">
        <f t="shared" si="147"/>
        <v>0.24483190576386166</v>
      </c>
      <c r="O121" s="2">
        <f t="shared" si="148"/>
        <v>-0.97635884358462088</v>
      </c>
      <c r="P121" s="2">
        <f t="shared" si="149"/>
        <v>-0.59789563104531041</v>
      </c>
      <c r="Q121" s="1">
        <f t="shared" si="150"/>
        <v>0.52389650451094438</v>
      </c>
      <c r="R121" s="50">
        <v>112</v>
      </c>
      <c r="S121" s="81">
        <v>0</v>
      </c>
      <c r="T121" s="81">
        <v>1</v>
      </c>
      <c r="U121" s="81">
        <v>0</v>
      </c>
      <c r="V121" s="81">
        <v>1</v>
      </c>
      <c r="W121" s="81">
        <v>0</v>
      </c>
      <c r="X121" s="81">
        <f t="shared" si="170"/>
        <v>0</v>
      </c>
      <c r="Y121" s="1">
        <f t="shared" si="151"/>
        <v>0.18276383037870017</v>
      </c>
      <c r="Z121" s="1">
        <f t="shared" si="152"/>
        <v>0.19380988907883218</v>
      </c>
      <c r="AA121" s="1">
        <f t="shared" si="153"/>
        <v>0.34687483316209911</v>
      </c>
      <c r="AB121" s="1">
        <f t="shared" si="154"/>
        <v>0.30654916647340774</v>
      </c>
      <c r="AC121" s="72">
        <f t="shared" si="155"/>
        <v>0.17434897478058153</v>
      </c>
      <c r="AD121" s="72">
        <f t="shared" si="156"/>
        <v>0.22481997805538528</v>
      </c>
      <c r="AE121" s="72">
        <f t="shared" si="157"/>
        <v>0.14099092139802183</v>
      </c>
      <c r="AF121" s="72">
        <f t="shared" si="158"/>
        <v>0.29139536773627328</v>
      </c>
      <c r="AG121" s="61">
        <f t="shared" si="159"/>
        <v>0</v>
      </c>
      <c r="AH121" s="61">
        <f t="shared" si="160"/>
        <v>-9.9435335365647026E-2</v>
      </c>
      <c r="AI121" s="61">
        <f t="shared" si="161"/>
        <v>0</v>
      </c>
      <c r="AJ121" s="61">
        <f t="shared" si="162"/>
        <v>-0.15727690325411814</v>
      </c>
      <c r="AK121" s="84">
        <f t="shared" si="163"/>
        <v>0.27906459874708273</v>
      </c>
      <c r="AL121" s="85">
        <f t="shared" si="164"/>
        <v>0.22247685584902702</v>
      </c>
      <c r="AM121" s="85">
        <f t="shared" si="165"/>
        <v>-0.97635884358462088</v>
      </c>
      <c r="AN121" s="85">
        <f t="shared" si="166"/>
        <v>-0.64372539210546642</v>
      </c>
    </row>
    <row r="122" spans="1:40" x14ac:dyDescent="0.2">
      <c r="A122">
        <f t="shared" si="134"/>
        <v>0.98333333333333339</v>
      </c>
      <c r="B122">
        <f t="shared" si="135"/>
        <v>0.98333333333333339</v>
      </c>
      <c r="C122">
        <f t="shared" si="136"/>
        <v>0.98333333333333339</v>
      </c>
      <c r="D122">
        <f t="shared" si="137"/>
        <v>0.98333333333333339</v>
      </c>
      <c r="E122">
        <f t="shared" si="138"/>
        <v>0.18276383037870017</v>
      </c>
      <c r="F122">
        <f t="shared" si="139"/>
        <v>0.19380988907883218</v>
      </c>
      <c r="G122">
        <f t="shared" si="140"/>
        <v>0.34687483316209911</v>
      </c>
      <c r="H122">
        <f t="shared" si="141"/>
        <v>0.30654916647340774</v>
      </c>
      <c r="I122">
        <f t="shared" si="142"/>
        <v>0.17434897478058153</v>
      </c>
      <c r="J122">
        <f t="shared" si="143"/>
        <v>0.22481997805538528</v>
      </c>
      <c r="K122">
        <f t="shared" si="144"/>
        <v>0.14099092139802183</v>
      </c>
      <c r="L122">
        <f t="shared" si="145"/>
        <v>0.29139536773627328</v>
      </c>
      <c r="M122" s="2">
        <f t="shared" si="146"/>
        <v>0.27906459874708273</v>
      </c>
      <c r="N122" s="2">
        <f t="shared" si="147"/>
        <v>0.22247685584902702</v>
      </c>
      <c r="O122" s="2">
        <f t="shared" si="148"/>
        <v>-0.97635884358462088</v>
      </c>
      <c r="P122" s="2">
        <f t="shared" si="149"/>
        <v>-0.64372539210546642</v>
      </c>
      <c r="Q122" s="1">
        <f t="shared" si="150"/>
        <v>0.50154145459610977</v>
      </c>
      <c r="R122" s="50">
        <v>113</v>
      </c>
      <c r="S122" s="81">
        <v>1</v>
      </c>
      <c r="T122" s="81">
        <v>0</v>
      </c>
      <c r="U122" s="81">
        <v>0</v>
      </c>
      <c r="V122" s="81">
        <v>1</v>
      </c>
      <c r="W122" s="81">
        <v>1</v>
      </c>
      <c r="X122" s="81">
        <f>$R$3*W122</f>
        <v>1</v>
      </c>
      <c r="Y122" s="1">
        <f t="shared" si="151"/>
        <v>0.18349567551267013</v>
      </c>
      <c r="Z122" s="1">
        <f t="shared" si="152"/>
        <v>0.19380988907883218</v>
      </c>
      <c r="AA122" s="1">
        <f t="shared" si="153"/>
        <v>0.34687483316209911</v>
      </c>
      <c r="AB122" s="1">
        <f t="shared" si="154"/>
        <v>0.30521792267246595</v>
      </c>
      <c r="AC122" s="72">
        <f t="shared" si="155"/>
        <v>0.71009542256852676</v>
      </c>
      <c r="AD122" s="72">
        <f t="shared" si="156"/>
        <v>0.22481997805538528</v>
      </c>
      <c r="AE122" s="72">
        <f t="shared" si="157"/>
        <v>0.14099092139802183</v>
      </c>
      <c r="AF122" s="72">
        <f t="shared" si="158"/>
        <v>0.55717639825210563</v>
      </c>
      <c r="AG122" s="61">
        <f t="shared" si="159"/>
        <v>8.7362932518707748E-2</v>
      </c>
      <c r="AH122" s="61">
        <f t="shared" si="160"/>
        <v>0</v>
      </c>
      <c r="AI122" s="61">
        <f t="shared" si="161"/>
        <v>0</v>
      </c>
      <c r="AJ122" s="61">
        <f t="shared" si="162"/>
        <v>0.14531531987026933</v>
      </c>
      <c r="AK122" s="84">
        <f t="shared" si="163"/>
        <v>0.34110061723078017</v>
      </c>
      <c r="AL122" s="85">
        <f t="shared" si="164"/>
        <v>0.22247685584902702</v>
      </c>
      <c r="AM122" s="85">
        <f t="shared" si="165"/>
        <v>-0.97635884358462088</v>
      </c>
      <c r="AN122" s="85">
        <f t="shared" si="166"/>
        <v>-0.56275912556929708</v>
      </c>
    </row>
    <row r="123" spans="1:40" x14ac:dyDescent="0.2">
      <c r="A123">
        <f t="shared" si="134"/>
        <v>0.98333333333333339</v>
      </c>
      <c r="B123">
        <f t="shared" si="135"/>
        <v>0.98333333333333339</v>
      </c>
      <c r="C123">
        <f t="shared" si="136"/>
        <v>0.98333333333333339</v>
      </c>
      <c r="D123">
        <f t="shared" si="137"/>
        <v>0.98333333333333339</v>
      </c>
      <c r="E123">
        <f t="shared" si="138"/>
        <v>0.18349567551267013</v>
      </c>
      <c r="F123">
        <f t="shared" si="139"/>
        <v>0.19380988907883218</v>
      </c>
      <c r="G123">
        <f t="shared" si="140"/>
        <v>0.34687483316209911</v>
      </c>
      <c r="H123">
        <f t="shared" si="141"/>
        <v>0.30521792267246595</v>
      </c>
      <c r="I123">
        <f t="shared" si="142"/>
        <v>0.71009542256852676</v>
      </c>
      <c r="J123">
        <f t="shared" si="143"/>
        <v>0.22481997805538528</v>
      </c>
      <c r="K123">
        <f t="shared" si="144"/>
        <v>0.14099092139802183</v>
      </c>
      <c r="L123">
        <f t="shared" si="145"/>
        <v>0.55717639825210563</v>
      </c>
      <c r="M123" s="2">
        <f t="shared" si="146"/>
        <v>0.34110061723078017</v>
      </c>
      <c r="N123" s="2">
        <f t="shared" si="147"/>
        <v>0.22247685584902702</v>
      </c>
      <c r="O123" s="2">
        <f t="shared" si="148"/>
        <v>-0.97635884358462088</v>
      </c>
      <c r="P123" s="2">
        <f t="shared" si="149"/>
        <v>-0.56275912556929708</v>
      </c>
      <c r="Q123" s="1">
        <f t="shared" si="150"/>
        <v>0.56357747307980721</v>
      </c>
      <c r="R123" s="50">
        <v>114</v>
      </c>
      <c r="S123" s="81">
        <v>1</v>
      </c>
      <c r="T123" s="81">
        <v>0</v>
      </c>
      <c r="U123" s="81">
        <v>1</v>
      </c>
      <c r="V123" s="81">
        <v>0</v>
      </c>
      <c r="W123" s="81">
        <v>0</v>
      </c>
      <c r="X123" s="81">
        <f>$R$3*W123</f>
        <v>0</v>
      </c>
      <c r="Y123" s="1">
        <f t="shared" si="151"/>
        <v>0.18462981143209864</v>
      </c>
      <c r="Z123" s="1">
        <f t="shared" si="152"/>
        <v>0.19380988907883218</v>
      </c>
      <c r="AA123" s="1">
        <f t="shared" si="153"/>
        <v>0.34528598312070385</v>
      </c>
      <c r="AB123" s="1">
        <f t="shared" si="154"/>
        <v>0.30521792267246595</v>
      </c>
      <c r="AC123" s="72">
        <f t="shared" si="155"/>
        <v>0.27547627550159703</v>
      </c>
      <c r="AD123" s="72">
        <f t="shared" si="156"/>
        <v>0.22481997805538528</v>
      </c>
      <c r="AE123" s="72">
        <f t="shared" si="157"/>
        <v>1.4103667036794081</v>
      </c>
      <c r="AF123" s="72">
        <f t="shared" si="158"/>
        <v>0.55717639825210563</v>
      </c>
      <c r="AG123" s="61">
        <f t="shared" si="159"/>
        <v>-9.2599504187460213E-2</v>
      </c>
      <c r="AH123" s="61">
        <f t="shared" si="160"/>
        <v>0</v>
      </c>
      <c r="AI123" s="61">
        <f t="shared" si="161"/>
        <v>-0.17317523422600561</v>
      </c>
      <c r="AJ123" s="61">
        <f t="shared" si="162"/>
        <v>0</v>
      </c>
      <c r="AK123" s="84">
        <f t="shared" si="163"/>
        <v>0.31559165070392409</v>
      </c>
      <c r="AL123" s="85">
        <f t="shared" si="164"/>
        <v>0.22247685584902702</v>
      </c>
      <c r="AM123" s="85">
        <f t="shared" si="165"/>
        <v>-1.2205994278388619</v>
      </c>
      <c r="AN123" s="85">
        <f t="shared" si="166"/>
        <v>-0.56275912556929708</v>
      </c>
    </row>
    <row r="124" spans="1:40" x14ac:dyDescent="0.2">
      <c r="A124">
        <f t="shared" si="134"/>
        <v>0.98333333333333339</v>
      </c>
      <c r="B124">
        <f t="shared" si="135"/>
        <v>0.98333333333333339</v>
      </c>
      <c r="C124">
        <f t="shared" si="136"/>
        <v>0.98333333333333339</v>
      </c>
      <c r="D124">
        <f t="shared" si="137"/>
        <v>0.98333333333333339</v>
      </c>
      <c r="E124">
        <f t="shared" si="138"/>
        <v>0.18462981143209864</v>
      </c>
      <c r="F124">
        <f t="shared" si="139"/>
        <v>0.19380988907883218</v>
      </c>
      <c r="G124">
        <f t="shared" si="140"/>
        <v>0.34528598312070385</v>
      </c>
      <c r="H124">
        <f t="shared" si="141"/>
        <v>0.30521792267246595</v>
      </c>
      <c r="I124">
        <f t="shared" si="142"/>
        <v>0.27547627550159703</v>
      </c>
      <c r="J124">
        <f t="shared" si="143"/>
        <v>0.22481997805538528</v>
      </c>
      <c r="K124">
        <f t="shared" si="144"/>
        <v>1.4103667036794081</v>
      </c>
      <c r="L124">
        <f t="shared" si="145"/>
        <v>0.55717639825210563</v>
      </c>
      <c r="M124" s="2">
        <f t="shared" si="146"/>
        <v>0.31559165070392409</v>
      </c>
      <c r="N124" s="2">
        <f t="shared" si="147"/>
        <v>0.22247685584902702</v>
      </c>
      <c r="O124" s="2">
        <f t="shared" si="148"/>
        <v>-1.2205994278388619</v>
      </c>
      <c r="P124" s="2">
        <f t="shared" si="149"/>
        <v>-0.56275912556929708</v>
      </c>
      <c r="Q124" s="1">
        <f t="shared" si="150"/>
        <v>0.53806850655295113</v>
      </c>
      <c r="R124" s="50">
        <v>115</v>
      </c>
      <c r="S124" s="81">
        <v>1</v>
      </c>
      <c r="T124" s="81">
        <v>0</v>
      </c>
      <c r="U124" s="81">
        <v>0</v>
      </c>
      <c r="V124" s="81">
        <v>1</v>
      </c>
      <c r="W124" s="81">
        <v>1</v>
      </c>
      <c r="X124" s="81">
        <f t="shared" ref="X124:X125" si="171">$R$3*W124</f>
        <v>1</v>
      </c>
      <c r="Y124" s="1">
        <f t="shared" si="151"/>
        <v>0.18472705827495375</v>
      </c>
      <c r="Z124" s="1">
        <f t="shared" si="152"/>
        <v>0.19380988907883218</v>
      </c>
      <c r="AA124" s="1">
        <f t="shared" si="153"/>
        <v>0.34528598312070385</v>
      </c>
      <c r="AB124" s="1">
        <f t="shared" si="154"/>
        <v>0.303305367661315</v>
      </c>
      <c r="AC124" s="72">
        <f t="shared" si="155"/>
        <v>0.53458711024778616</v>
      </c>
      <c r="AD124" s="72">
        <f t="shared" si="156"/>
        <v>0.22481997805538528</v>
      </c>
      <c r="AE124" s="72">
        <f t="shared" si="157"/>
        <v>1.4103667036794081</v>
      </c>
      <c r="AF124" s="72">
        <f t="shared" si="158"/>
        <v>0.28088556755665783</v>
      </c>
      <c r="AG124" s="61">
        <f t="shared" si="159"/>
        <v>8.0619049562889025E-2</v>
      </c>
      <c r="AH124" s="61">
        <f t="shared" si="160"/>
        <v>0</v>
      </c>
      <c r="AI124" s="61">
        <f t="shared" si="161"/>
        <v>0</v>
      </c>
      <c r="AJ124" s="61">
        <f t="shared" si="162"/>
        <v>0.13236929498320921</v>
      </c>
      <c r="AK124" s="84">
        <f t="shared" si="163"/>
        <v>0.35868955544067199</v>
      </c>
      <c r="AL124" s="85">
        <f t="shared" si="164"/>
        <v>0.22247685584902702</v>
      </c>
      <c r="AM124" s="85">
        <f t="shared" si="165"/>
        <v>-1.2205994278388619</v>
      </c>
      <c r="AN124" s="85">
        <f t="shared" si="166"/>
        <v>-0.52557850102086368</v>
      </c>
    </row>
    <row r="125" spans="1:40" x14ac:dyDescent="0.2">
      <c r="A125">
        <f t="shared" si="134"/>
        <v>0.98333333333333339</v>
      </c>
      <c r="B125">
        <f t="shared" si="135"/>
        <v>0.98333333333333339</v>
      </c>
      <c r="C125">
        <f t="shared" si="136"/>
        <v>0.98333333333333339</v>
      </c>
      <c r="D125">
        <f t="shared" si="137"/>
        <v>0.98333333333333339</v>
      </c>
      <c r="E125">
        <f t="shared" si="138"/>
        <v>0.18472705827495375</v>
      </c>
      <c r="F125">
        <f t="shared" si="139"/>
        <v>0.19380988907883218</v>
      </c>
      <c r="G125">
        <f t="shared" si="140"/>
        <v>0.34528598312070385</v>
      </c>
      <c r="H125">
        <f t="shared" si="141"/>
        <v>0.303305367661315</v>
      </c>
      <c r="I125">
        <f t="shared" si="142"/>
        <v>0.53458711024778616</v>
      </c>
      <c r="J125">
        <f t="shared" si="143"/>
        <v>0.22481997805538528</v>
      </c>
      <c r="K125">
        <f t="shared" si="144"/>
        <v>1.4103667036794081</v>
      </c>
      <c r="L125">
        <f t="shared" si="145"/>
        <v>0.28088556755665783</v>
      </c>
      <c r="M125" s="2">
        <f t="shared" si="146"/>
        <v>0.35868955544067199</v>
      </c>
      <c r="N125" s="2">
        <f t="shared" si="147"/>
        <v>0.22247685584902702</v>
      </c>
      <c r="O125" s="2">
        <f t="shared" si="148"/>
        <v>-1.2205994278388619</v>
      </c>
      <c r="P125" s="2">
        <f t="shared" si="149"/>
        <v>-0.52557850102086368</v>
      </c>
      <c r="Q125" s="1">
        <f t="shared" si="150"/>
        <v>0.58116641128969904</v>
      </c>
      <c r="R125" s="50">
        <v>116</v>
      </c>
      <c r="S125" s="81">
        <v>0</v>
      </c>
      <c r="T125" s="81">
        <v>1</v>
      </c>
      <c r="U125" s="81">
        <v>0</v>
      </c>
      <c r="V125" s="81">
        <v>1</v>
      </c>
      <c r="W125" s="81">
        <v>0</v>
      </c>
      <c r="X125" s="81">
        <f t="shared" si="171"/>
        <v>0</v>
      </c>
      <c r="Y125" s="1">
        <f t="shared" si="151"/>
        <v>0.18472705827495375</v>
      </c>
      <c r="Z125" s="1">
        <f t="shared" si="152"/>
        <v>0.19540501955658701</v>
      </c>
      <c r="AA125" s="1">
        <f t="shared" si="153"/>
        <v>0.34528598312070385</v>
      </c>
      <c r="AB125" s="1">
        <f t="shared" si="154"/>
        <v>0.30307557349602848</v>
      </c>
      <c r="AC125" s="72">
        <f t="shared" si="155"/>
        <v>0.53458711024778616</v>
      </c>
      <c r="AD125" s="72">
        <f t="shared" si="156"/>
        <v>0.46585799381646442</v>
      </c>
      <c r="AE125" s="72">
        <f t="shared" si="157"/>
        <v>1.4103667036794081</v>
      </c>
      <c r="AF125" s="72">
        <f t="shared" si="158"/>
        <v>0.41897664996779721</v>
      </c>
      <c r="AG125" s="61">
        <f t="shared" si="159"/>
        <v>0</v>
      </c>
      <c r="AH125" s="61">
        <f t="shared" si="160"/>
        <v>-0.10514128704576298</v>
      </c>
      <c r="AI125" s="61">
        <f t="shared" si="161"/>
        <v>0</v>
      </c>
      <c r="AJ125" s="61">
        <f t="shared" si="162"/>
        <v>-0.16307542120368723</v>
      </c>
      <c r="AK125" s="84">
        <f t="shared" si="163"/>
        <v>0.35868955544067199</v>
      </c>
      <c r="AL125" s="85">
        <f t="shared" si="164"/>
        <v>0.17349594679860686</v>
      </c>
      <c r="AM125" s="85">
        <f t="shared" si="165"/>
        <v>-1.2205994278388619</v>
      </c>
      <c r="AN125" s="85">
        <f t="shared" si="166"/>
        <v>-0.59390329468887204</v>
      </c>
    </row>
    <row r="126" spans="1:40" x14ac:dyDescent="0.2">
      <c r="A126">
        <f t="shared" si="134"/>
        <v>0.98333333333333339</v>
      </c>
      <c r="B126">
        <f t="shared" si="135"/>
        <v>0.98333333333333339</v>
      </c>
      <c r="C126">
        <f t="shared" si="136"/>
        <v>0.98333333333333339</v>
      </c>
      <c r="D126">
        <f t="shared" si="137"/>
        <v>0.98333333333333339</v>
      </c>
      <c r="E126">
        <f t="shared" si="138"/>
        <v>0.18472705827495375</v>
      </c>
      <c r="F126">
        <f t="shared" si="139"/>
        <v>0.19540501955658701</v>
      </c>
      <c r="G126">
        <f t="shared" si="140"/>
        <v>0.34528598312070385</v>
      </c>
      <c r="H126">
        <f t="shared" si="141"/>
        <v>0.30307557349602848</v>
      </c>
      <c r="I126">
        <f t="shared" si="142"/>
        <v>0.53458711024778616</v>
      </c>
      <c r="J126">
        <f t="shared" si="143"/>
        <v>0.46585799381646442</v>
      </c>
      <c r="K126">
        <f t="shared" si="144"/>
        <v>1.4103667036794081</v>
      </c>
      <c r="L126">
        <f t="shared" si="145"/>
        <v>0.41897664996779721</v>
      </c>
      <c r="M126" s="2">
        <f t="shared" si="146"/>
        <v>0.35868955544067199</v>
      </c>
      <c r="N126" s="2">
        <f t="shared" si="147"/>
        <v>0.17349594679860686</v>
      </c>
      <c r="O126" s="2">
        <f t="shared" si="148"/>
        <v>-1.2205994278388619</v>
      </c>
      <c r="P126" s="2">
        <f t="shared" si="149"/>
        <v>-0.59390329468887204</v>
      </c>
      <c r="Q126" s="1">
        <f t="shared" si="150"/>
        <v>0.53218550223927885</v>
      </c>
      <c r="R126" s="50">
        <v>117</v>
      </c>
      <c r="S126" s="81">
        <v>1</v>
      </c>
      <c r="T126" s="81">
        <v>0</v>
      </c>
      <c r="U126" s="81">
        <v>0</v>
      </c>
      <c r="V126" s="81">
        <v>1</v>
      </c>
      <c r="W126" s="81">
        <v>1</v>
      </c>
      <c r="X126" s="81">
        <f>$R$3*W126</f>
        <v>1</v>
      </c>
      <c r="Y126" s="1">
        <f t="shared" si="151"/>
        <v>0.18457196688757035</v>
      </c>
      <c r="Z126" s="1">
        <f t="shared" si="152"/>
        <v>0.19540501955658701</v>
      </c>
      <c r="AA126" s="1">
        <f t="shared" si="153"/>
        <v>0.34528598312070385</v>
      </c>
      <c r="AB126" s="1">
        <f t="shared" si="154"/>
        <v>0.30094800685496048</v>
      </c>
      <c r="AC126" s="72">
        <f t="shared" si="155"/>
        <v>0.32615832794138755</v>
      </c>
      <c r="AD126" s="72">
        <f t="shared" si="156"/>
        <v>0.46585799381646442</v>
      </c>
      <c r="AE126" s="72">
        <f t="shared" si="157"/>
        <v>1.4103667036794081</v>
      </c>
      <c r="AF126" s="72">
        <f t="shared" si="158"/>
        <v>0.43593865917604263</v>
      </c>
      <c r="AG126" s="61">
        <f t="shared" si="159"/>
        <v>7.7304939266839928E-2</v>
      </c>
      <c r="AH126" s="61">
        <f t="shared" si="160"/>
        <v>0</v>
      </c>
      <c r="AI126" s="61">
        <f t="shared" si="161"/>
        <v>0</v>
      </c>
      <c r="AJ126" s="61">
        <f t="shared" si="162"/>
        <v>0.12604713372627535</v>
      </c>
      <c r="AK126" s="84">
        <f t="shared" si="163"/>
        <v>0.38390320517355503</v>
      </c>
      <c r="AL126" s="85">
        <f t="shared" si="164"/>
        <v>0.17349594679860686</v>
      </c>
      <c r="AM126" s="85">
        <f t="shared" si="165"/>
        <v>-1.2205994278388619</v>
      </c>
      <c r="AN126" s="85">
        <f t="shared" si="166"/>
        <v>-0.53895447621925618</v>
      </c>
    </row>
    <row r="127" spans="1:40" x14ac:dyDescent="0.2">
      <c r="A127">
        <f t="shared" si="134"/>
        <v>0.98333333333333339</v>
      </c>
      <c r="B127">
        <f t="shared" si="135"/>
        <v>0.98333333333333339</v>
      </c>
      <c r="C127">
        <f t="shared" si="136"/>
        <v>0.98333333333333339</v>
      </c>
      <c r="D127">
        <f t="shared" si="137"/>
        <v>0.98333333333333339</v>
      </c>
      <c r="E127">
        <f t="shared" si="138"/>
        <v>0.18457196688757035</v>
      </c>
      <c r="F127">
        <f t="shared" si="139"/>
        <v>0.19540501955658701</v>
      </c>
      <c r="G127">
        <f t="shared" si="140"/>
        <v>0.34528598312070385</v>
      </c>
      <c r="H127">
        <f t="shared" si="141"/>
        <v>0.30094800685496048</v>
      </c>
      <c r="I127">
        <f t="shared" si="142"/>
        <v>0.32615832794138755</v>
      </c>
      <c r="J127">
        <f t="shared" si="143"/>
        <v>0.46585799381646442</v>
      </c>
      <c r="K127">
        <f t="shared" si="144"/>
        <v>1.4103667036794081</v>
      </c>
      <c r="L127">
        <f t="shared" si="145"/>
        <v>0.43593865917604263</v>
      </c>
      <c r="M127" s="2">
        <f t="shared" si="146"/>
        <v>0.38390320517355503</v>
      </c>
      <c r="N127" s="2">
        <f t="shared" si="147"/>
        <v>0.17349594679860686</v>
      </c>
      <c r="O127" s="2">
        <f t="shared" si="148"/>
        <v>-1.2205994278388619</v>
      </c>
      <c r="P127" s="2">
        <f t="shared" si="149"/>
        <v>-0.53895447621925618</v>
      </c>
      <c r="Q127" s="1">
        <f t="shared" si="150"/>
        <v>0.55739915197216194</v>
      </c>
      <c r="R127" s="50">
        <v>118</v>
      </c>
      <c r="S127" s="81">
        <v>1</v>
      </c>
      <c r="T127" s="81">
        <v>0</v>
      </c>
      <c r="U127" s="81">
        <v>1</v>
      </c>
      <c r="V127" s="81">
        <v>0</v>
      </c>
      <c r="W127" s="81">
        <v>0</v>
      </c>
      <c r="X127" s="81">
        <f>$R$3*W127</f>
        <v>0</v>
      </c>
      <c r="Y127" s="1">
        <f t="shared" si="151"/>
        <v>0.18621612425267209</v>
      </c>
      <c r="Z127" s="1">
        <f t="shared" si="152"/>
        <v>0.19540501955658701</v>
      </c>
      <c r="AA127" s="1">
        <f t="shared" si="153"/>
        <v>0.34425157354858665</v>
      </c>
      <c r="AB127" s="1">
        <f t="shared" si="154"/>
        <v>0.30094800685496048</v>
      </c>
      <c r="AC127" s="72">
        <f t="shared" si="155"/>
        <v>1.2985517861712965</v>
      </c>
      <c r="AD127" s="72">
        <f t="shared" si="156"/>
        <v>0.46585799381646442</v>
      </c>
      <c r="AE127" s="72">
        <f t="shared" si="157"/>
        <v>0.56313593357787273</v>
      </c>
      <c r="AF127" s="72">
        <f t="shared" si="158"/>
        <v>0.43593865917604263</v>
      </c>
      <c r="AG127" s="61">
        <f t="shared" si="159"/>
        <v>-9.910152161046025E-2</v>
      </c>
      <c r="AH127" s="61">
        <f t="shared" si="160"/>
        <v>0</v>
      </c>
      <c r="AI127" s="61">
        <f t="shared" si="161"/>
        <v>-0.18320569656561664</v>
      </c>
      <c r="AJ127" s="61">
        <f t="shared" si="162"/>
        <v>0</v>
      </c>
      <c r="AK127" s="84">
        <f t="shared" si="163"/>
        <v>0.25521474727399851</v>
      </c>
      <c r="AL127" s="85">
        <f t="shared" si="164"/>
        <v>0.17349594679860686</v>
      </c>
      <c r="AM127" s="85">
        <f t="shared" si="165"/>
        <v>-1.3237691388111248</v>
      </c>
      <c r="AN127" s="85">
        <f t="shared" si="166"/>
        <v>-0.53895447621925618</v>
      </c>
    </row>
    <row r="128" spans="1:40" x14ac:dyDescent="0.2">
      <c r="A128">
        <f t="shared" si="134"/>
        <v>0.98333333333333339</v>
      </c>
      <c r="B128">
        <f t="shared" si="135"/>
        <v>0.98333333333333339</v>
      </c>
      <c r="C128">
        <f t="shared" si="136"/>
        <v>0.98333333333333339</v>
      </c>
      <c r="D128">
        <f t="shared" si="137"/>
        <v>0.98333333333333339</v>
      </c>
      <c r="E128">
        <f t="shared" si="138"/>
        <v>0.18621612425267209</v>
      </c>
      <c r="F128">
        <f t="shared" si="139"/>
        <v>0.19540501955658701</v>
      </c>
      <c r="G128">
        <f t="shared" si="140"/>
        <v>0.34425157354858665</v>
      </c>
      <c r="H128">
        <f t="shared" si="141"/>
        <v>0.30094800685496048</v>
      </c>
      <c r="I128">
        <f t="shared" si="142"/>
        <v>1.2985517861712965</v>
      </c>
      <c r="J128">
        <f t="shared" si="143"/>
        <v>0.46585799381646442</v>
      </c>
      <c r="K128">
        <f t="shared" si="144"/>
        <v>0.56313593357787273</v>
      </c>
      <c r="L128">
        <f t="shared" si="145"/>
        <v>0.43593865917604263</v>
      </c>
      <c r="M128" s="2">
        <f t="shared" si="146"/>
        <v>0.25521474727399851</v>
      </c>
      <c r="N128" s="2">
        <f t="shared" si="147"/>
        <v>0.17349594679860686</v>
      </c>
      <c r="O128" s="2">
        <f t="shared" si="148"/>
        <v>-1.3237691388111248</v>
      </c>
      <c r="P128" s="2">
        <f t="shared" si="149"/>
        <v>-0.53895447621925618</v>
      </c>
      <c r="Q128" s="1">
        <f t="shared" si="150"/>
        <v>0.42871069407260537</v>
      </c>
      <c r="R128" s="50">
        <v>119</v>
      </c>
      <c r="S128" s="81">
        <v>1</v>
      </c>
      <c r="T128" s="81">
        <v>0</v>
      </c>
      <c r="U128" s="81">
        <v>0</v>
      </c>
      <c r="V128" s="81">
        <v>1</v>
      </c>
      <c r="W128" s="81">
        <v>1</v>
      </c>
      <c r="X128" s="81">
        <f t="shared" ref="X128:X129" si="172">$R$3*W128</f>
        <v>1</v>
      </c>
      <c r="Y128" s="1">
        <f t="shared" si="151"/>
        <v>0.18637744735971024</v>
      </c>
      <c r="Z128" s="1">
        <f t="shared" si="152"/>
        <v>0.19540501955658701</v>
      </c>
      <c r="AA128" s="1">
        <f t="shared" si="153"/>
        <v>0.34425157354858665</v>
      </c>
      <c r="AB128" s="1">
        <f t="shared" si="154"/>
        <v>0.29919713191862712</v>
      </c>
      <c r="AC128" s="72">
        <f t="shared" si="155"/>
        <v>0.1858167135814397</v>
      </c>
      <c r="AD128" s="72">
        <f t="shared" si="156"/>
        <v>0.46585799381646442</v>
      </c>
      <c r="AE128" s="72">
        <f t="shared" si="157"/>
        <v>0.56313593357787273</v>
      </c>
      <c r="AF128" s="72">
        <f t="shared" si="158"/>
        <v>0.33026830229953585</v>
      </c>
      <c r="AG128" s="61">
        <f t="shared" si="159"/>
        <v>8.2490816254671501E-2</v>
      </c>
      <c r="AH128" s="61">
        <f t="shared" si="160"/>
        <v>0</v>
      </c>
      <c r="AI128" s="61">
        <f t="shared" si="161"/>
        <v>0</v>
      </c>
      <c r="AJ128" s="61">
        <f t="shared" si="162"/>
        <v>0.13242490431468129</v>
      </c>
      <c r="AK128" s="84">
        <f t="shared" si="163"/>
        <v>0.27054291965109195</v>
      </c>
      <c r="AL128" s="85">
        <f t="shared" si="164"/>
        <v>0.17349594679860686</v>
      </c>
      <c r="AM128" s="85">
        <f t="shared" si="165"/>
        <v>-1.3237691388111248</v>
      </c>
      <c r="AN128" s="85">
        <f t="shared" si="166"/>
        <v>-0.4952187278890679</v>
      </c>
    </row>
    <row r="129" spans="1:40" x14ac:dyDescent="0.2">
      <c r="A129">
        <f t="shared" si="134"/>
        <v>0.98333333333333339</v>
      </c>
      <c r="B129">
        <f t="shared" si="135"/>
        <v>0.98333333333333339</v>
      </c>
      <c r="C129">
        <f t="shared" si="136"/>
        <v>0.98333333333333339</v>
      </c>
      <c r="D129">
        <f t="shared" si="137"/>
        <v>0.98333333333333339</v>
      </c>
      <c r="E129">
        <f t="shared" si="138"/>
        <v>0.18637744735971024</v>
      </c>
      <c r="F129">
        <f t="shared" si="139"/>
        <v>0.19540501955658701</v>
      </c>
      <c r="G129">
        <f t="shared" si="140"/>
        <v>0.34425157354858665</v>
      </c>
      <c r="H129">
        <f t="shared" si="141"/>
        <v>0.29919713191862712</v>
      </c>
      <c r="I129">
        <f t="shared" si="142"/>
        <v>0.1858167135814397</v>
      </c>
      <c r="J129">
        <f t="shared" si="143"/>
        <v>0.46585799381646442</v>
      </c>
      <c r="K129">
        <f t="shared" si="144"/>
        <v>0.56313593357787273</v>
      </c>
      <c r="L129">
        <f t="shared" si="145"/>
        <v>0.33026830229953585</v>
      </c>
      <c r="M129" s="2">
        <f t="shared" si="146"/>
        <v>0.27054291965109195</v>
      </c>
      <c r="N129" s="2">
        <f t="shared" si="147"/>
        <v>0.17349594679860686</v>
      </c>
      <c r="O129" s="2">
        <f t="shared" si="148"/>
        <v>-1.3237691388111248</v>
      </c>
      <c r="P129" s="2">
        <f t="shared" si="149"/>
        <v>-0.4952187278890679</v>
      </c>
      <c r="Q129" s="1">
        <f t="shared" si="150"/>
        <v>0.44403886644969881</v>
      </c>
      <c r="R129" s="50">
        <v>120</v>
      </c>
      <c r="S129" s="81">
        <v>0</v>
      </c>
      <c r="T129" s="81">
        <v>1</v>
      </c>
      <c r="U129" s="81">
        <v>0</v>
      </c>
      <c r="V129" s="81">
        <v>1</v>
      </c>
      <c r="W129" s="81">
        <v>0</v>
      </c>
      <c r="X129" s="81">
        <f t="shared" si="172"/>
        <v>0</v>
      </c>
      <c r="Y129" s="1">
        <f t="shared" si="151"/>
        <v>0.18637744735971024</v>
      </c>
      <c r="Z129" s="1">
        <f t="shared" si="152"/>
        <v>0.19521148355084747</v>
      </c>
      <c r="AA129" s="1">
        <f t="shared" si="153"/>
        <v>0.34425157354858665</v>
      </c>
      <c r="AB129" s="1">
        <f t="shared" si="154"/>
        <v>0.29727372737352026</v>
      </c>
      <c r="AC129" s="72">
        <f t="shared" si="155"/>
        <v>0.1858167135814397</v>
      </c>
      <c r="AD129" s="72">
        <f t="shared" si="156"/>
        <v>0.25718369447122874</v>
      </c>
      <c r="AE129" s="72">
        <f t="shared" si="157"/>
        <v>0.56313593357787273</v>
      </c>
      <c r="AF129" s="72">
        <f t="shared" si="158"/>
        <v>0.33017805502711117</v>
      </c>
      <c r="AG129" s="61">
        <f t="shared" si="159"/>
        <v>0</v>
      </c>
      <c r="AH129" s="61">
        <f t="shared" si="160"/>
        <v>-8.3689250604026807E-2</v>
      </c>
      <c r="AI129" s="61">
        <f t="shared" si="161"/>
        <v>0</v>
      </c>
      <c r="AJ129" s="61">
        <f t="shared" si="162"/>
        <v>-0.12744442599185232</v>
      </c>
      <c r="AK129" s="84">
        <f t="shared" si="163"/>
        <v>0.27054291965109195</v>
      </c>
      <c r="AL129" s="85">
        <f t="shared" si="164"/>
        <v>0.15197243614073475</v>
      </c>
      <c r="AM129" s="85">
        <f t="shared" si="165"/>
        <v>-1.3237691388111248</v>
      </c>
      <c r="AN129" s="85">
        <f t="shared" si="166"/>
        <v>-0.53729808058710427</v>
      </c>
    </row>
    <row r="130" spans="1:40" x14ac:dyDescent="0.2">
      <c r="A130">
        <f t="shared" si="134"/>
        <v>0.98333333333333339</v>
      </c>
      <c r="B130">
        <f t="shared" si="135"/>
        <v>0.98333333333333339</v>
      </c>
      <c r="C130">
        <f t="shared" si="136"/>
        <v>0.98333333333333339</v>
      </c>
      <c r="D130">
        <f t="shared" si="137"/>
        <v>0.98333333333333339</v>
      </c>
      <c r="E130">
        <f t="shared" si="138"/>
        <v>0.18637744735971024</v>
      </c>
      <c r="F130">
        <f t="shared" si="139"/>
        <v>0.19521148355084747</v>
      </c>
      <c r="G130">
        <f t="shared" si="140"/>
        <v>0.34425157354858665</v>
      </c>
      <c r="H130">
        <f t="shared" si="141"/>
        <v>0.29727372737352026</v>
      </c>
      <c r="I130">
        <f t="shared" si="142"/>
        <v>0.1858167135814397</v>
      </c>
      <c r="J130">
        <f t="shared" si="143"/>
        <v>0.25718369447122874</v>
      </c>
      <c r="K130">
        <f t="shared" si="144"/>
        <v>0.56313593357787273</v>
      </c>
      <c r="L130">
        <f t="shared" si="145"/>
        <v>0.33017805502711117</v>
      </c>
      <c r="M130" s="2">
        <f t="shared" si="146"/>
        <v>0.27054291965109195</v>
      </c>
      <c r="N130" s="2">
        <f t="shared" si="147"/>
        <v>0.15197243614073475</v>
      </c>
      <c r="O130" s="2">
        <f t="shared" si="148"/>
        <v>-1.3237691388111248</v>
      </c>
      <c r="P130" s="2">
        <f t="shared" si="149"/>
        <v>-0.53729808058710427</v>
      </c>
      <c r="Q130" s="1">
        <f t="shared" si="150"/>
        <v>0.4225153557918267</v>
      </c>
      <c r="R130" s="50">
        <v>121</v>
      </c>
      <c r="S130" s="81">
        <v>1</v>
      </c>
      <c r="T130" s="81">
        <v>0</v>
      </c>
      <c r="U130" s="81">
        <v>0</v>
      </c>
      <c r="V130" s="81">
        <v>1</v>
      </c>
      <c r="W130" s="81">
        <v>1</v>
      </c>
      <c r="X130" s="81">
        <f>$R$3*W130</f>
        <v>1</v>
      </c>
      <c r="Y130" s="1">
        <f t="shared" si="151"/>
        <v>0.1884227029373573</v>
      </c>
      <c r="Z130" s="1">
        <f t="shared" si="152"/>
        <v>0.19521148355084747</v>
      </c>
      <c r="AA130" s="1">
        <f t="shared" si="153"/>
        <v>0.34425157354858665</v>
      </c>
      <c r="AB130" s="1">
        <f t="shared" si="154"/>
        <v>0.29747071161760386</v>
      </c>
      <c r="AC130" s="72">
        <f t="shared" si="155"/>
        <v>0.56220959542306281</v>
      </c>
      <c r="AD130" s="72">
        <f t="shared" si="156"/>
        <v>0.25718369447122874</v>
      </c>
      <c r="AE130" s="72">
        <f t="shared" si="157"/>
        <v>0.56313593357787273</v>
      </c>
      <c r="AF130" s="72">
        <f t="shared" si="158"/>
        <v>0.42239963168781941</v>
      </c>
      <c r="AG130" s="61">
        <f t="shared" si="159"/>
        <v>0.10475569951166483</v>
      </c>
      <c r="AH130" s="61">
        <f t="shared" si="160"/>
        <v>0</v>
      </c>
      <c r="AI130" s="61">
        <f t="shared" si="161"/>
        <v>0</v>
      </c>
      <c r="AJ130" s="61">
        <f t="shared" si="162"/>
        <v>0.1653821540289378</v>
      </c>
      <c r="AK130" s="84">
        <f t="shared" si="163"/>
        <v>0.32943757909180499</v>
      </c>
      <c r="AL130" s="85">
        <f t="shared" si="164"/>
        <v>0.15197243614073475</v>
      </c>
      <c r="AM130" s="85">
        <f t="shared" si="165"/>
        <v>-1.3237691388111248</v>
      </c>
      <c r="AN130" s="85">
        <f t="shared" si="166"/>
        <v>-0.46744071963754275</v>
      </c>
    </row>
    <row r="131" spans="1:40" x14ac:dyDescent="0.2">
      <c r="A131">
        <f t="shared" si="134"/>
        <v>0.98333333333333339</v>
      </c>
      <c r="B131">
        <f t="shared" si="135"/>
        <v>0.98333333333333339</v>
      </c>
      <c r="C131">
        <f t="shared" si="136"/>
        <v>0.98333333333333339</v>
      </c>
      <c r="D131">
        <f t="shared" si="137"/>
        <v>0.98333333333333339</v>
      </c>
      <c r="E131">
        <f t="shared" si="138"/>
        <v>0.1884227029373573</v>
      </c>
      <c r="F131">
        <f t="shared" si="139"/>
        <v>0.19521148355084747</v>
      </c>
      <c r="G131">
        <f t="shared" si="140"/>
        <v>0.34425157354858665</v>
      </c>
      <c r="H131">
        <f t="shared" si="141"/>
        <v>0.29747071161760386</v>
      </c>
      <c r="I131">
        <f t="shared" si="142"/>
        <v>0.56220959542306281</v>
      </c>
      <c r="J131">
        <f t="shared" si="143"/>
        <v>0.25718369447122874</v>
      </c>
      <c r="K131">
        <f t="shared" si="144"/>
        <v>0.56313593357787273</v>
      </c>
      <c r="L131">
        <f t="shared" si="145"/>
        <v>0.42239963168781941</v>
      </c>
      <c r="M131" s="2">
        <f t="shared" si="146"/>
        <v>0.32943757909180499</v>
      </c>
      <c r="N131" s="2">
        <f t="shared" si="147"/>
        <v>0.15197243614073475</v>
      </c>
      <c r="O131" s="2">
        <f t="shared" si="148"/>
        <v>-1.3237691388111248</v>
      </c>
      <c r="P131" s="2">
        <f t="shared" si="149"/>
        <v>-0.46744071963754275</v>
      </c>
      <c r="Q131" s="1">
        <f t="shared" si="150"/>
        <v>0.48141001523253973</v>
      </c>
      <c r="R131" s="50">
        <v>122</v>
      </c>
      <c r="S131" s="81">
        <v>1</v>
      </c>
      <c r="T131" s="81">
        <v>0</v>
      </c>
      <c r="U131" s="81">
        <v>1</v>
      </c>
      <c r="V131" s="81">
        <v>0</v>
      </c>
      <c r="W131" s="81">
        <v>0</v>
      </c>
      <c r="X131" s="81">
        <f>$R$3*W131</f>
        <v>0</v>
      </c>
      <c r="Y131" s="1">
        <f t="shared" si="151"/>
        <v>0.18825764498639957</v>
      </c>
      <c r="Z131" s="1">
        <f t="shared" si="152"/>
        <v>0.19521148355084747</v>
      </c>
      <c r="AA131" s="1">
        <f t="shared" si="153"/>
        <v>0.34148936775410843</v>
      </c>
      <c r="AB131" s="1">
        <f t="shared" si="154"/>
        <v>0.29747071161760386</v>
      </c>
      <c r="AC131" s="72">
        <f t="shared" si="155"/>
        <v>0.65342569739595691</v>
      </c>
      <c r="AD131" s="72">
        <f t="shared" si="156"/>
        <v>0.25718369447122874</v>
      </c>
      <c r="AE131" s="72">
        <f t="shared" si="157"/>
        <v>0.65121127535351842</v>
      </c>
      <c r="AF131" s="72">
        <f t="shared" si="158"/>
        <v>0.42239963168781941</v>
      </c>
      <c r="AG131" s="61">
        <f t="shared" si="159"/>
        <v>-7.9541745851960013E-2</v>
      </c>
      <c r="AH131" s="61">
        <f t="shared" si="160"/>
        <v>0</v>
      </c>
      <c r="AI131" s="61">
        <f t="shared" si="161"/>
        <v>-0.14428450171575308</v>
      </c>
      <c r="AJ131" s="61">
        <f t="shared" si="162"/>
        <v>0</v>
      </c>
      <c r="AK131" s="84">
        <f t="shared" si="163"/>
        <v>0.27746295833639606</v>
      </c>
      <c r="AL131" s="85">
        <f t="shared" si="164"/>
        <v>0.15197243614073475</v>
      </c>
      <c r="AM131" s="85">
        <f t="shared" si="165"/>
        <v>-1.4177288331871873</v>
      </c>
      <c r="AN131" s="85">
        <f t="shared" si="166"/>
        <v>-0.46744071963754275</v>
      </c>
    </row>
    <row r="132" spans="1:40" x14ac:dyDescent="0.2">
      <c r="A132">
        <f t="shared" si="134"/>
        <v>0.98333333333333339</v>
      </c>
      <c r="B132">
        <f t="shared" si="135"/>
        <v>0.98333333333333339</v>
      </c>
      <c r="C132">
        <f t="shared" si="136"/>
        <v>0.98333333333333339</v>
      </c>
      <c r="D132">
        <f t="shared" si="137"/>
        <v>0.98333333333333339</v>
      </c>
      <c r="E132">
        <f t="shared" si="138"/>
        <v>0.18825764498639957</v>
      </c>
      <c r="F132">
        <f t="shared" si="139"/>
        <v>0.19521148355084747</v>
      </c>
      <c r="G132">
        <f t="shared" si="140"/>
        <v>0.34148936775410843</v>
      </c>
      <c r="H132">
        <f t="shared" si="141"/>
        <v>0.29747071161760386</v>
      </c>
      <c r="I132">
        <f t="shared" si="142"/>
        <v>0.65342569739595691</v>
      </c>
      <c r="J132">
        <f t="shared" si="143"/>
        <v>0.25718369447122874</v>
      </c>
      <c r="K132">
        <f t="shared" si="144"/>
        <v>0.65121127535351842</v>
      </c>
      <c r="L132">
        <f t="shared" si="145"/>
        <v>0.42239963168781941</v>
      </c>
      <c r="M132" s="2">
        <f t="shared" si="146"/>
        <v>0.27746295833639606</v>
      </c>
      <c r="N132" s="2">
        <f t="shared" si="147"/>
        <v>0.15197243614073475</v>
      </c>
      <c r="O132" s="2">
        <f t="shared" si="148"/>
        <v>-1.4177288331871873</v>
      </c>
      <c r="P132" s="2">
        <f t="shared" si="149"/>
        <v>-0.46744071963754275</v>
      </c>
      <c r="Q132" s="1">
        <f t="shared" si="150"/>
        <v>0.42943539447713081</v>
      </c>
      <c r="R132" s="50">
        <v>123</v>
      </c>
      <c r="S132" s="81">
        <v>1</v>
      </c>
      <c r="T132" s="81">
        <v>0</v>
      </c>
      <c r="U132" s="81">
        <v>0</v>
      </c>
      <c r="V132" s="81">
        <v>1</v>
      </c>
      <c r="W132" s="81">
        <v>1</v>
      </c>
      <c r="X132" s="81">
        <f t="shared" ref="X132:X133" si="173">$R$3*W132</f>
        <v>1</v>
      </c>
      <c r="Y132" s="1">
        <f t="shared" si="151"/>
        <v>0.18960227710831151</v>
      </c>
      <c r="Z132" s="1">
        <f t="shared" si="152"/>
        <v>0.19521148355084747</v>
      </c>
      <c r="AA132" s="1">
        <f t="shared" si="153"/>
        <v>0.34148936775410843</v>
      </c>
      <c r="AB132" s="1">
        <f t="shared" si="154"/>
        <v>0.29699512596232908</v>
      </c>
      <c r="AC132" s="72">
        <f t="shared" si="155"/>
        <v>0.19624889496498771</v>
      </c>
      <c r="AD132" s="72">
        <f t="shared" si="156"/>
        <v>0.25718369447122874</v>
      </c>
      <c r="AE132" s="72">
        <f t="shared" si="157"/>
        <v>0.65121127535351842</v>
      </c>
      <c r="AF132" s="72">
        <f t="shared" si="158"/>
        <v>0.31472077519261726</v>
      </c>
      <c r="AG132" s="61">
        <f t="shared" si="159"/>
        <v>9.832584199747503E-2</v>
      </c>
      <c r="AH132" s="61">
        <f t="shared" si="160"/>
        <v>0</v>
      </c>
      <c r="AI132" s="61">
        <f t="shared" si="161"/>
        <v>0</v>
      </c>
      <c r="AJ132" s="61">
        <f t="shared" si="162"/>
        <v>0.15401869784881417</v>
      </c>
      <c r="AK132" s="84">
        <f t="shared" si="163"/>
        <v>0.29675929617490249</v>
      </c>
      <c r="AL132" s="85">
        <f t="shared" si="164"/>
        <v>0.15197243614073475</v>
      </c>
      <c r="AM132" s="85">
        <f t="shared" si="165"/>
        <v>-1.4177288331871873</v>
      </c>
      <c r="AN132" s="85">
        <f t="shared" si="166"/>
        <v>-0.41896783565640644</v>
      </c>
    </row>
    <row r="133" spans="1:40" x14ac:dyDescent="0.2">
      <c r="A133">
        <f t="shared" si="134"/>
        <v>0.98333333333333339</v>
      </c>
      <c r="B133">
        <f t="shared" si="135"/>
        <v>0.98333333333333339</v>
      </c>
      <c r="C133">
        <f t="shared" si="136"/>
        <v>0.98333333333333339</v>
      </c>
      <c r="D133">
        <f t="shared" si="137"/>
        <v>0.98333333333333339</v>
      </c>
      <c r="E133">
        <f t="shared" si="138"/>
        <v>0.18960227710831151</v>
      </c>
      <c r="F133">
        <f t="shared" si="139"/>
        <v>0.19521148355084747</v>
      </c>
      <c r="G133">
        <f t="shared" si="140"/>
        <v>0.34148936775410843</v>
      </c>
      <c r="H133">
        <f t="shared" si="141"/>
        <v>0.29699512596232908</v>
      </c>
      <c r="I133">
        <f t="shared" si="142"/>
        <v>0.19624889496498771</v>
      </c>
      <c r="J133">
        <f t="shared" si="143"/>
        <v>0.25718369447122874</v>
      </c>
      <c r="K133">
        <f t="shared" si="144"/>
        <v>0.65121127535351842</v>
      </c>
      <c r="L133">
        <f t="shared" si="145"/>
        <v>0.31472077519261726</v>
      </c>
      <c r="M133" s="2">
        <f t="shared" si="146"/>
        <v>0.29675929617490249</v>
      </c>
      <c r="N133" s="2">
        <f t="shared" si="147"/>
        <v>0.15197243614073475</v>
      </c>
      <c r="O133" s="2">
        <f t="shared" si="148"/>
        <v>-1.4177288331871873</v>
      </c>
      <c r="P133" s="2">
        <f t="shared" si="149"/>
        <v>-0.41896783565640644</v>
      </c>
      <c r="Q133" s="1">
        <f t="shared" si="150"/>
        <v>0.44873173231563723</v>
      </c>
      <c r="R133" s="50">
        <v>124</v>
      </c>
      <c r="S133" s="81">
        <v>0</v>
      </c>
      <c r="T133" s="81">
        <v>1</v>
      </c>
      <c r="U133" s="81">
        <v>0</v>
      </c>
      <c r="V133" s="81">
        <v>1</v>
      </c>
      <c r="W133" s="81">
        <v>0</v>
      </c>
      <c r="X133" s="81">
        <f t="shared" si="173"/>
        <v>0</v>
      </c>
      <c r="Y133" s="1">
        <f t="shared" si="151"/>
        <v>0.18960227710831151</v>
      </c>
      <c r="Z133" s="1">
        <f t="shared" si="152"/>
        <v>0.19503153812549551</v>
      </c>
      <c r="AA133" s="1">
        <f t="shared" si="153"/>
        <v>0.34148936775410843</v>
      </c>
      <c r="AB133" s="1">
        <f t="shared" si="154"/>
        <v>0.29511878649678575</v>
      </c>
      <c r="AC133" s="72">
        <f t="shared" si="155"/>
        <v>0.19624889496498771</v>
      </c>
      <c r="AD133" s="72">
        <f t="shared" si="156"/>
        <v>0.30946398514379303</v>
      </c>
      <c r="AE133" s="72">
        <f t="shared" si="157"/>
        <v>0.65121127535351842</v>
      </c>
      <c r="AF133" s="72">
        <f t="shared" si="158"/>
        <v>0.28267930663686913</v>
      </c>
      <c r="AG133" s="61">
        <f t="shared" si="159"/>
        <v>0</v>
      </c>
      <c r="AH133" s="61">
        <f t="shared" si="160"/>
        <v>-8.3753445510403743E-2</v>
      </c>
      <c r="AI133" s="61">
        <f t="shared" si="161"/>
        <v>0</v>
      </c>
      <c r="AJ133" s="61">
        <f t="shared" si="162"/>
        <v>-0.12673445249685933</v>
      </c>
      <c r="AK133" s="84">
        <f t="shared" si="163"/>
        <v>0.29675929617490249</v>
      </c>
      <c r="AL133" s="85">
        <f t="shared" si="164"/>
        <v>0.12605376112356168</v>
      </c>
      <c r="AM133" s="85">
        <f t="shared" si="165"/>
        <v>-1.4177288331871873</v>
      </c>
      <c r="AN133" s="85">
        <f t="shared" si="166"/>
        <v>-0.45479304281522187</v>
      </c>
    </row>
    <row r="134" spans="1:40" x14ac:dyDescent="0.2">
      <c r="A134">
        <f t="shared" si="134"/>
        <v>0.98333333333333339</v>
      </c>
      <c r="B134">
        <f t="shared" si="135"/>
        <v>0.98333333333333339</v>
      </c>
      <c r="C134">
        <f t="shared" si="136"/>
        <v>0.98333333333333339</v>
      </c>
      <c r="D134">
        <f t="shared" si="137"/>
        <v>0.98333333333333339</v>
      </c>
      <c r="E134">
        <f t="shared" si="138"/>
        <v>0.18960227710831151</v>
      </c>
      <c r="F134">
        <f t="shared" si="139"/>
        <v>0.19503153812549551</v>
      </c>
      <c r="G134">
        <f t="shared" si="140"/>
        <v>0.34148936775410843</v>
      </c>
      <c r="H134">
        <f t="shared" si="141"/>
        <v>0.29511878649678575</v>
      </c>
      <c r="I134">
        <f t="shared" si="142"/>
        <v>0.19624889496498771</v>
      </c>
      <c r="J134">
        <f t="shared" si="143"/>
        <v>0.30946398514379303</v>
      </c>
      <c r="K134">
        <f t="shared" si="144"/>
        <v>0.65121127535351842</v>
      </c>
      <c r="L134">
        <f t="shared" si="145"/>
        <v>0.28267930663686913</v>
      </c>
      <c r="M134" s="2">
        <f t="shared" si="146"/>
        <v>0.29675929617490249</v>
      </c>
      <c r="N134" s="2">
        <f t="shared" si="147"/>
        <v>0.12605376112356168</v>
      </c>
      <c r="O134" s="2">
        <f t="shared" si="148"/>
        <v>-1.4177288331871873</v>
      </c>
      <c r="P134" s="2">
        <f t="shared" si="149"/>
        <v>-0.45479304281522187</v>
      </c>
      <c r="Q134" s="1">
        <f t="shared" si="150"/>
        <v>0.42281305729846419</v>
      </c>
      <c r="R134" s="50">
        <v>125</v>
      </c>
      <c r="S134" s="81">
        <v>1</v>
      </c>
      <c r="T134" s="81">
        <v>0</v>
      </c>
      <c r="U134" s="81">
        <v>0</v>
      </c>
      <c r="V134" s="81">
        <v>1</v>
      </c>
      <c r="W134" s="81">
        <v>1</v>
      </c>
      <c r="X134" s="81">
        <f>$R$3*W134</f>
        <v>1</v>
      </c>
      <c r="Y134" s="1">
        <f t="shared" si="151"/>
        <v>0.19150718420576829</v>
      </c>
      <c r="Z134" s="1">
        <f t="shared" si="152"/>
        <v>0.19503153812549551</v>
      </c>
      <c r="AA134" s="1">
        <f t="shared" si="153"/>
        <v>0.34148936775410843</v>
      </c>
      <c r="AB134" s="1">
        <f t="shared" si="154"/>
        <v>0.29526508510443461</v>
      </c>
      <c r="AC134" s="72">
        <f t="shared" si="155"/>
        <v>0.49448971945339354</v>
      </c>
      <c r="AD134" s="72">
        <f t="shared" si="156"/>
        <v>0.30946398514379303</v>
      </c>
      <c r="AE134" s="72">
        <f t="shared" si="157"/>
        <v>0.65121127535351842</v>
      </c>
      <c r="AF134" s="72">
        <f t="shared" si="158"/>
        <v>0.42023317123086085</v>
      </c>
      <c r="AG134" s="61">
        <f t="shared" si="159"/>
        <v>0.10557183368622404</v>
      </c>
      <c r="AH134" s="61">
        <f t="shared" si="160"/>
        <v>0</v>
      </c>
      <c r="AI134" s="61">
        <f t="shared" si="161"/>
        <v>0</v>
      </c>
      <c r="AJ134" s="61">
        <f t="shared" si="162"/>
        <v>0.1627702719731976</v>
      </c>
      <c r="AK134" s="84">
        <f t="shared" si="163"/>
        <v>0.34896348259658372</v>
      </c>
      <c r="AL134" s="85">
        <f t="shared" si="164"/>
        <v>0.12605376112356168</v>
      </c>
      <c r="AM134" s="85">
        <f t="shared" si="165"/>
        <v>-1.4177288331871873</v>
      </c>
      <c r="AN134" s="85">
        <f t="shared" si="166"/>
        <v>-0.38639157524181533</v>
      </c>
    </row>
    <row r="135" spans="1:40" x14ac:dyDescent="0.2">
      <c r="A135">
        <f t="shared" si="134"/>
        <v>0.98333333333333339</v>
      </c>
      <c r="B135">
        <f t="shared" si="135"/>
        <v>0.98333333333333339</v>
      </c>
      <c r="C135">
        <f t="shared" si="136"/>
        <v>0.98333333333333339</v>
      </c>
      <c r="D135">
        <f t="shared" si="137"/>
        <v>0.98333333333333339</v>
      </c>
      <c r="E135">
        <f t="shared" si="138"/>
        <v>0.19150718420576829</v>
      </c>
      <c r="F135">
        <f t="shared" si="139"/>
        <v>0.19503153812549551</v>
      </c>
      <c r="G135">
        <f t="shared" si="140"/>
        <v>0.34148936775410843</v>
      </c>
      <c r="H135">
        <f t="shared" si="141"/>
        <v>0.29526508510443461</v>
      </c>
      <c r="I135">
        <f t="shared" si="142"/>
        <v>0.49448971945339354</v>
      </c>
      <c r="J135">
        <f t="shared" si="143"/>
        <v>0.30946398514379303</v>
      </c>
      <c r="K135">
        <f t="shared" si="144"/>
        <v>0.65121127535351842</v>
      </c>
      <c r="L135">
        <f t="shared" si="145"/>
        <v>0.42023317123086085</v>
      </c>
      <c r="M135" s="2">
        <f t="shared" si="146"/>
        <v>0.34896348259658372</v>
      </c>
      <c r="N135" s="2">
        <f t="shared" si="147"/>
        <v>0.12605376112356168</v>
      </c>
      <c r="O135" s="2">
        <f t="shared" si="148"/>
        <v>-1.4177288331871873</v>
      </c>
      <c r="P135" s="2">
        <f t="shared" si="149"/>
        <v>-0.38639157524181533</v>
      </c>
      <c r="Q135" s="1">
        <f t="shared" si="150"/>
        <v>0.47501724372014542</v>
      </c>
      <c r="R135" s="50">
        <v>126</v>
      </c>
      <c r="S135" s="81">
        <v>1</v>
      </c>
      <c r="T135" s="81">
        <v>0</v>
      </c>
      <c r="U135" s="81">
        <v>1</v>
      </c>
      <c r="V135" s="81">
        <v>0</v>
      </c>
      <c r="W135" s="81">
        <v>0</v>
      </c>
      <c r="X135" s="81">
        <f>$R$3*W135</f>
        <v>0</v>
      </c>
      <c r="Y135" s="1">
        <f t="shared" si="151"/>
        <v>0.19129491249270672</v>
      </c>
      <c r="Z135" s="1">
        <f t="shared" si="152"/>
        <v>0.19503153812549551</v>
      </c>
      <c r="AA135" s="1">
        <f t="shared" si="153"/>
        <v>0.33877739298190784</v>
      </c>
      <c r="AB135" s="1">
        <f t="shared" si="154"/>
        <v>0.29526508510443461</v>
      </c>
      <c r="AC135" s="72">
        <f t="shared" si="155"/>
        <v>0.92719390153160264</v>
      </c>
      <c r="AD135" s="72">
        <f t="shared" si="156"/>
        <v>0.30946398514379303</v>
      </c>
      <c r="AE135" s="72">
        <f t="shared" si="157"/>
        <v>0.5093053480566655</v>
      </c>
      <c r="AF135" s="72">
        <f t="shared" si="158"/>
        <v>0.42023317123086085</v>
      </c>
      <c r="AG135" s="61">
        <f t="shared" si="159"/>
        <v>-8.08819867966835E-2</v>
      </c>
      <c r="AH135" s="61">
        <f t="shared" si="160"/>
        <v>0</v>
      </c>
      <c r="AI135" s="61">
        <f t="shared" si="161"/>
        <v>-0.14323950527028373</v>
      </c>
      <c r="AJ135" s="61">
        <f t="shared" si="162"/>
        <v>0</v>
      </c>
      <c r="AK135" s="84">
        <f t="shared" si="163"/>
        <v>0.27397019769493919</v>
      </c>
      <c r="AL135" s="85">
        <f t="shared" si="164"/>
        <v>0.12605376112356168</v>
      </c>
      <c r="AM135" s="85">
        <f t="shared" si="165"/>
        <v>-1.4906814792743337</v>
      </c>
      <c r="AN135" s="85">
        <f t="shared" si="166"/>
        <v>-0.38639157524181533</v>
      </c>
    </row>
    <row r="136" spans="1:40" x14ac:dyDescent="0.2">
      <c r="A136">
        <f t="shared" si="134"/>
        <v>0.98333333333333339</v>
      </c>
      <c r="B136">
        <f t="shared" si="135"/>
        <v>0.98333333333333339</v>
      </c>
      <c r="C136">
        <f t="shared" si="136"/>
        <v>0.98333333333333339</v>
      </c>
      <c r="D136">
        <f t="shared" si="137"/>
        <v>0.98333333333333339</v>
      </c>
      <c r="E136">
        <f t="shared" si="138"/>
        <v>0.19129491249270672</v>
      </c>
      <c r="F136">
        <f t="shared" si="139"/>
        <v>0.19503153812549551</v>
      </c>
      <c r="G136">
        <f t="shared" si="140"/>
        <v>0.33877739298190784</v>
      </c>
      <c r="H136">
        <f t="shared" si="141"/>
        <v>0.29526508510443461</v>
      </c>
      <c r="I136">
        <f t="shared" si="142"/>
        <v>0.92719390153160264</v>
      </c>
      <c r="J136">
        <f t="shared" si="143"/>
        <v>0.30946398514379303</v>
      </c>
      <c r="K136">
        <f t="shared" si="144"/>
        <v>0.5093053480566655</v>
      </c>
      <c r="L136">
        <f t="shared" si="145"/>
        <v>0.42023317123086085</v>
      </c>
      <c r="M136" s="2">
        <f t="shared" si="146"/>
        <v>0.27397019769493919</v>
      </c>
      <c r="N136" s="2">
        <f t="shared" si="147"/>
        <v>0.12605376112356168</v>
      </c>
      <c r="O136" s="2">
        <f t="shared" si="148"/>
        <v>-1.4906814792743337</v>
      </c>
      <c r="P136" s="2">
        <f t="shared" si="149"/>
        <v>-0.38639157524181533</v>
      </c>
      <c r="Q136" s="1">
        <f t="shared" si="150"/>
        <v>0.40002395881850084</v>
      </c>
      <c r="R136" s="50">
        <v>127</v>
      </c>
      <c r="S136" s="81">
        <v>1</v>
      </c>
      <c r="T136" s="81">
        <v>0</v>
      </c>
      <c r="U136" s="81">
        <v>0</v>
      </c>
      <c r="V136" s="81">
        <v>1</v>
      </c>
      <c r="W136" s="81">
        <v>1</v>
      </c>
      <c r="X136" s="81">
        <f t="shared" ref="X136:X137" si="174">$R$3*W136</f>
        <v>1</v>
      </c>
      <c r="Y136" s="1">
        <f t="shared" si="151"/>
        <v>0.19270011219101482</v>
      </c>
      <c r="Z136" s="1">
        <f t="shared" si="152"/>
        <v>0.19503153812549551</v>
      </c>
      <c r="AA136" s="1">
        <f t="shared" si="153"/>
        <v>0.33877739298190784</v>
      </c>
      <c r="AB136" s="1">
        <f t="shared" si="154"/>
        <v>0.29493744859254722</v>
      </c>
      <c r="AC136" s="72">
        <f t="shared" si="155"/>
        <v>0.13191152911041715</v>
      </c>
      <c r="AD136" s="72">
        <f t="shared" si="156"/>
        <v>0.30946398514379303</v>
      </c>
      <c r="AE136" s="72">
        <f t="shared" si="157"/>
        <v>0.5093053480566655</v>
      </c>
      <c r="AF136" s="72">
        <f t="shared" si="158"/>
        <v>0.27617860259585858</v>
      </c>
      <c r="AG136" s="61">
        <f t="shared" si="159"/>
        <v>0.10116423603347617</v>
      </c>
      <c r="AH136" s="61">
        <f t="shared" si="160"/>
        <v>0</v>
      </c>
      <c r="AI136" s="61">
        <f t="shared" si="161"/>
        <v>0</v>
      </c>
      <c r="AJ136" s="61">
        <f t="shared" si="162"/>
        <v>0.15483707469226335</v>
      </c>
      <c r="AK136" s="84">
        <f t="shared" si="163"/>
        <v>0.28731492676140219</v>
      </c>
      <c r="AL136" s="85">
        <f t="shared" si="164"/>
        <v>0.12605376112356168</v>
      </c>
      <c r="AM136" s="85">
        <f t="shared" si="165"/>
        <v>-1.4906814792743337</v>
      </c>
      <c r="AN136" s="85">
        <f t="shared" si="166"/>
        <v>-0.34362888832327548</v>
      </c>
    </row>
    <row r="137" spans="1:40" x14ac:dyDescent="0.2">
      <c r="A137">
        <f t="shared" si="134"/>
        <v>0.98333333333333339</v>
      </c>
      <c r="B137">
        <f t="shared" si="135"/>
        <v>0.98333333333333339</v>
      </c>
      <c r="C137">
        <f t="shared" si="136"/>
        <v>0.98333333333333339</v>
      </c>
      <c r="D137">
        <f t="shared" si="137"/>
        <v>0.98333333333333339</v>
      </c>
      <c r="E137">
        <f t="shared" si="138"/>
        <v>0.19270011219101482</v>
      </c>
      <c r="F137">
        <f t="shared" si="139"/>
        <v>0.19503153812549551</v>
      </c>
      <c r="G137">
        <f t="shared" si="140"/>
        <v>0.33877739298190784</v>
      </c>
      <c r="H137">
        <f t="shared" si="141"/>
        <v>0.29493744859254722</v>
      </c>
      <c r="I137">
        <f t="shared" si="142"/>
        <v>0.13191152911041715</v>
      </c>
      <c r="J137">
        <f t="shared" si="143"/>
        <v>0.30946398514379303</v>
      </c>
      <c r="K137">
        <f t="shared" si="144"/>
        <v>0.5093053480566655</v>
      </c>
      <c r="L137">
        <f t="shared" si="145"/>
        <v>0.27617860259585858</v>
      </c>
      <c r="M137" s="2">
        <f t="shared" si="146"/>
        <v>0.28731492676140219</v>
      </c>
      <c r="N137" s="2">
        <f t="shared" si="147"/>
        <v>0.12605376112356168</v>
      </c>
      <c r="O137" s="2">
        <f t="shared" si="148"/>
        <v>-1.4906814792743337</v>
      </c>
      <c r="P137" s="2">
        <f t="shared" si="149"/>
        <v>-0.34362888832327548</v>
      </c>
      <c r="Q137" s="1">
        <f t="shared" si="150"/>
        <v>0.41336868788496384</v>
      </c>
      <c r="R137" s="50">
        <v>128</v>
      </c>
      <c r="S137" s="81">
        <v>0</v>
      </c>
      <c r="T137" s="81">
        <v>1</v>
      </c>
      <c r="U137" s="81">
        <v>0</v>
      </c>
      <c r="V137" s="81">
        <v>1</v>
      </c>
      <c r="W137" s="81">
        <v>0</v>
      </c>
      <c r="X137" s="81">
        <f t="shared" si="174"/>
        <v>0</v>
      </c>
      <c r="Y137" s="1">
        <f t="shared" si="151"/>
        <v>0.19270011219101482</v>
      </c>
      <c r="Z137" s="1">
        <f t="shared" si="152"/>
        <v>0.19444799861721768</v>
      </c>
      <c r="AA137" s="1">
        <f t="shared" si="153"/>
        <v>0.33877739298190784</v>
      </c>
      <c r="AB137" s="1">
        <f t="shared" si="154"/>
        <v>0.29268881057648521</v>
      </c>
      <c r="AC137" s="72">
        <f t="shared" si="155"/>
        <v>0.13191152911041715</v>
      </c>
      <c r="AD137" s="72">
        <f t="shared" si="156"/>
        <v>0.23479175542334185</v>
      </c>
      <c r="AE137" s="72">
        <f t="shared" si="157"/>
        <v>0.5093053480566655</v>
      </c>
      <c r="AF137" s="72">
        <f t="shared" si="158"/>
        <v>0.24517712026039146</v>
      </c>
      <c r="AG137" s="61">
        <f t="shared" si="159"/>
        <v>0</v>
      </c>
      <c r="AH137" s="61">
        <f t="shared" si="160"/>
        <v>-7.7783858191193794E-2</v>
      </c>
      <c r="AI137" s="61">
        <f t="shared" si="161"/>
        <v>0</v>
      </c>
      <c r="AJ137" s="61">
        <f t="shared" si="162"/>
        <v>-0.11708253670868392</v>
      </c>
      <c r="AK137" s="84">
        <f t="shared" si="163"/>
        <v>0.28731492676140219</v>
      </c>
      <c r="AL137" s="85">
        <f t="shared" si="164"/>
        <v>0.107790752515251</v>
      </c>
      <c r="AM137" s="85">
        <f t="shared" si="165"/>
        <v>-1.4906814792743337</v>
      </c>
      <c r="AN137" s="85">
        <f t="shared" si="166"/>
        <v>-0.3723348475062922</v>
      </c>
    </row>
    <row r="138" spans="1:40" x14ac:dyDescent="0.2">
      <c r="A138">
        <f t="shared" si="134"/>
        <v>0.98333333333333339</v>
      </c>
      <c r="B138">
        <f t="shared" si="135"/>
        <v>0.98333333333333339</v>
      </c>
      <c r="C138">
        <f t="shared" si="136"/>
        <v>0.98333333333333339</v>
      </c>
      <c r="D138">
        <f t="shared" si="137"/>
        <v>0.98333333333333339</v>
      </c>
      <c r="E138">
        <f t="shared" si="138"/>
        <v>0.19270011219101482</v>
      </c>
      <c r="F138">
        <f t="shared" si="139"/>
        <v>0.19444799861721768</v>
      </c>
      <c r="G138">
        <f t="shared" si="140"/>
        <v>0.33877739298190784</v>
      </c>
      <c r="H138">
        <f t="shared" si="141"/>
        <v>0.29268881057648521</v>
      </c>
      <c r="I138">
        <f t="shared" si="142"/>
        <v>0.13191152911041715</v>
      </c>
      <c r="J138">
        <f t="shared" si="143"/>
        <v>0.23479175542334185</v>
      </c>
      <c r="K138">
        <f t="shared" si="144"/>
        <v>0.5093053480566655</v>
      </c>
      <c r="L138">
        <f t="shared" si="145"/>
        <v>0.24517712026039146</v>
      </c>
      <c r="M138" s="2">
        <f t="shared" si="146"/>
        <v>0.28731492676140219</v>
      </c>
      <c r="N138" s="2">
        <f t="shared" si="147"/>
        <v>0.107790752515251</v>
      </c>
      <c r="O138" s="2">
        <f t="shared" si="148"/>
        <v>-1.4906814792743337</v>
      </c>
      <c r="P138" s="2">
        <f t="shared" si="149"/>
        <v>-0.3723348475062922</v>
      </c>
      <c r="Q138" s="1">
        <f t="shared" si="150"/>
        <v>0.39510567927665319</v>
      </c>
      <c r="R138" s="50">
        <v>129</v>
      </c>
      <c r="S138" s="81">
        <v>1</v>
      </c>
      <c r="T138" s="81">
        <v>0</v>
      </c>
      <c r="U138" s="81">
        <v>0</v>
      </c>
      <c r="V138" s="81">
        <v>1</v>
      </c>
      <c r="W138" s="81">
        <v>1</v>
      </c>
      <c r="X138" s="81">
        <f>$R$3*W138</f>
        <v>1</v>
      </c>
      <c r="Y138" s="1">
        <f t="shared" si="151"/>
        <v>0.19522404859372805</v>
      </c>
      <c r="Z138" s="1">
        <f t="shared" si="152"/>
        <v>0.19444799861721768</v>
      </c>
      <c r="AA138" s="1">
        <f t="shared" si="153"/>
        <v>0.33877739298190784</v>
      </c>
      <c r="AB138" s="1">
        <f t="shared" si="154"/>
        <v>0.29354626867277395</v>
      </c>
      <c r="AC138" s="72">
        <f t="shared" si="155"/>
        <v>0.45751011468102165</v>
      </c>
      <c r="AD138" s="72">
        <f t="shared" si="156"/>
        <v>0.23479175542334185</v>
      </c>
      <c r="AE138" s="72">
        <f t="shared" si="157"/>
        <v>0.5093053480566655</v>
      </c>
      <c r="AF138" s="72">
        <f t="shared" si="158"/>
        <v>0.37752307386621931</v>
      </c>
      <c r="AG138" s="61">
        <f t="shared" si="159"/>
        <v>0.11452453978294827</v>
      </c>
      <c r="AH138" s="61">
        <f t="shared" si="160"/>
        <v>0</v>
      </c>
      <c r="AI138" s="61">
        <f t="shared" si="161"/>
        <v>0</v>
      </c>
      <c r="AJ138" s="61">
        <f t="shared" si="162"/>
        <v>0.17220343275798231</v>
      </c>
      <c r="AK138" s="84">
        <f t="shared" si="163"/>
        <v>0.33971106209129009</v>
      </c>
      <c r="AL138" s="85">
        <f t="shared" si="164"/>
        <v>0.107790752515251</v>
      </c>
      <c r="AM138" s="85">
        <f t="shared" si="165"/>
        <v>-1.4906814792743337</v>
      </c>
      <c r="AN138" s="85">
        <f t="shared" si="166"/>
        <v>-0.30732407824118391</v>
      </c>
    </row>
    <row r="139" spans="1:40" x14ac:dyDescent="0.2">
      <c r="A139">
        <f t="shared" si="134"/>
        <v>0.98333333333333339</v>
      </c>
      <c r="B139">
        <f t="shared" si="135"/>
        <v>0.98333333333333339</v>
      </c>
      <c r="C139">
        <f t="shared" si="136"/>
        <v>0.98333333333333339</v>
      </c>
      <c r="D139">
        <f t="shared" si="137"/>
        <v>0.98333333333333339</v>
      </c>
      <c r="E139">
        <f t="shared" si="138"/>
        <v>0.19522404859372805</v>
      </c>
      <c r="F139">
        <f t="shared" si="139"/>
        <v>0.19444799861721768</v>
      </c>
      <c r="G139">
        <f t="shared" si="140"/>
        <v>0.33877739298190784</v>
      </c>
      <c r="H139">
        <f t="shared" si="141"/>
        <v>0.29354626867277395</v>
      </c>
      <c r="I139">
        <f t="shared" si="142"/>
        <v>0.45751011468102165</v>
      </c>
      <c r="J139">
        <f t="shared" si="143"/>
        <v>0.23479175542334185</v>
      </c>
      <c r="K139">
        <f t="shared" si="144"/>
        <v>0.5093053480566655</v>
      </c>
      <c r="L139">
        <f t="shared" si="145"/>
        <v>0.37752307386621931</v>
      </c>
      <c r="M139" s="2">
        <f t="shared" si="146"/>
        <v>0.33971106209129009</v>
      </c>
      <c r="N139" s="2">
        <f t="shared" si="147"/>
        <v>0.107790752515251</v>
      </c>
      <c r="O139" s="2">
        <f t="shared" si="148"/>
        <v>-1.4906814792743337</v>
      </c>
      <c r="P139" s="2">
        <f t="shared" si="149"/>
        <v>-0.30732407824118391</v>
      </c>
      <c r="Q139" s="1">
        <f t="shared" si="150"/>
        <v>0.44750181460654109</v>
      </c>
      <c r="R139" s="50">
        <v>130</v>
      </c>
      <c r="S139" s="81">
        <v>1</v>
      </c>
      <c r="T139" s="81">
        <v>0</v>
      </c>
      <c r="U139" s="81">
        <v>1</v>
      </c>
      <c r="V139" s="81">
        <v>0</v>
      </c>
      <c r="W139" s="81">
        <v>0</v>
      </c>
      <c r="X139" s="81">
        <f>$R$3*W139</f>
        <v>0</v>
      </c>
      <c r="Y139" s="1">
        <f t="shared" si="151"/>
        <v>0.19457212274711033</v>
      </c>
      <c r="Z139" s="1">
        <f t="shared" si="152"/>
        <v>0.19444799861721768</v>
      </c>
      <c r="AA139" s="1">
        <f t="shared" si="153"/>
        <v>0.33573291139548717</v>
      </c>
      <c r="AB139" s="1">
        <f t="shared" si="154"/>
        <v>0.29354626867277395</v>
      </c>
      <c r="AC139" s="72">
        <f t="shared" si="155"/>
        <v>1.1155883084842655</v>
      </c>
      <c r="AD139" s="72">
        <f t="shared" si="156"/>
        <v>0.23479175542334185</v>
      </c>
      <c r="AE139" s="72">
        <f t="shared" si="157"/>
        <v>0.9362982673257223</v>
      </c>
      <c r="AF139" s="72">
        <f t="shared" si="158"/>
        <v>0.37752307386621931</v>
      </c>
      <c r="AG139" s="61">
        <f t="shared" si="159"/>
        <v>-7.6876550726297371E-2</v>
      </c>
      <c r="AH139" s="61">
        <f t="shared" si="160"/>
        <v>0</v>
      </c>
      <c r="AI139" s="61">
        <f t="shared" si="161"/>
        <v>-0.13264998001244238</v>
      </c>
      <c r="AJ139" s="61">
        <f t="shared" si="162"/>
        <v>0</v>
      </c>
      <c r="AK139" s="84">
        <f t="shared" si="163"/>
        <v>0.25394848090443517</v>
      </c>
      <c r="AL139" s="85">
        <f t="shared" si="164"/>
        <v>0.107790752515251</v>
      </c>
      <c r="AM139" s="85">
        <f t="shared" si="165"/>
        <v>-1.6148814257207751</v>
      </c>
      <c r="AN139" s="85">
        <f t="shared" si="166"/>
        <v>-0.30732407824118391</v>
      </c>
    </row>
    <row r="140" spans="1:40" x14ac:dyDescent="0.2">
      <c r="A140">
        <f t="shared" si="134"/>
        <v>0.98333333333333339</v>
      </c>
      <c r="B140">
        <f t="shared" si="135"/>
        <v>0.98333333333333339</v>
      </c>
      <c r="C140">
        <f t="shared" si="136"/>
        <v>0.98333333333333339</v>
      </c>
      <c r="D140">
        <f t="shared" si="137"/>
        <v>0.98333333333333339</v>
      </c>
      <c r="E140">
        <f t="shared" si="138"/>
        <v>0.19457212274711033</v>
      </c>
      <c r="F140">
        <f t="shared" si="139"/>
        <v>0.19444799861721768</v>
      </c>
      <c r="G140">
        <f t="shared" si="140"/>
        <v>0.33573291139548717</v>
      </c>
      <c r="H140">
        <f t="shared" si="141"/>
        <v>0.29354626867277395</v>
      </c>
      <c r="I140">
        <f t="shared" si="142"/>
        <v>1.1155883084842655</v>
      </c>
      <c r="J140">
        <f t="shared" si="143"/>
        <v>0.23479175542334185</v>
      </c>
      <c r="K140">
        <f t="shared" si="144"/>
        <v>0.9362982673257223</v>
      </c>
      <c r="L140">
        <f t="shared" si="145"/>
        <v>0.37752307386621931</v>
      </c>
      <c r="M140" s="2">
        <f t="shared" si="146"/>
        <v>0.25394848090443517</v>
      </c>
      <c r="N140" s="2">
        <f t="shared" si="147"/>
        <v>0.107790752515251</v>
      </c>
      <c r="O140" s="2">
        <f t="shared" si="148"/>
        <v>-1.6148814257207751</v>
      </c>
      <c r="P140" s="2">
        <f t="shared" si="149"/>
        <v>-0.30732407824118391</v>
      </c>
      <c r="Q140" s="1">
        <f t="shared" si="150"/>
        <v>0.36173923341968617</v>
      </c>
      <c r="R140" s="50">
        <v>131</v>
      </c>
      <c r="S140" s="81">
        <v>1</v>
      </c>
      <c r="T140" s="81">
        <v>0</v>
      </c>
      <c r="U140" s="81">
        <v>0</v>
      </c>
      <c r="V140" s="81">
        <v>1</v>
      </c>
      <c r="W140" s="81">
        <v>1</v>
      </c>
      <c r="X140" s="81">
        <f t="shared" ref="X140:X141" si="175">$R$3*W140</f>
        <v>1</v>
      </c>
      <c r="Y140" s="1">
        <f t="shared" si="151"/>
        <v>0.19641682478237624</v>
      </c>
      <c r="Z140" s="1">
        <f t="shared" si="152"/>
        <v>0.19444799861721768</v>
      </c>
      <c r="AA140" s="1">
        <f t="shared" si="153"/>
        <v>0.33573291139548717</v>
      </c>
      <c r="AB140" s="1">
        <f t="shared" si="154"/>
        <v>0.29374140160927875</v>
      </c>
      <c r="AC140" s="72">
        <f t="shared" si="155"/>
        <v>0.13380896618329766</v>
      </c>
      <c r="AD140" s="72">
        <f t="shared" si="156"/>
        <v>0.23479175542334185</v>
      </c>
      <c r="AE140" s="72">
        <f t="shared" si="157"/>
        <v>0.9362982673257223</v>
      </c>
      <c r="AF140" s="72">
        <f t="shared" si="158"/>
        <v>0.25166583750925464</v>
      </c>
      <c r="AG140" s="61">
        <f t="shared" si="159"/>
        <v>0.10851993927300785</v>
      </c>
      <c r="AH140" s="61">
        <f t="shared" si="160"/>
        <v>0</v>
      </c>
      <c r="AI140" s="61">
        <f t="shared" si="161"/>
        <v>0</v>
      </c>
      <c r="AJ140" s="61">
        <f t="shared" si="162"/>
        <v>0.16229159136405777</v>
      </c>
      <c r="AK140" s="84">
        <f t="shared" si="163"/>
        <v>0.2684694217888306</v>
      </c>
      <c r="AL140" s="85">
        <f t="shared" si="164"/>
        <v>0.107790752515251</v>
      </c>
      <c r="AM140" s="85">
        <f t="shared" si="165"/>
        <v>-1.6148814257207751</v>
      </c>
      <c r="AN140" s="85">
        <f t="shared" si="166"/>
        <v>-0.2664808289798386</v>
      </c>
    </row>
    <row r="141" spans="1:40" x14ac:dyDescent="0.2">
      <c r="A141">
        <f t="shared" si="134"/>
        <v>0.98333333333333339</v>
      </c>
      <c r="B141">
        <f t="shared" si="135"/>
        <v>0.98333333333333339</v>
      </c>
      <c r="C141">
        <f t="shared" si="136"/>
        <v>0.98333333333333339</v>
      </c>
      <c r="D141">
        <f t="shared" si="137"/>
        <v>0.98333333333333339</v>
      </c>
      <c r="E141">
        <f t="shared" si="138"/>
        <v>0.19641682478237624</v>
      </c>
      <c r="F141">
        <f t="shared" si="139"/>
        <v>0.19444799861721768</v>
      </c>
      <c r="G141">
        <f t="shared" si="140"/>
        <v>0.33573291139548717</v>
      </c>
      <c r="H141">
        <f t="shared" si="141"/>
        <v>0.29374140160927875</v>
      </c>
      <c r="I141">
        <f t="shared" si="142"/>
        <v>0.13380896618329766</v>
      </c>
      <c r="J141">
        <f t="shared" si="143"/>
        <v>0.23479175542334185</v>
      </c>
      <c r="K141">
        <f t="shared" si="144"/>
        <v>0.9362982673257223</v>
      </c>
      <c r="L141">
        <f t="shared" si="145"/>
        <v>0.25166583750925464</v>
      </c>
      <c r="M141" s="2">
        <f t="shared" si="146"/>
        <v>0.2684694217888306</v>
      </c>
      <c r="N141" s="2">
        <f t="shared" si="147"/>
        <v>0.107790752515251</v>
      </c>
      <c r="O141" s="2">
        <f t="shared" si="148"/>
        <v>-1.6148814257207751</v>
      </c>
      <c r="P141" s="2">
        <f t="shared" si="149"/>
        <v>-0.2664808289798386</v>
      </c>
      <c r="Q141" s="1">
        <f t="shared" si="150"/>
        <v>0.3762601743040816</v>
      </c>
      <c r="R141" s="50">
        <v>132</v>
      </c>
      <c r="S141" s="81">
        <v>0</v>
      </c>
      <c r="T141" s="81">
        <v>1</v>
      </c>
      <c r="U141" s="81">
        <v>0</v>
      </c>
      <c r="V141" s="81">
        <v>1</v>
      </c>
      <c r="W141" s="81">
        <v>0</v>
      </c>
      <c r="X141" s="81">
        <f t="shared" si="175"/>
        <v>0</v>
      </c>
      <c r="Y141" s="1">
        <f t="shared" si="151"/>
        <v>0.19641682478237624</v>
      </c>
      <c r="Z141" s="1">
        <f t="shared" si="152"/>
        <v>0.19338811985684842</v>
      </c>
      <c r="AA141" s="1">
        <f t="shared" si="153"/>
        <v>0.33573291139548717</v>
      </c>
      <c r="AB141" s="1">
        <f t="shared" si="154"/>
        <v>0.29102663279904184</v>
      </c>
      <c r="AC141" s="72">
        <f t="shared" si="155"/>
        <v>0.13380896618329766</v>
      </c>
      <c r="AD141" s="72">
        <f t="shared" si="156"/>
        <v>0.21162249690447799</v>
      </c>
      <c r="AE141" s="72">
        <f t="shared" si="157"/>
        <v>0.9362982673257223</v>
      </c>
      <c r="AF141" s="72">
        <f t="shared" si="158"/>
        <v>0.20804492430376162</v>
      </c>
      <c r="AG141" s="61">
        <f t="shared" si="159"/>
        <v>0</v>
      </c>
      <c r="AH141" s="61">
        <f t="shared" si="160"/>
        <v>-6.9956070229490741E-2</v>
      </c>
      <c r="AI141" s="61">
        <f t="shared" si="161"/>
        <v>0</v>
      </c>
      <c r="AJ141" s="61">
        <f t="shared" si="162"/>
        <v>-0.10527575105343789</v>
      </c>
      <c r="AK141" s="84">
        <f t="shared" si="163"/>
        <v>0.2684694217888306</v>
      </c>
      <c r="AL141" s="85">
        <f t="shared" si="164"/>
        <v>9.2986474259661153E-2</v>
      </c>
      <c r="AM141" s="85">
        <f t="shared" si="165"/>
        <v>-1.6148814257207751</v>
      </c>
      <c r="AN141" s="85">
        <f t="shared" si="166"/>
        <v>-0.28838291463877275</v>
      </c>
    </row>
    <row r="142" spans="1:40" x14ac:dyDescent="0.2">
      <c r="A142">
        <f t="shared" si="134"/>
        <v>0.98333333333333339</v>
      </c>
      <c r="B142">
        <f t="shared" si="135"/>
        <v>0.98333333333333339</v>
      </c>
      <c r="C142">
        <f t="shared" si="136"/>
        <v>0.98333333333333339</v>
      </c>
      <c r="D142">
        <f t="shared" si="137"/>
        <v>0.98333333333333339</v>
      </c>
      <c r="E142">
        <f t="shared" si="138"/>
        <v>0.19641682478237624</v>
      </c>
      <c r="F142">
        <f t="shared" si="139"/>
        <v>0.19338811985684842</v>
      </c>
      <c r="G142">
        <f t="shared" si="140"/>
        <v>0.33573291139548717</v>
      </c>
      <c r="H142">
        <f t="shared" si="141"/>
        <v>0.29102663279904184</v>
      </c>
      <c r="I142">
        <f t="shared" si="142"/>
        <v>0.13380896618329766</v>
      </c>
      <c r="J142">
        <f t="shared" si="143"/>
        <v>0.21162249690447799</v>
      </c>
      <c r="K142">
        <f t="shared" si="144"/>
        <v>0.9362982673257223</v>
      </c>
      <c r="L142">
        <f t="shared" si="145"/>
        <v>0.20804492430376162</v>
      </c>
      <c r="M142" s="2">
        <f t="shared" si="146"/>
        <v>0.2684694217888306</v>
      </c>
      <c r="N142" s="2">
        <f t="shared" si="147"/>
        <v>9.2986474259661153E-2</v>
      </c>
      <c r="O142" s="2">
        <f t="shared" si="148"/>
        <v>-1.6148814257207751</v>
      </c>
      <c r="P142" s="2">
        <f t="shared" si="149"/>
        <v>-0.28838291463877275</v>
      </c>
      <c r="Q142" s="1">
        <f t="shared" si="150"/>
        <v>0.36145589604849176</v>
      </c>
      <c r="R142" s="50">
        <v>133</v>
      </c>
      <c r="S142" s="81">
        <v>1</v>
      </c>
      <c r="T142" s="81">
        <v>0</v>
      </c>
      <c r="U142" s="81">
        <v>0</v>
      </c>
      <c r="V142" s="81">
        <v>1</v>
      </c>
      <c r="W142" s="81">
        <v>1</v>
      </c>
      <c r="X142" s="81">
        <f>$R$3*W142</f>
        <v>1</v>
      </c>
      <c r="Y142" s="1">
        <f t="shared" si="151"/>
        <v>0.19962740053865621</v>
      </c>
      <c r="Z142" s="1">
        <f t="shared" si="152"/>
        <v>0.19338811985684842</v>
      </c>
      <c r="AA142" s="1">
        <f t="shared" si="153"/>
        <v>0.33573291139548717</v>
      </c>
      <c r="AB142" s="1">
        <f t="shared" si="154"/>
        <v>0.29266037842171072</v>
      </c>
      <c r="AC142" s="72">
        <f t="shared" si="155"/>
        <v>0.36225235887933982</v>
      </c>
      <c r="AD142" s="72">
        <f t="shared" si="156"/>
        <v>0.21162249690447799</v>
      </c>
      <c r="AE142" s="72">
        <f t="shared" si="157"/>
        <v>0.9362982673257223</v>
      </c>
      <c r="AF142" s="72">
        <f t="shared" si="158"/>
        <v>0.32408279421012426</v>
      </c>
      <c r="AG142" s="61">
        <f t="shared" si="159"/>
        <v>0.12451556001611071</v>
      </c>
      <c r="AH142" s="61">
        <f t="shared" si="160"/>
        <v>0</v>
      </c>
      <c r="AI142" s="61">
        <f t="shared" si="161"/>
        <v>0</v>
      </c>
      <c r="AJ142" s="61">
        <f t="shared" si="162"/>
        <v>0.18254393342485936</v>
      </c>
      <c r="AK142" s="84">
        <f t="shared" si="163"/>
        <v>0.31357547712184869</v>
      </c>
      <c r="AL142" s="85">
        <f t="shared" si="164"/>
        <v>9.2986474259661153E-2</v>
      </c>
      <c r="AM142" s="85">
        <f t="shared" si="165"/>
        <v>-1.6148814257207751</v>
      </c>
      <c r="AN142" s="85">
        <f t="shared" si="166"/>
        <v>-0.22922356662833743</v>
      </c>
    </row>
    <row r="143" spans="1:40" x14ac:dyDescent="0.2">
      <c r="A143">
        <f t="shared" si="134"/>
        <v>0.98333333333333339</v>
      </c>
      <c r="B143">
        <f t="shared" si="135"/>
        <v>0.98333333333333339</v>
      </c>
      <c r="C143">
        <f t="shared" si="136"/>
        <v>0.98333333333333339</v>
      </c>
      <c r="D143">
        <f t="shared" si="137"/>
        <v>0.98333333333333339</v>
      </c>
      <c r="E143">
        <f t="shared" si="138"/>
        <v>0.19962740053865621</v>
      </c>
      <c r="F143">
        <f t="shared" si="139"/>
        <v>0.19338811985684842</v>
      </c>
      <c r="G143">
        <f t="shared" si="140"/>
        <v>0.33573291139548717</v>
      </c>
      <c r="H143">
        <f t="shared" si="141"/>
        <v>0.29266037842171072</v>
      </c>
      <c r="I143">
        <f t="shared" si="142"/>
        <v>0.36225235887933982</v>
      </c>
      <c r="J143">
        <f t="shared" si="143"/>
        <v>0.21162249690447799</v>
      </c>
      <c r="K143">
        <f t="shared" si="144"/>
        <v>0.9362982673257223</v>
      </c>
      <c r="L143">
        <f t="shared" si="145"/>
        <v>0.32408279421012426</v>
      </c>
      <c r="M143" s="2">
        <f t="shared" si="146"/>
        <v>0.31357547712184869</v>
      </c>
      <c r="N143" s="2">
        <f t="shared" si="147"/>
        <v>9.2986474259661153E-2</v>
      </c>
      <c r="O143" s="2">
        <f t="shared" si="148"/>
        <v>-1.6148814257207751</v>
      </c>
      <c r="P143" s="2">
        <f t="shared" si="149"/>
        <v>-0.22922356662833743</v>
      </c>
      <c r="Q143" s="1">
        <f t="shared" si="150"/>
        <v>0.40656195138150986</v>
      </c>
      <c r="R143" s="50">
        <v>134</v>
      </c>
      <c r="S143" s="81">
        <v>1</v>
      </c>
      <c r="T143" s="81">
        <v>0</v>
      </c>
      <c r="U143" s="81">
        <v>1</v>
      </c>
      <c r="V143" s="81">
        <v>0</v>
      </c>
      <c r="W143" s="81">
        <v>0</v>
      </c>
      <c r="X143" s="81">
        <f>$R$3*W143</f>
        <v>0</v>
      </c>
      <c r="Y143" s="1">
        <f t="shared" si="151"/>
        <v>0.19847778327614893</v>
      </c>
      <c r="Z143" s="1">
        <f t="shared" si="152"/>
        <v>0.19338811985684842</v>
      </c>
      <c r="AA143" s="1">
        <f t="shared" si="153"/>
        <v>0.33231486895203266</v>
      </c>
      <c r="AB143" s="1">
        <f t="shared" si="154"/>
        <v>0.29266037842171072</v>
      </c>
      <c r="AC143" s="72">
        <f t="shared" si="155"/>
        <v>1.6421773655479521</v>
      </c>
      <c r="AD143" s="72">
        <f t="shared" si="156"/>
        <v>0.21162249690447799</v>
      </c>
      <c r="AE143" s="72">
        <f t="shared" si="157"/>
        <v>0.14469115104209532</v>
      </c>
      <c r="AF143" s="72">
        <f t="shared" si="158"/>
        <v>0.32408279421012426</v>
      </c>
      <c r="AG143" s="61">
        <f t="shared" si="159"/>
        <v>-7.1740964999798762E-2</v>
      </c>
      <c r="AH143" s="61">
        <f t="shared" si="160"/>
        <v>0</v>
      </c>
      <c r="AI143" s="61">
        <f t="shared" si="161"/>
        <v>-0.12011716872729408</v>
      </c>
      <c r="AJ143" s="61">
        <f t="shared" si="162"/>
        <v>0</v>
      </c>
      <c r="AK143" s="84">
        <f>AK142+AG143*AC143</f>
        <v>0.19576408821661131</v>
      </c>
      <c r="AL143" s="85">
        <f t="shared" si="164"/>
        <v>9.2986474259661153E-2</v>
      </c>
      <c r="AM143" s="85">
        <f t="shared" si="165"/>
        <v>-1.6322613171238449</v>
      </c>
      <c r="AN143" s="85">
        <f t="shared" si="166"/>
        <v>-0.22922356662833743</v>
      </c>
    </row>
    <row r="144" spans="1:40" x14ac:dyDescent="0.2">
      <c r="A144">
        <f t="shared" si="134"/>
        <v>0.98333333333333339</v>
      </c>
      <c r="B144">
        <f t="shared" si="135"/>
        <v>0.98333333333333339</v>
      </c>
      <c r="C144">
        <f t="shared" si="136"/>
        <v>0.98333333333333339</v>
      </c>
      <c r="D144">
        <f t="shared" si="137"/>
        <v>0.98333333333333339</v>
      </c>
      <c r="E144">
        <f t="shared" si="138"/>
        <v>0.19847778327614893</v>
      </c>
      <c r="F144">
        <f t="shared" si="139"/>
        <v>0.19338811985684842</v>
      </c>
      <c r="G144">
        <f t="shared" si="140"/>
        <v>0.33231486895203266</v>
      </c>
      <c r="H144">
        <f t="shared" si="141"/>
        <v>0.29266037842171072</v>
      </c>
      <c r="I144">
        <f t="shared" si="142"/>
        <v>1.6421773655479521</v>
      </c>
      <c r="J144">
        <f t="shared" si="143"/>
        <v>0.21162249690447799</v>
      </c>
      <c r="K144">
        <f t="shared" si="144"/>
        <v>0.14469115104209532</v>
      </c>
      <c r="L144">
        <f t="shared" si="145"/>
        <v>0.32408279421012426</v>
      </c>
      <c r="M144" s="2">
        <f t="shared" si="146"/>
        <v>0.19576408821661131</v>
      </c>
      <c r="N144" s="2">
        <f t="shared" si="147"/>
        <v>9.2986474259661153E-2</v>
      </c>
      <c r="O144" s="2">
        <f t="shared" si="148"/>
        <v>-1.6322613171238449</v>
      </c>
      <c r="P144" s="2">
        <f t="shared" si="149"/>
        <v>-0.22922356662833743</v>
      </c>
      <c r="Q144" s="1">
        <f t="shared" si="150"/>
        <v>0.28875056247627245</v>
      </c>
      <c r="R144" s="50">
        <v>135</v>
      </c>
      <c r="S144" s="81">
        <v>1</v>
      </c>
      <c r="T144" s="81">
        <v>0</v>
      </c>
      <c r="U144" s="81">
        <v>0</v>
      </c>
      <c r="V144" s="81">
        <v>1</v>
      </c>
      <c r="W144" s="81">
        <v>1</v>
      </c>
      <c r="X144" s="81">
        <f t="shared" ref="X144:X145" si="176">$R$3*W144</f>
        <v>1</v>
      </c>
      <c r="Y144" s="1">
        <f t="shared" ref="Y144:Y157" si="177">IF(AND(S144&gt;0),(1-A144)*POWER(($X144-$Q143),2)+E144*A144,E144)</f>
        <v>0.20103929884734847</v>
      </c>
      <c r="Z144" s="1">
        <f t="shared" ref="Z144:Z157" si="178">IF(AND(T144&gt;0),(1-B144)*POWER(($X144-$Q143),2)+F144*B144,F144)</f>
        <v>0.19338811985684842</v>
      </c>
      <c r="AA144" s="1">
        <f t="shared" ref="AA144:AA157" si="179">IF(AND(U144&gt;0),(1-C144)*POWER(($X144-$Q143),2)+G144*C144,G144)</f>
        <v>0.33231486895203266</v>
      </c>
      <c r="AB144" s="1">
        <f t="shared" ref="AB144:AB157" si="180">IF(AND(V144&gt;0),(1-D144)*POWER(($X144-$Q143),2)+H144*D144,H144)</f>
        <v>0.29365218407381755</v>
      </c>
      <c r="AC144" s="72">
        <f t="shared" ref="AC144:AC157" si="181">IF(AND(S144&gt;0),POWER((1-I144)*(M144-(N144*T144+O144*U144+P144*V144)),2)+POWER(1-(M$3+(1-A$3)*(1-M$3)),2),I144)</f>
        <v>0.20408393592206414</v>
      </c>
      <c r="AD144" s="72">
        <f t="shared" ref="AD144:AD157" si="182">IF(AND(T144&gt;0),POWER((1-J144)*(N144-(M144*S144+O144*U144+P144*V144)),2)+POWER(1-(N$3+(1-B$3)*(1-N$3)),2),J144)</f>
        <v>0.21162249690447799</v>
      </c>
      <c r="AE144" s="72">
        <f t="shared" ref="AE144:AE157" si="183">IF(AND(U144&gt;0),POWER((1-K144)*(O144-(M144*S144+N144*T144+P144*V144)),2)+POWER(1-(O$3+(1-C$3)*(1-O$3)),2),K144)</f>
        <v>0.14469115104209532</v>
      </c>
      <c r="AF144" s="72">
        <f t="shared" ref="AF144:AF157" si="184">IF(AND(V144&gt;0),POWER((1-L144)*(P144-(M144*S144+N144*T144+O144*U144)),2)+POWER(1-(P$3+(1-D$3)*(1-P$3)),2),L144)</f>
        <v>0.21211627849860226</v>
      </c>
      <c r="AG144" s="61">
        <f t="shared" ref="AG144:AG157" si="185">IF(S144&gt;0,Y144*($X144-$Q143),0)</f>
        <v>0.11930436920359995</v>
      </c>
      <c r="AH144" s="61">
        <f t="shared" ref="AH144:AH157" si="186">IF(T144&gt;0,Z144*($X144-$Q143),0)</f>
        <v>0</v>
      </c>
      <c r="AI144" s="61">
        <f t="shared" ref="AI144:AI157" si="187">IF(U144&gt;0,AA144*($X144-$Q143),0)</f>
        <v>0</v>
      </c>
      <c r="AJ144" s="61">
        <f t="shared" ref="AJ144:AJ157" si="188">IF(V144&gt;0,AB144*($X144-$Q143),0)</f>
        <v>0.17426437908932396</v>
      </c>
      <c r="AK144" s="84">
        <f t="shared" ref="AK144:AK157" si="189">AK143+AG144*AC144</f>
        <v>0.22011219345638108</v>
      </c>
      <c r="AL144" s="85">
        <f t="shared" ref="AL144:AL157" si="190">AL143+AH144*AD144</f>
        <v>9.2986474259661153E-2</v>
      </c>
      <c r="AM144" s="85">
        <f t="shared" ref="AM144:AM157" si="191">AM143+AI144*AE144</f>
        <v>-1.6322613171238449</v>
      </c>
      <c r="AN144" s="85">
        <f t="shared" ref="AN144:AN157" si="192">AN143+AJ144*AF144</f>
        <v>-0.19225925506104038</v>
      </c>
    </row>
    <row r="145" spans="1:40" x14ac:dyDescent="0.2">
      <c r="A145">
        <f t="shared" si="134"/>
        <v>0.98333333333333339</v>
      </c>
      <c r="B145">
        <f t="shared" si="135"/>
        <v>0.98333333333333339</v>
      </c>
      <c r="C145">
        <f t="shared" si="136"/>
        <v>0.98333333333333339</v>
      </c>
      <c r="D145">
        <f t="shared" si="137"/>
        <v>0.98333333333333339</v>
      </c>
      <c r="E145">
        <f t="shared" si="138"/>
        <v>0.20103929884734847</v>
      </c>
      <c r="F145">
        <f t="shared" si="139"/>
        <v>0.19338811985684842</v>
      </c>
      <c r="G145">
        <f t="shared" si="140"/>
        <v>0.33231486895203266</v>
      </c>
      <c r="H145">
        <f t="shared" si="141"/>
        <v>0.29365218407381755</v>
      </c>
      <c r="I145">
        <f t="shared" si="142"/>
        <v>0.20408393592206414</v>
      </c>
      <c r="J145">
        <f t="shared" si="143"/>
        <v>0.21162249690447799</v>
      </c>
      <c r="K145">
        <f t="shared" si="144"/>
        <v>0.14469115104209532</v>
      </c>
      <c r="L145">
        <f t="shared" si="145"/>
        <v>0.21211627849860226</v>
      </c>
      <c r="M145" s="2">
        <f t="shared" si="146"/>
        <v>0.22011219345638108</v>
      </c>
      <c r="N145" s="2">
        <f t="shared" si="147"/>
        <v>9.2986474259661153E-2</v>
      </c>
      <c r="O145" s="2">
        <f t="shared" si="148"/>
        <v>-1.6322613171238449</v>
      </c>
      <c r="P145" s="2">
        <f t="shared" si="149"/>
        <v>-0.19225925506104038</v>
      </c>
      <c r="Q145" s="1">
        <f t="shared" si="150"/>
        <v>0.31309866771604222</v>
      </c>
      <c r="R145" s="50">
        <v>136</v>
      </c>
      <c r="S145" s="81">
        <v>0</v>
      </c>
      <c r="T145" s="81">
        <v>1</v>
      </c>
      <c r="U145" s="81">
        <v>0</v>
      </c>
      <c r="V145" s="81">
        <v>1</v>
      </c>
      <c r="W145" s="81">
        <v>0</v>
      </c>
      <c r="X145" s="81">
        <f t="shared" si="176"/>
        <v>0</v>
      </c>
      <c r="Y145" s="1">
        <f t="shared" si="177"/>
        <v>0.20103929884734847</v>
      </c>
      <c r="Z145" s="1">
        <f t="shared" si="178"/>
        <v>0.19155459931474036</v>
      </c>
      <c r="AA145" s="1">
        <f t="shared" si="179"/>
        <v>0.33231486895203266</v>
      </c>
      <c r="AB145" s="1">
        <f t="shared" si="180"/>
        <v>0.29014759579475996</v>
      </c>
      <c r="AC145" s="72">
        <f t="shared" si="181"/>
        <v>0.20408393592206414</v>
      </c>
      <c r="AD145" s="72">
        <f t="shared" si="182"/>
        <v>0.18017160621865944</v>
      </c>
      <c r="AE145" s="72">
        <f t="shared" si="183"/>
        <v>0.14469115104209532</v>
      </c>
      <c r="AF145" s="72">
        <f t="shared" si="184"/>
        <v>0.18010827739931148</v>
      </c>
      <c r="AG145" s="61">
        <f t="shared" si="185"/>
        <v>0</v>
      </c>
      <c r="AH145" s="61">
        <f t="shared" si="186"/>
        <v>-5.5311498297048275E-2</v>
      </c>
      <c r="AI145" s="61">
        <f t="shared" si="187"/>
        <v>0</v>
      </c>
      <c r="AJ145" s="61">
        <f t="shared" si="188"/>
        <v>-8.378028148687508E-2</v>
      </c>
      <c r="AK145" s="84">
        <f t="shared" si="189"/>
        <v>0.22011219345638108</v>
      </c>
      <c r="AL145" s="85">
        <f t="shared" si="190"/>
        <v>8.3020912769121324E-2</v>
      </c>
      <c r="AM145" s="85">
        <f t="shared" si="191"/>
        <v>-1.6322613171238449</v>
      </c>
      <c r="AN145" s="85">
        <f t="shared" si="192"/>
        <v>-0.20734877723967088</v>
      </c>
    </row>
    <row r="146" spans="1:40" x14ac:dyDescent="0.2">
      <c r="A146">
        <f t="shared" si="134"/>
        <v>0.98333333333333339</v>
      </c>
      <c r="B146">
        <f t="shared" si="135"/>
        <v>0.98333333333333339</v>
      </c>
      <c r="C146">
        <f t="shared" si="136"/>
        <v>0.98333333333333339</v>
      </c>
      <c r="D146">
        <f t="shared" si="137"/>
        <v>0.98333333333333339</v>
      </c>
      <c r="E146">
        <f t="shared" si="138"/>
        <v>0.20103929884734847</v>
      </c>
      <c r="F146">
        <f t="shared" si="139"/>
        <v>0.19155459931474036</v>
      </c>
      <c r="G146">
        <f t="shared" si="140"/>
        <v>0.33231486895203266</v>
      </c>
      <c r="H146">
        <f t="shared" si="141"/>
        <v>0.29014759579475996</v>
      </c>
      <c r="I146">
        <f t="shared" si="142"/>
        <v>0.20408393592206414</v>
      </c>
      <c r="J146">
        <f t="shared" si="143"/>
        <v>0.18017160621865944</v>
      </c>
      <c r="K146">
        <f t="shared" si="144"/>
        <v>0.14469115104209532</v>
      </c>
      <c r="L146">
        <f t="shared" si="145"/>
        <v>0.18010827739931148</v>
      </c>
      <c r="M146" s="2">
        <f t="shared" si="146"/>
        <v>0.22011219345638108</v>
      </c>
      <c r="N146" s="2">
        <f t="shared" si="147"/>
        <v>8.3020912769121324E-2</v>
      </c>
      <c r="O146" s="2">
        <f t="shared" si="148"/>
        <v>-1.6322613171238449</v>
      </c>
      <c r="P146" s="2">
        <f t="shared" si="149"/>
        <v>-0.20734877723967088</v>
      </c>
      <c r="Q146" s="1">
        <f t="shared" si="150"/>
        <v>0.30313310622550238</v>
      </c>
      <c r="R146" s="50">
        <v>137</v>
      </c>
      <c r="S146" s="81">
        <v>1</v>
      </c>
      <c r="T146" s="81">
        <v>0</v>
      </c>
      <c r="U146" s="81">
        <v>0</v>
      </c>
      <c r="V146" s="81">
        <v>1</v>
      </c>
      <c r="W146" s="81">
        <v>1</v>
      </c>
      <c r="X146" s="81">
        <f>$R$3*W146</f>
        <v>1</v>
      </c>
      <c r="Y146" s="1">
        <f t="shared" si="177"/>
        <v>0.20555253453811725</v>
      </c>
      <c r="Z146" s="1">
        <f t="shared" si="178"/>
        <v>0.19155459931474036</v>
      </c>
      <c r="AA146" s="1">
        <f t="shared" si="179"/>
        <v>0.33231486895203266</v>
      </c>
      <c r="AB146" s="1">
        <f t="shared" si="180"/>
        <v>0.29317569320307191</v>
      </c>
      <c r="AC146" s="72">
        <f t="shared" si="181"/>
        <v>0.24535172602626215</v>
      </c>
      <c r="AD146" s="72">
        <f t="shared" si="182"/>
        <v>0.18017160621865944</v>
      </c>
      <c r="AE146" s="72">
        <f t="shared" si="183"/>
        <v>0.14469115104209532</v>
      </c>
      <c r="AF146" s="72">
        <f t="shared" si="184"/>
        <v>0.25243042063782556</v>
      </c>
      <c r="AG146" s="61">
        <f t="shared" si="185"/>
        <v>0.14119430982857697</v>
      </c>
      <c r="AH146" s="61">
        <f t="shared" si="186"/>
        <v>0</v>
      </c>
      <c r="AI146" s="61">
        <f t="shared" si="187"/>
        <v>0</v>
      </c>
      <c r="AJ146" s="61">
        <f t="shared" si="188"/>
        <v>0.20138277425446297</v>
      </c>
      <c r="AK146" s="84">
        <f t="shared" si="189"/>
        <v>0.25475446107790928</v>
      </c>
      <c r="AL146" s="85">
        <f t="shared" si="190"/>
        <v>8.3020912769121324E-2</v>
      </c>
      <c r="AM146" s="85">
        <f t="shared" si="191"/>
        <v>-1.6322613171238449</v>
      </c>
      <c r="AN146" s="85">
        <f t="shared" si="192"/>
        <v>-0.15651363882540453</v>
      </c>
    </row>
    <row r="147" spans="1:40" x14ac:dyDescent="0.2">
      <c r="A147">
        <f t="shared" si="134"/>
        <v>0.98333333333333339</v>
      </c>
      <c r="B147">
        <f t="shared" si="135"/>
        <v>0.98333333333333339</v>
      </c>
      <c r="C147">
        <f t="shared" si="136"/>
        <v>0.98333333333333339</v>
      </c>
      <c r="D147">
        <f t="shared" si="137"/>
        <v>0.98333333333333339</v>
      </c>
      <c r="E147">
        <f t="shared" si="138"/>
        <v>0.20555253453811725</v>
      </c>
      <c r="F147">
        <f t="shared" si="139"/>
        <v>0.19155459931474036</v>
      </c>
      <c r="G147">
        <f t="shared" si="140"/>
        <v>0.33231486895203266</v>
      </c>
      <c r="H147">
        <f t="shared" si="141"/>
        <v>0.29317569320307191</v>
      </c>
      <c r="I147">
        <f t="shared" si="142"/>
        <v>0.24535172602626215</v>
      </c>
      <c r="J147">
        <f t="shared" si="143"/>
        <v>0.18017160621865944</v>
      </c>
      <c r="K147">
        <f t="shared" si="144"/>
        <v>0.14469115104209532</v>
      </c>
      <c r="L147">
        <f t="shared" si="145"/>
        <v>0.25243042063782556</v>
      </c>
      <c r="M147" s="2">
        <f t="shared" si="146"/>
        <v>0.25475446107790928</v>
      </c>
      <c r="N147" s="2">
        <f t="shared" si="147"/>
        <v>8.3020912769121324E-2</v>
      </c>
      <c r="O147" s="2">
        <f t="shared" si="148"/>
        <v>-1.6322613171238449</v>
      </c>
      <c r="P147" s="2">
        <f t="shared" si="149"/>
        <v>-0.15651363882540453</v>
      </c>
      <c r="Q147" s="1">
        <f t="shared" si="150"/>
        <v>0.3377753738470306</v>
      </c>
      <c r="R147" s="50">
        <v>138</v>
      </c>
      <c r="S147" s="81">
        <v>1</v>
      </c>
      <c r="T147" s="81">
        <v>0</v>
      </c>
      <c r="U147" s="81">
        <v>1</v>
      </c>
      <c r="V147" s="81">
        <v>0</v>
      </c>
      <c r="W147" s="81">
        <v>0</v>
      </c>
      <c r="X147" s="81">
        <f>$R$3*W147</f>
        <v>0</v>
      </c>
      <c r="Y147" s="1">
        <f t="shared" si="177"/>
        <v>0.20365815363064732</v>
      </c>
      <c r="Z147" s="1">
        <f t="shared" si="178"/>
        <v>0.19155459931474036</v>
      </c>
      <c r="AA147" s="1">
        <f t="shared" si="179"/>
        <v>0.32830778247099751</v>
      </c>
      <c r="AB147" s="1">
        <f t="shared" si="180"/>
        <v>0.29317569320307191</v>
      </c>
      <c r="AC147" s="72">
        <f t="shared" si="181"/>
        <v>2.1574705546485928</v>
      </c>
      <c r="AD147" s="72">
        <f t="shared" si="182"/>
        <v>0.18017160621865944</v>
      </c>
      <c r="AE147" s="72">
        <f t="shared" si="183"/>
        <v>2.7345356148613509</v>
      </c>
      <c r="AF147" s="72">
        <f t="shared" si="184"/>
        <v>0.25243042063782556</v>
      </c>
      <c r="AG147" s="61">
        <f t="shared" si="185"/>
        <v>-6.1735528718208699E-2</v>
      </c>
      <c r="AH147" s="61">
        <f t="shared" si="186"/>
        <v>0</v>
      </c>
      <c r="AI147" s="61">
        <f t="shared" si="187"/>
        <v>-9.952095789844001E-2</v>
      </c>
      <c r="AJ147" s="61">
        <f t="shared" si="188"/>
        <v>0</v>
      </c>
      <c r="AK147" s="84">
        <f t="shared" si="189"/>
        <v>0.12156187569271143</v>
      </c>
      <c r="AL147" s="85">
        <f t="shared" si="190"/>
        <v>8.3020912769121324E-2</v>
      </c>
      <c r="AM147" s="85">
        <f t="shared" si="191"/>
        <v>-1.9044049209222462</v>
      </c>
      <c r="AN147" s="85">
        <f t="shared" si="192"/>
        <v>-0.15651363882540453</v>
      </c>
    </row>
    <row r="148" spans="1:40" x14ac:dyDescent="0.2">
      <c r="A148">
        <f t="shared" si="134"/>
        <v>0.98333333333333339</v>
      </c>
      <c r="B148">
        <f t="shared" si="135"/>
        <v>0.98333333333333339</v>
      </c>
      <c r="C148">
        <f t="shared" si="136"/>
        <v>0.98333333333333339</v>
      </c>
      <c r="D148">
        <f t="shared" si="137"/>
        <v>0.98333333333333339</v>
      </c>
      <c r="E148">
        <f t="shared" si="138"/>
        <v>0.20365815363064732</v>
      </c>
      <c r="F148">
        <f t="shared" si="139"/>
        <v>0.19155459931474036</v>
      </c>
      <c r="G148">
        <f t="shared" si="140"/>
        <v>0.32830778247099751</v>
      </c>
      <c r="H148">
        <f t="shared" si="141"/>
        <v>0.29317569320307191</v>
      </c>
      <c r="I148">
        <f t="shared" si="142"/>
        <v>2.1574705546485928</v>
      </c>
      <c r="J148">
        <f t="shared" si="143"/>
        <v>0.18017160621865944</v>
      </c>
      <c r="K148">
        <f t="shared" si="144"/>
        <v>2.7345356148613509</v>
      </c>
      <c r="L148">
        <f t="shared" si="145"/>
        <v>0.25243042063782556</v>
      </c>
      <c r="M148" s="2">
        <f t="shared" si="146"/>
        <v>0.12156187569271143</v>
      </c>
      <c r="N148" s="2">
        <f t="shared" si="147"/>
        <v>8.3020912769121324E-2</v>
      </c>
      <c r="O148" s="2">
        <f t="shared" si="148"/>
        <v>-1.9044049209222462</v>
      </c>
      <c r="P148" s="2">
        <f t="shared" si="149"/>
        <v>-0.15651363882540453</v>
      </c>
      <c r="Q148" s="1">
        <f t="shared" si="150"/>
        <v>0.20458278846183275</v>
      </c>
      <c r="R148" s="50">
        <v>139</v>
      </c>
      <c r="S148" s="81">
        <v>1</v>
      </c>
      <c r="T148" s="81">
        <v>0</v>
      </c>
      <c r="U148" s="81">
        <v>0</v>
      </c>
      <c r="V148" s="81">
        <v>1</v>
      </c>
      <c r="W148" s="81">
        <v>1</v>
      </c>
      <c r="X148" s="81">
        <f t="shared" ref="X148:X149" si="193">$R$3*W148</f>
        <v>1</v>
      </c>
      <c r="Y148" s="1">
        <f t="shared" si="177"/>
        <v>0.20757287532819385</v>
      </c>
      <c r="Z148" s="1">
        <f t="shared" si="178"/>
        <v>0.19155459931474036</v>
      </c>
      <c r="AA148" s="1">
        <f t="shared" si="179"/>
        <v>0.32830778247099751</v>
      </c>
      <c r="AB148" s="1">
        <f t="shared" si="180"/>
        <v>0.29559845590774469</v>
      </c>
      <c r="AC148" s="72">
        <f t="shared" si="181"/>
        <v>0.23319657613132089</v>
      </c>
      <c r="AD148" s="72">
        <f t="shared" si="182"/>
        <v>0.18017160621865944</v>
      </c>
      <c r="AE148" s="72">
        <f t="shared" si="183"/>
        <v>2.7345356148613509</v>
      </c>
      <c r="AF148" s="72">
        <f t="shared" si="184"/>
        <v>0.17281442510413098</v>
      </c>
      <c r="AG148" s="61">
        <f t="shared" si="185"/>
        <v>0.13745986976371011</v>
      </c>
      <c r="AH148" s="61">
        <f t="shared" si="186"/>
        <v>0</v>
      </c>
      <c r="AI148" s="61">
        <f t="shared" si="187"/>
        <v>0</v>
      </c>
      <c r="AJ148" s="61">
        <f t="shared" si="188"/>
        <v>0.19575257695490123</v>
      </c>
      <c r="AK148" s="84">
        <f t="shared" si="189"/>
        <v>0.15361704667706591</v>
      </c>
      <c r="AL148" s="85">
        <f t="shared" si="190"/>
        <v>8.3020912769121324E-2</v>
      </c>
      <c r="AM148" s="85">
        <f t="shared" si="191"/>
        <v>-1.9044049209222462</v>
      </c>
      <c r="AN148" s="85">
        <f t="shared" si="192"/>
        <v>-0.12268476977629111</v>
      </c>
    </row>
    <row r="149" spans="1:40" x14ac:dyDescent="0.2">
      <c r="A149">
        <f t="shared" si="134"/>
        <v>0.98333333333333339</v>
      </c>
      <c r="B149">
        <f t="shared" si="135"/>
        <v>0.98333333333333339</v>
      </c>
      <c r="C149">
        <f t="shared" si="136"/>
        <v>0.98333333333333339</v>
      </c>
      <c r="D149">
        <f t="shared" si="137"/>
        <v>0.98333333333333339</v>
      </c>
      <c r="E149">
        <f t="shared" si="138"/>
        <v>0.20757287532819385</v>
      </c>
      <c r="F149">
        <f t="shared" si="139"/>
        <v>0.19155459931474036</v>
      </c>
      <c r="G149">
        <f t="shared" si="140"/>
        <v>0.32830778247099751</v>
      </c>
      <c r="H149">
        <f t="shared" si="141"/>
        <v>0.29559845590774469</v>
      </c>
      <c r="I149">
        <f t="shared" si="142"/>
        <v>0.23319657613132089</v>
      </c>
      <c r="J149">
        <f t="shared" si="143"/>
        <v>0.18017160621865944</v>
      </c>
      <c r="K149">
        <f t="shared" si="144"/>
        <v>2.7345356148613509</v>
      </c>
      <c r="L149">
        <f t="shared" si="145"/>
        <v>0.17281442510413098</v>
      </c>
      <c r="M149" s="2">
        <f t="shared" si="146"/>
        <v>0.15361704667706591</v>
      </c>
      <c r="N149" s="2">
        <f t="shared" si="147"/>
        <v>8.3020912769121324E-2</v>
      </c>
      <c r="O149" s="2">
        <f t="shared" si="148"/>
        <v>-1.9044049209222462</v>
      </c>
      <c r="P149" s="2">
        <f t="shared" si="149"/>
        <v>-0.12268476977629111</v>
      </c>
      <c r="Q149" s="1">
        <f t="shared" si="150"/>
        <v>0.23663795944618723</v>
      </c>
      <c r="R149" s="50">
        <v>140</v>
      </c>
      <c r="S149" s="81">
        <v>0</v>
      </c>
      <c r="T149" s="81">
        <v>1</v>
      </c>
      <c r="U149" s="81">
        <v>0</v>
      </c>
      <c r="V149" s="81">
        <v>1</v>
      </c>
      <c r="W149" s="81">
        <v>0</v>
      </c>
      <c r="X149" s="81">
        <f t="shared" si="193"/>
        <v>0</v>
      </c>
      <c r="Y149" s="1">
        <f t="shared" si="177"/>
        <v>0.20757287532819385</v>
      </c>
      <c r="Z149" s="1">
        <f t="shared" si="178"/>
        <v>0.18905959128174168</v>
      </c>
      <c r="AA149" s="1">
        <f t="shared" si="179"/>
        <v>0.32830778247099751</v>
      </c>
      <c r="AB149" s="1">
        <f t="shared" si="180"/>
        <v>0.29136938359819592</v>
      </c>
      <c r="AC149" s="72">
        <f t="shared" si="181"/>
        <v>0.23319657613132089</v>
      </c>
      <c r="AD149" s="72">
        <f t="shared" si="182"/>
        <v>0.15804058264033982</v>
      </c>
      <c r="AE149" s="72">
        <f t="shared" si="183"/>
        <v>2.7345356148613509</v>
      </c>
      <c r="AF149" s="72">
        <f t="shared" si="184"/>
        <v>0.15855332749158915</v>
      </c>
      <c r="AG149" s="61">
        <f t="shared" si="185"/>
        <v>0</v>
      </c>
      <c r="AH149" s="61">
        <f t="shared" si="186"/>
        <v>-3.8678338369873118E-2</v>
      </c>
      <c r="AI149" s="61">
        <f t="shared" si="187"/>
        <v>0</v>
      </c>
      <c r="AJ149" s="61">
        <f t="shared" si="188"/>
        <v>-5.9609160968924317E-2</v>
      </c>
      <c r="AK149" s="84">
        <f t="shared" si="189"/>
        <v>0.15361704667706591</v>
      </c>
      <c r="AL149" s="85">
        <f t="shared" si="190"/>
        <v>7.6908165637586359E-2</v>
      </c>
      <c r="AM149" s="85">
        <f t="shared" si="191"/>
        <v>-1.9044049209222462</v>
      </c>
      <c r="AN149" s="85">
        <f t="shared" si="192"/>
        <v>-0.13213600059689581</v>
      </c>
    </row>
    <row r="150" spans="1:40" x14ac:dyDescent="0.2">
      <c r="A150">
        <f t="shared" si="134"/>
        <v>0.98333333333333339</v>
      </c>
      <c r="B150">
        <f t="shared" si="135"/>
        <v>0.98333333333333339</v>
      </c>
      <c r="C150">
        <f t="shared" si="136"/>
        <v>0.98333333333333339</v>
      </c>
      <c r="D150">
        <f t="shared" si="137"/>
        <v>0.98333333333333339</v>
      </c>
      <c r="E150">
        <f t="shared" si="138"/>
        <v>0.20757287532819385</v>
      </c>
      <c r="F150">
        <f t="shared" si="139"/>
        <v>0.18905959128174168</v>
      </c>
      <c r="G150">
        <f t="shared" si="140"/>
        <v>0.32830778247099751</v>
      </c>
      <c r="H150">
        <f t="shared" si="141"/>
        <v>0.29136938359819592</v>
      </c>
      <c r="I150">
        <f t="shared" si="142"/>
        <v>0.23319657613132089</v>
      </c>
      <c r="J150">
        <f t="shared" si="143"/>
        <v>0.15804058264033982</v>
      </c>
      <c r="K150">
        <f t="shared" si="144"/>
        <v>2.7345356148613509</v>
      </c>
      <c r="L150">
        <f t="shared" si="145"/>
        <v>0.15855332749158915</v>
      </c>
      <c r="M150" s="2">
        <f t="shared" si="146"/>
        <v>0.15361704667706591</v>
      </c>
      <c r="N150" s="2">
        <f t="shared" si="147"/>
        <v>7.6908165637586359E-2</v>
      </c>
      <c r="O150" s="2">
        <f t="shared" si="148"/>
        <v>-1.9044049209222462</v>
      </c>
      <c r="P150" s="2">
        <f t="shared" si="149"/>
        <v>-0.13213600059689581</v>
      </c>
      <c r="Q150" s="1">
        <f t="shared" si="150"/>
        <v>0.23052521231465228</v>
      </c>
      <c r="R150" s="50">
        <v>141</v>
      </c>
      <c r="S150" s="81">
        <v>1</v>
      </c>
      <c r="T150" s="81">
        <v>0</v>
      </c>
      <c r="U150" s="81">
        <v>0</v>
      </c>
      <c r="V150" s="81">
        <v>1</v>
      </c>
      <c r="W150" s="81">
        <v>1</v>
      </c>
      <c r="X150" s="81">
        <f>$R$3*W150</f>
        <v>1</v>
      </c>
      <c r="Y150" s="1">
        <f t="shared" si="177"/>
        <v>0.2138253541553653</v>
      </c>
      <c r="Z150" s="1">
        <f t="shared" si="178"/>
        <v>0.18905959128174168</v>
      </c>
      <c r="AA150" s="1">
        <f t="shared" si="179"/>
        <v>0.32830778247099751</v>
      </c>
      <c r="AB150" s="1">
        <f t="shared" si="180"/>
        <v>0.29622525395420068</v>
      </c>
      <c r="AC150" s="72">
        <f t="shared" si="181"/>
        <v>0.17761200333585442</v>
      </c>
      <c r="AD150" s="72">
        <f t="shared" si="182"/>
        <v>0.15804058264033982</v>
      </c>
      <c r="AE150" s="72">
        <f t="shared" si="183"/>
        <v>2.7345356148613509</v>
      </c>
      <c r="AF150" s="72">
        <f t="shared" si="184"/>
        <v>0.18741425525025573</v>
      </c>
      <c r="AG150" s="61">
        <f t="shared" si="185"/>
        <v>0.16322615867018134</v>
      </c>
      <c r="AH150" s="61">
        <f t="shared" si="186"/>
        <v>0</v>
      </c>
      <c r="AI150" s="61">
        <f t="shared" si="187"/>
        <v>0</v>
      </c>
      <c r="AJ150" s="61">
        <f t="shared" si="188"/>
        <v>0.22612711432205002</v>
      </c>
      <c r="AK150" s="84">
        <f t="shared" si="189"/>
        <v>0.18260797171529286</v>
      </c>
      <c r="AL150" s="85">
        <f t="shared" si="190"/>
        <v>7.6908165637586359E-2</v>
      </c>
      <c r="AM150" s="85">
        <f t="shared" si="191"/>
        <v>-1.9044049209222462</v>
      </c>
      <c r="AN150" s="85">
        <f t="shared" si="192"/>
        <v>-8.9756555874339367E-2</v>
      </c>
    </row>
    <row r="151" spans="1:40" x14ac:dyDescent="0.2">
      <c r="A151">
        <f t="shared" si="134"/>
        <v>0.98333333333333339</v>
      </c>
      <c r="B151">
        <f t="shared" si="135"/>
        <v>0.98333333333333339</v>
      </c>
      <c r="C151">
        <f t="shared" si="136"/>
        <v>0.98333333333333339</v>
      </c>
      <c r="D151">
        <f t="shared" si="137"/>
        <v>0.98333333333333339</v>
      </c>
      <c r="E151">
        <f t="shared" si="138"/>
        <v>0.2138253541553653</v>
      </c>
      <c r="F151">
        <f t="shared" si="139"/>
        <v>0.18905959128174168</v>
      </c>
      <c r="G151">
        <f t="shared" si="140"/>
        <v>0.32830778247099751</v>
      </c>
      <c r="H151">
        <f t="shared" si="141"/>
        <v>0.29622525395420068</v>
      </c>
      <c r="I151">
        <f t="shared" si="142"/>
        <v>0.17761200333585442</v>
      </c>
      <c r="J151">
        <f t="shared" si="143"/>
        <v>0.15804058264033982</v>
      </c>
      <c r="K151">
        <f t="shared" si="144"/>
        <v>2.7345356148613509</v>
      </c>
      <c r="L151">
        <f t="shared" si="145"/>
        <v>0.18741425525025573</v>
      </c>
      <c r="M151" s="2">
        <f t="shared" si="146"/>
        <v>0.18260797171529286</v>
      </c>
      <c r="N151" s="2">
        <f t="shared" si="147"/>
        <v>7.6908165637586359E-2</v>
      </c>
      <c r="O151" s="2">
        <f t="shared" si="148"/>
        <v>-1.9044049209222462</v>
      </c>
      <c r="P151" s="2">
        <f t="shared" si="149"/>
        <v>-8.9756555874339367E-2</v>
      </c>
      <c r="Q151" s="1">
        <f t="shared" si="150"/>
        <v>0.25951613735287921</v>
      </c>
      <c r="R151" s="50">
        <v>142</v>
      </c>
      <c r="S151" s="81">
        <v>1</v>
      </c>
      <c r="T151" s="81">
        <v>0</v>
      </c>
      <c r="U151" s="81">
        <v>1</v>
      </c>
      <c r="V151" s="81">
        <v>0</v>
      </c>
      <c r="W151" s="81">
        <v>0</v>
      </c>
      <c r="X151" s="81">
        <f>$R$3*W151</f>
        <v>0</v>
      </c>
      <c r="Y151" s="1">
        <f t="shared" si="177"/>
        <v>0.21114729614465447</v>
      </c>
      <c r="Z151" s="1">
        <f t="shared" si="178"/>
        <v>0.18905959128174168</v>
      </c>
      <c r="AA151" s="1">
        <f t="shared" si="179"/>
        <v>0.32372168398835949</v>
      </c>
      <c r="AB151" s="1">
        <f t="shared" si="180"/>
        <v>0.29622525395420068</v>
      </c>
      <c r="AC151" s="72">
        <f t="shared" si="181"/>
        <v>3.0754036071290085</v>
      </c>
      <c r="AD151" s="72">
        <f t="shared" si="182"/>
        <v>0.15804058264033982</v>
      </c>
      <c r="AE151" s="72">
        <f t="shared" si="183"/>
        <v>13.233986902514724</v>
      </c>
      <c r="AF151" s="72">
        <f t="shared" si="184"/>
        <v>0.18741425525025573</v>
      </c>
      <c r="AG151" s="61">
        <f t="shared" si="185"/>
        <v>-4.8674775273411235E-2</v>
      </c>
      <c r="AH151" s="61">
        <f t="shared" si="186"/>
        <v>0</v>
      </c>
      <c r="AI151" s="61">
        <f t="shared" si="187"/>
        <v>-7.4626009932273349E-2</v>
      </c>
      <c r="AJ151" s="61">
        <f t="shared" si="188"/>
        <v>0</v>
      </c>
      <c r="AK151" s="84">
        <f t="shared" si="189"/>
        <v>3.2913392263250074E-2</v>
      </c>
      <c r="AL151" s="85">
        <f t="shared" si="190"/>
        <v>7.6908165637586359E-2</v>
      </c>
      <c r="AM151" s="85">
        <f t="shared" si="191"/>
        <v>-2.8920045589528853</v>
      </c>
      <c r="AN151" s="85">
        <f t="shared" si="192"/>
        <v>-8.9756555874339367E-2</v>
      </c>
    </row>
    <row r="152" spans="1:40" x14ac:dyDescent="0.2">
      <c r="A152">
        <f t="shared" si="134"/>
        <v>0.98333333333333339</v>
      </c>
      <c r="B152">
        <f t="shared" si="135"/>
        <v>0.98333333333333339</v>
      </c>
      <c r="C152">
        <f t="shared" si="136"/>
        <v>0.98333333333333339</v>
      </c>
      <c r="D152">
        <f t="shared" si="137"/>
        <v>0.98333333333333339</v>
      </c>
      <c r="E152">
        <f t="shared" si="138"/>
        <v>0.21114729614465447</v>
      </c>
      <c r="F152">
        <f t="shared" si="139"/>
        <v>0.18905959128174168</v>
      </c>
      <c r="G152">
        <f t="shared" si="140"/>
        <v>0.32372168398835949</v>
      </c>
      <c r="H152">
        <f t="shared" si="141"/>
        <v>0.29622525395420068</v>
      </c>
      <c r="I152">
        <f t="shared" si="142"/>
        <v>3.0754036071290085</v>
      </c>
      <c r="J152">
        <f t="shared" si="143"/>
        <v>0.15804058264033982</v>
      </c>
      <c r="K152">
        <f t="shared" si="144"/>
        <v>13.233986902514724</v>
      </c>
      <c r="L152">
        <f t="shared" si="145"/>
        <v>0.18741425525025573</v>
      </c>
      <c r="M152" s="2">
        <f t="shared" si="146"/>
        <v>3.2913392263250074E-2</v>
      </c>
      <c r="N152" s="2">
        <f t="shared" si="147"/>
        <v>7.6908165637586359E-2</v>
      </c>
      <c r="O152" s="2">
        <f t="shared" si="148"/>
        <v>-2.8920045589528853</v>
      </c>
      <c r="P152" s="2">
        <f t="shared" si="149"/>
        <v>-8.9756555874339367E-2</v>
      </c>
      <c r="Q152" s="1">
        <f t="shared" si="150"/>
        <v>0.10982155790083643</v>
      </c>
      <c r="R152" s="50">
        <v>143</v>
      </c>
      <c r="S152" s="81">
        <v>1</v>
      </c>
      <c r="T152" s="81">
        <v>0</v>
      </c>
      <c r="U152" s="81">
        <v>0</v>
      </c>
      <c r="V152" s="81">
        <v>1</v>
      </c>
      <c r="W152" s="81">
        <v>1</v>
      </c>
      <c r="X152" s="81">
        <f t="shared" ref="X152:X153" si="194">$R$3*W152</f>
        <v>1</v>
      </c>
      <c r="Y152" s="1">
        <f t="shared" si="177"/>
        <v>0.21676678038959021</v>
      </c>
      <c r="Z152" s="1">
        <f t="shared" si="178"/>
        <v>0.18905959128174168</v>
      </c>
      <c r="AA152" s="1">
        <f t="shared" si="179"/>
        <v>0.32372168398835949</v>
      </c>
      <c r="AB152" s="1">
        <f t="shared" si="180"/>
        <v>0.30042677223564401</v>
      </c>
      <c r="AC152" s="72">
        <f t="shared" si="181"/>
        <v>0.19441589133883419</v>
      </c>
      <c r="AD152" s="72">
        <f t="shared" si="182"/>
        <v>0.15804058264033982</v>
      </c>
      <c r="AE152" s="72">
        <f t="shared" si="183"/>
        <v>13.233986902514724</v>
      </c>
      <c r="AF152" s="72">
        <f t="shared" si="184"/>
        <v>0.13953607272843516</v>
      </c>
      <c r="AG152" s="61">
        <f t="shared" si="185"/>
        <v>0.16051230283646392</v>
      </c>
      <c r="AH152" s="61">
        <f t="shared" si="186"/>
        <v>0</v>
      </c>
      <c r="AI152" s="61">
        <f t="shared" si="187"/>
        <v>0</v>
      </c>
      <c r="AJ152" s="61">
        <f t="shared" si="188"/>
        <v>0.22246117674765647</v>
      </c>
      <c r="AK152" s="84">
        <f t="shared" si="189"/>
        <v>6.4119534690050092E-2</v>
      </c>
      <c r="AL152" s="85">
        <f t="shared" si="190"/>
        <v>7.6908165637586359E-2</v>
      </c>
      <c r="AM152" s="85">
        <f t="shared" si="191"/>
        <v>-2.8920045589528853</v>
      </c>
      <c r="AN152" s="85">
        <f t="shared" si="192"/>
        <v>-5.8715196936425101E-2</v>
      </c>
    </row>
    <row r="153" spans="1:40" x14ac:dyDescent="0.2">
      <c r="A153">
        <f t="shared" si="134"/>
        <v>0.98333333333333339</v>
      </c>
      <c r="B153">
        <f t="shared" si="135"/>
        <v>0.98333333333333339</v>
      </c>
      <c r="C153">
        <f t="shared" si="136"/>
        <v>0.98333333333333339</v>
      </c>
      <c r="D153">
        <f t="shared" si="137"/>
        <v>0.98333333333333339</v>
      </c>
      <c r="E153">
        <f t="shared" si="138"/>
        <v>0.21676678038959021</v>
      </c>
      <c r="F153">
        <f t="shared" si="139"/>
        <v>0.18905959128174168</v>
      </c>
      <c r="G153">
        <f t="shared" si="140"/>
        <v>0.32372168398835949</v>
      </c>
      <c r="H153">
        <f t="shared" si="141"/>
        <v>0.30042677223564401</v>
      </c>
      <c r="I153">
        <f t="shared" si="142"/>
        <v>0.19441589133883419</v>
      </c>
      <c r="J153">
        <f t="shared" si="143"/>
        <v>0.15804058264033982</v>
      </c>
      <c r="K153">
        <f t="shared" si="144"/>
        <v>13.233986902514724</v>
      </c>
      <c r="L153">
        <f t="shared" si="145"/>
        <v>0.13953607272843516</v>
      </c>
      <c r="M153" s="2">
        <f t="shared" si="146"/>
        <v>6.4119534690050092E-2</v>
      </c>
      <c r="N153" s="2">
        <f t="shared" si="147"/>
        <v>7.6908165637586359E-2</v>
      </c>
      <c r="O153" s="2">
        <f t="shared" si="148"/>
        <v>-2.8920045589528853</v>
      </c>
      <c r="P153" s="2">
        <f t="shared" si="149"/>
        <v>-5.8715196936425101E-2</v>
      </c>
      <c r="Q153" s="1">
        <f t="shared" si="150"/>
        <v>0.14102770032763645</v>
      </c>
      <c r="R153" s="50">
        <v>144</v>
      </c>
      <c r="S153" s="81">
        <v>0</v>
      </c>
      <c r="T153" s="81">
        <v>1</v>
      </c>
      <c r="U153" s="81">
        <v>0</v>
      </c>
      <c r="V153" s="81">
        <v>1</v>
      </c>
      <c r="W153" s="81">
        <v>0</v>
      </c>
      <c r="X153" s="81">
        <f t="shared" si="194"/>
        <v>0</v>
      </c>
      <c r="Y153" s="1">
        <f t="shared" si="177"/>
        <v>0.21676678038959021</v>
      </c>
      <c r="Z153" s="1">
        <f t="shared" si="178"/>
        <v>0.18610961100337545</v>
      </c>
      <c r="AA153" s="1">
        <f t="shared" si="179"/>
        <v>0.32372168398835949</v>
      </c>
      <c r="AB153" s="1">
        <f t="shared" si="180"/>
        <v>0.29562067227471278</v>
      </c>
      <c r="AC153" s="72">
        <f t="shared" si="181"/>
        <v>0.19441589133883419</v>
      </c>
      <c r="AD153" s="72">
        <f t="shared" si="182"/>
        <v>0.14263921161195023</v>
      </c>
      <c r="AE153" s="72">
        <f t="shared" si="183"/>
        <v>13.233986902514724</v>
      </c>
      <c r="AF153" s="72">
        <f t="shared" si="184"/>
        <v>0.14321865921277258</v>
      </c>
      <c r="AG153" s="61">
        <f t="shared" si="185"/>
        <v>0</v>
      </c>
      <c r="AH153" s="61">
        <f t="shared" si="186"/>
        <v>-2.0438847420709342E-2</v>
      </c>
      <c r="AI153" s="61">
        <f t="shared" si="187"/>
        <v>0</v>
      </c>
      <c r="AJ153" s="61">
        <f t="shared" si="188"/>
        <v>-3.2465522776901561E-2</v>
      </c>
      <c r="AK153" s="84">
        <f t="shared" si="189"/>
        <v>6.4119534690050092E-2</v>
      </c>
      <c r="AL153" s="85">
        <f t="shared" si="190"/>
        <v>7.399278455523943E-2</v>
      </c>
      <c r="AM153" s="85">
        <f t="shared" si="191"/>
        <v>-2.8920045589528853</v>
      </c>
      <c r="AN153" s="85">
        <f t="shared" si="192"/>
        <v>-6.3364865579174673E-2</v>
      </c>
    </row>
    <row r="154" spans="1:40" x14ac:dyDescent="0.2">
      <c r="A154">
        <f t="shared" si="134"/>
        <v>0.98333333333333339</v>
      </c>
      <c r="B154">
        <f t="shared" si="135"/>
        <v>0.98333333333333339</v>
      </c>
      <c r="C154">
        <f t="shared" si="136"/>
        <v>0.98333333333333339</v>
      </c>
      <c r="D154">
        <f t="shared" si="137"/>
        <v>0.98333333333333339</v>
      </c>
      <c r="E154">
        <f t="shared" si="138"/>
        <v>0.21676678038959021</v>
      </c>
      <c r="F154">
        <f t="shared" si="139"/>
        <v>0.18610961100337545</v>
      </c>
      <c r="G154">
        <f t="shared" si="140"/>
        <v>0.32372168398835949</v>
      </c>
      <c r="H154">
        <f t="shared" si="141"/>
        <v>0.29562067227471278</v>
      </c>
      <c r="I154">
        <f t="shared" si="142"/>
        <v>0.19441589133883419</v>
      </c>
      <c r="J154">
        <f t="shared" si="143"/>
        <v>0.14263921161195023</v>
      </c>
      <c r="K154">
        <f t="shared" si="144"/>
        <v>13.233986902514724</v>
      </c>
      <c r="L154">
        <f t="shared" si="145"/>
        <v>0.14321865921277258</v>
      </c>
      <c r="M154" s="2">
        <f t="shared" si="146"/>
        <v>6.4119534690050092E-2</v>
      </c>
      <c r="N154" s="2">
        <f t="shared" si="147"/>
        <v>7.399278455523943E-2</v>
      </c>
      <c r="O154" s="2">
        <f t="shared" si="148"/>
        <v>-2.8920045589528853</v>
      </c>
      <c r="P154" s="2">
        <f t="shared" si="149"/>
        <v>-6.3364865579174673E-2</v>
      </c>
      <c r="Q154" s="1">
        <f t="shared" si="150"/>
        <v>0.13811231924528952</v>
      </c>
      <c r="R154" s="50">
        <v>145</v>
      </c>
      <c r="S154" s="81">
        <v>1</v>
      </c>
      <c r="T154" s="81">
        <v>0</v>
      </c>
      <c r="U154" s="81">
        <v>0</v>
      </c>
      <c r="V154" s="81">
        <v>1</v>
      </c>
      <c r="W154" s="81">
        <v>1</v>
      </c>
      <c r="X154" s="81">
        <f>$R$3*W154</f>
        <v>1</v>
      </c>
      <c r="Y154" s="1">
        <f t="shared" si="177"/>
        <v>0.22545122424317082</v>
      </c>
      <c r="Z154" s="1">
        <f t="shared" si="178"/>
        <v>0.18610961100337545</v>
      </c>
      <c r="AA154" s="1">
        <f t="shared" si="179"/>
        <v>0.32372168398835949</v>
      </c>
      <c r="AB154" s="1">
        <f t="shared" si="180"/>
        <v>0.30299088459687473</v>
      </c>
      <c r="AC154" s="72">
        <f t="shared" si="181"/>
        <v>0.14014716818974809</v>
      </c>
      <c r="AD154" s="72">
        <f t="shared" si="182"/>
        <v>0.14263921161195023</v>
      </c>
      <c r="AE154" s="72">
        <f t="shared" si="183"/>
        <v>13.233986902514724</v>
      </c>
      <c r="AF154" s="72">
        <f t="shared" si="184"/>
        <v>0.14153037486698505</v>
      </c>
      <c r="AG154" s="61">
        <f t="shared" si="185"/>
        <v>0.19365635655210617</v>
      </c>
      <c r="AH154" s="61">
        <f t="shared" si="186"/>
        <v>0</v>
      </c>
      <c r="AI154" s="61">
        <f t="shared" si="187"/>
        <v>0</v>
      </c>
      <c r="AJ154" s="61">
        <f t="shared" si="188"/>
        <v>0.26026077692194122</v>
      </c>
      <c r="AK154" s="84">
        <f t="shared" si="189"/>
        <v>9.1259924662771941E-2</v>
      </c>
      <c r="AL154" s="85">
        <f t="shared" si="190"/>
        <v>7.399278455523943E-2</v>
      </c>
      <c r="AM154" s="85">
        <f t="shared" si="191"/>
        <v>-2.8920045589528853</v>
      </c>
      <c r="AN154" s="85">
        <f t="shared" si="192"/>
        <v>-2.6530060258239563E-2</v>
      </c>
    </row>
    <row r="155" spans="1:40" x14ac:dyDescent="0.2">
      <c r="A155">
        <f t="shared" si="134"/>
        <v>0.98333333333333339</v>
      </c>
      <c r="B155">
        <f t="shared" si="135"/>
        <v>0.98333333333333339</v>
      </c>
      <c r="C155">
        <f t="shared" si="136"/>
        <v>0.98333333333333339</v>
      </c>
      <c r="D155">
        <f t="shared" si="137"/>
        <v>0.98333333333333339</v>
      </c>
      <c r="E155">
        <f t="shared" si="138"/>
        <v>0.22545122424317082</v>
      </c>
      <c r="F155">
        <f t="shared" si="139"/>
        <v>0.18610961100337545</v>
      </c>
      <c r="G155">
        <f t="shared" si="140"/>
        <v>0.32372168398835949</v>
      </c>
      <c r="H155">
        <f t="shared" si="141"/>
        <v>0.30299088459687473</v>
      </c>
      <c r="I155">
        <f t="shared" si="142"/>
        <v>0.14014716818974809</v>
      </c>
      <c r="J155">
        <f t="shared" si="143"/>
        <v>0.14263921161195023</v>
      </c>
      <c r="K155">
        <f t="shared" si="144"/>
        <v>13.233986902514724</v>
      </c>
      <c r="L155">
        <f t="shared" si="145"/>
        <v>0.14153037486698505</v>
      </c>
      <c r="M155" s="2">
        <f t="shared" si="146"/>
        <v>9.1259924662771941E-2</v>
      </c>
      <c r="N155" s="2">
        <f t="shared" si="147"/>
        <v>7.399278455523943E-2</v>
      </c>
      <c r="O155" s="2">
        <f t="shared" si="148"/>
        <v>-2.8920045589528853</v>
      </c>
      <c r="P155" s="2">
        <f t="shared" si="149"/>
        <v>-2.6530060258239563E-2</v>
      </c>
      <c r="Q155" s="1">
        <f t="shared" si="150"/>
        <v>0.16525270921801138</v>
      </c>
      <c r="R155" s="50">
        <v>146</v>
      </c>
      <c r="S155" s="81">
        <v>1</v>
      </c>
      <c r="T155" s="81">
        <v>0</v>
      </c>
      <c r="U155" s="81">
        <v>1</v>
      </c>
      <c r="V155" s="81">
        <v>0</v>
      </c>
      <c r="W155" s="81">
        <v>0</v>
      </c>
      <c r="X155" s="81">
        <f>$R$3*W155</f>
        <v>0</v>
      </c>
      <c r="Y155" s="1">
        <f t="shared" si="177"/>
        <v>0.22201162071790653</v>
      </c>
      <c r="Z155" s="1">
        <f t="shared" si="178"/>
        <v>0.18610961100337545</v>
      </c>
      <c r="AA155" s="1">
        <f t="shared" si="179"/>
        <v>0.31864423946734211</v>
      </c>
      <c r="AB155" s="1">
        <f t="shared" si="180"/>
        <v>0.30299088459687473</v>
      </c>
      <c r="AC155" s="72">
        <f t="shared" si="181"/>
        <v>6.7096889935985899</v>
      </c>
      <c r="AD155" s="72">
        <f t="shared" si="182"/>
        <v>0.14263921161195023</v>
      </c>
      <c r="AE155" s="72">
        <f t="shared" si="183"/>
        <v>1332.1765669443437</v>
      </c>
      <c r="AF155" s="72">
        <f t="shared" si="184"/>
        <v>0.14153037486698505</v>
      </c>
      <c r="AG155" s="61">
        <f t="shared" si="185"/>
        <v>-3.066253983675564E-2</v>
      </c>
      <c r="AH155" s="61">
        <f t="shared" si="186"/>
        <v>0</v>
      </c>
      <c r="AI155" s="61">
        <f t="shared" si="187"/>
        <v>-4.4008694926986038E-2</v>
      </c>
      <c r="AJ155" s="61">
        <f t="shared" si="188"/>
        <v>0</v>
      </c>
      <c r="AK155" s="84">
        <f t="shared" si="189"/>
        <v>-0.11447618139568569</v>
      </c>
      <c r="AL155" s="85">
        <f t="shared" si="190"/>
        <v>7.399278455523943E-2</v>
      </c>
      <c r="AM155" s="85">
        <f t="shared" si="191"/>
        <v>-61.519356682486098</v>
      </c>
      <c r="AN155" s="85">
        <f t="shared" si="192"/>
        <v>-2.6530060258239563E-2</v>
      </c>
    </row>
    <row r="156" spans="1:40" x14ac:dyDescent="0.2">
      <c r="A156">
        <f t="shared" si="134"/>
        <v>0.98333333333333339</v>
      </c>
      <c r="B156">
        <f t="shared" si="135"/>
        <v>0.98333333333333339</v>
      </c>
      <c r="C156">
        <f t="shared" si="136"/>
        <v>0.98333333333333339</v>
      </c>
      <c r="D156">
        <f t="shared" si="137"/>
        <v>0.98333333333333339</v>
      </c>
      <c r="E156">
        <f t="shared" si="138"/>
        <v>0.22201162071790653</v>
      </c>
      <c r="F156">
        <f t="shared" si="139"/>
        <v>0.18610961100337545</v>
      </c>
      <c r="G156">
        <f t="shared" si="140"/>
        <v>0.31864423946734211</v>
      </c>
      <c r="H156">
        <f t="shared" si="141"/>
        <v>0.30299088459687473</v>
      </c>
      <c r="I156">
        <f t="shared" si="142"/>
        <v>6.7096889935985899</v>
      </c>
      <c r="J156">
        <f t="shared" si="143"/>
        <v>0.14263921161195023</v>
      </c>
      <c r="K156">
        <f t="shared" si="144"/>
        <v>1332.1765669443437</v>
      </c>
      <c r="L156">
        <f t="shared" si="145"/>
        <v>0.14153037486698505</v>
      </c>
      <c r="M156" s="2">
        <f t="shared" si="146"/>
        <v>-0.11447618139568569</v>
      </c>
      <c r="N156" s="2">
        <f t="shared" si="147"/>
        <v>7.399278455523943E-2</v>
      </c>
      <c r="O156" s="2">
        <f t="shared" si="148"/>
        <v>-61.519356682486098</v>
      </c>
      <c r="P156" s="2">
        <f t="shared" si="149"/>
        <v>-2.6530060258239563E-2</v>
      </c>
      <c r="Q156" s="1">
        <f t="shared" si="150"/>
        <v>-4.0483396840446259E-2</v>
      </c>
      <c r="R156" s="50">
        <v>147</v>
      </c>
      <c r="S156" s="81">
        <v>1</v>
      </c>
      <c r="T156" s="81">
        <v>0</v>
      </c>
      <c r="U156" s="81">
        <v>0</v>
      </c>
      <c r="V156" s="81">
        <v>1</v>
      </c>
      <c r="W156" s="81">
        <v>1</v>
      </c>
      <c r="X156" s="81">
        <f t="shared" ref="X156:X157" si="195">$R$3*W156</f>
        <v>1</v>
      </c>
      <c r="Y156" s="1">
        <f t="shared" si="177"/>
        <v>0.22992481103040591</v>
      </c>
      <c r="Z156" s="1">
        <f t="shared" si="178"/>
        <v>0.18610961100337545</v>
      </c>
      <c r="AA156" s="1">
        <f t="shared" si="179"/>
        <v>0.31864423946734211</v>
      </c>
      <c r="AB156" s="1">
        <f t="shared" si="180"/>
        <v>0.30955442051139126</v>
      </c>
      <c r="AC156" s="72">
        <f t="shared" si="181"/>
        <v>0.38174960091268462</v>
      </c>
      <c r="AD156" s="72">
        <f t="shared" si="182"/>
        <v>0.14263921161195023</v>
      </c>
      <c r="AE156" s="72">
        <f t="shared" si="183"/>
        <v>1332.1765669443437</v>
      </c>
      <c r="AF156" s="72">
        <f t="shared" si="184"/>
        <v>0.13530011012121781</v>
      </c>
      <c r="AG156" s="61">
        <f t="shared" si="185"/>
        <v>0.19192911309119201</v>
      </c>
      <c r="AH156" s="61">
        <f t="shared" si="186"/>
        <v>0</v>
      </c>
      <c r="AI156" s="61">
        <f t="shared" si="187"/>
        <v>0</v>
      </c>
      <c r="AJ156" s="61">
        <f t="shared" si="188"/>
        <v>0.25839971387147231</v>
      </c>
      <c r="AK156" s="84">
        <f t="shared" si="189"/>
        <v>-4.1207319069597625E-2</v>
      </c>
      <c r="AL156" s="85">
        <f t="shared" si="190"/>
        <v>7.399278455523943E-2</v>
      </c>
      <c r="AM156" s="85">
        <f t="shared" si="191"/>
        <v>-61.519356682486098</v>
      </c>
      <c r="AN156" s="85">
        <f t="shared" si="192"/>
        <v>8.4314494838618192E-3</v>
      </c>
    </row>
    <row r="157" spans="1:40" x14ac:dyDescent="0.2">
      <c r="A157">
        <f t="shared" si="134"/>
        <v>0.98333333333333339</v>
      </c>
      <c r="B157">
        <f t="shared" si="135"/>
        <v>0.98333333333333339</v>
      </c>
      <c r="C157">
        <f t="shared" si="136"/>
        <v>0.98333333333333339</v>
      </c>
      <c r="D157">
        <f t="shared" si="137"/>
        <v>0.98333333333333339</v>
      </c>
      <c r="E157">
        <f t="shared" si="138"/>
        <v>0.22992481103040591</v>
      </c>
      <c r="F157">
        <f t="shared" si="139"/>
        <v>0.18610961100337545</v>
      </c>
      <c r="G157">
        <f t="shared" si="140"/>
        <v>0.31864423946734211</v>
      </c>
      <c r="H157">
        <f t="shared" si="141"/>
        <v>0.30955442051139126</v>
      </c>
      <c r="I157">
        <f t="shared" si="142"/>
        <v>0.38174960091268462</v>
      </c>
      <c r="J157">
        <f t="shared" si="143"/>
        <v>0.14263921161195023</v>
      </c>
      <c r="K157">
        <f t="shared" si="144"/>
        <v>1332.1765669443437</v>
      </c>
      <c r="L157">
        <f t="shared" si="145"/>
        <v>0.13530011012121781</v>
      </c>
      <c r="M157" s="2">
        <f t="shared" si="146"/>
        <v>-4.1207319069597625E-2</v>
      </c>
      <c r="N157" s="2">
        <f t="shared" si="147"/>
        <v>7.399278455523943E-2</v>
      </c>
      <c r="O157" s="2">
        <f t="shared" si="148"/>
        <v>-61.519356682486098</v>
      </c>
      <c r="P157" s="2">
        <f t="shared" si="149"/>
        <v>8.4314494838618192E-3</v>
      </c>
      <c r="Q157" s="1">
        <f t="shared" si="150"/>
        <v>3.2785465485641804E-2</v>
      </c>
      <c r="R157" s="50">
        <v>148</v>
      </c>
      <c r="S157" s="81">
        <v>0</v>
      </c>
      <c r="T157" s="81">
        <v>1</v>
      </c>
      <c r="U157" s="81">
        <v>0</v>
      </c>
      <c r="V157" s="81">
        <v>1</v>
      </c>
      <c r="W157" s="81">
        <v>0</v>
      </c>
      <c r="X157" s="81">
        <f t="shared" si="195"/>
        <v>0</v>
      </c>
      <c r="Y157" s="1">
        <f t="shared" si="177"/>
        <v>0.22992481103040591</v>
      </c>
      <c r="Z157" s="1">
        <f t="shared" si="178"/>
        <v>0.18303509924364822</v>
      </c>
      <c r="AA157" s="1">
        <f t="shared" si="179"/>
        <v>0.31864423946734211</v>
      </c>
      <c r="AB157" s="1">
        <f t="shared" si="180"/>
        <v>0.30442249525986376</v>
      </c>
      <c r="AC157" s="72">
        <f t="shared" si="181"/>
        <v>0.38174960091268462</v>
      </c>
      <c r="AD157" s="72">
        <f t="shared" si="182"/>
        <v>0.13275953238915966</v>
      </c>
      <c r="AE157" s="72">
        <f t="shared" si="183"/>
        <v>1332.1765669443437</v>
      </c>
      <c r="AF157" s="72">
        <f t="shared" si="184"/>
        <v>0.13281385578634275</v>
      </c>
      <c r="AG157" s="61">
        <f t="shared" si="185"/>
        <v>0</v>
      </c>
      <c r="AH157" s="61">
        <f t="shared" si="186"/>
        <v>7.4098825584110756E-3</v>
      </c>
      <c r="AI157" s="61">
        <f t="shared" si="187"/>
        <v>0</v>
      </c>
      <c r="AJ157" s="61">
        <f t="shared" si="188"/>
        <v>1.2324056682763934E-2</v>
      </c>
      <c r="AK157" s="84">
        <f t="shared" si="189"/>
        <v>-4.1207319069597625E-2</v>
      </c>
      <c r="AL157" s="85">
        <f t="shared" si="190"/>
        <v>7.4976517098752679E-2</v>
      </c>
      <c r="AM157" s="85">
        <f t="shared" si="191"/>
        <v>-61.519356682486098</v>
      </c>
      <c r="AN157" s="85">
        <f t="shared" si="192"/>
        <v>1.0068254970829141E-2</v>
      </c>
    </row>
  </sheetData>
  <mergeCells count="3">
    <mergeCell ref="A1:F1"/>
    <mergeCell ref="A5:M5"/>
    <mergeCell ref="N5:V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A30A5-053A-3045-B076-015A75954122}">
  <dimension ref="A1:AE115"/>
  <sheetViews>
    <sheetView tabSelected="1" zoomScale="140" zoomScaleNormal="215" workbookViewId="0">
      <selection activeCell="E16" sqref="E16"/>
    </sheetView>
  </sheetViews>
  <sheetFormatPr baseColWidth="10" defaultRowHeight="15" x14ac:dyDescent="0.2"/>
  <cols>
    <col min="17" max="17" width="14.1640625" customWidth="1"/>
    <col min="18" max="18" width="12.33203125" bestFit="1" customWidth="1"/>
  </cols>
  <sheetData>
    <row r="1" spans="1:31" x14ac:dyDescent="0.2">
      <c r="A1" s="86" t="s">
        <v>5</v>
      </c>
      <c r="B1" s="86"/>
      <c r="C1" s="86"/>
      <c r="D1" s="86"/>
      <c r="E1" s="86"/>
      <c r="F1" s="86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2"/>
      <c r="S1" s="22"/>
      <c r="T1" s="22"/>
      <c r="U1" s="22"/>
      <c r="V1" s="22"/>
      <c r="W1" s="22"/>
      <c r="X1" s="22"/>
    </row>
    <row r="2" spans="1:31" ht="17" x14ac:dyDescent="0.2">
      <c r="A2" s="23" t="s">
        <v>13</v>
      </c>
      <c r="B2" s="23" t="s">
        <v>14</v>
      </c>
      <c r="C2" s="23"/>
      <c r="D2" s="23"/>
      <c r="E2" s="24" t="e" vm="1">
        <v>#VALUE!</v>
      </c>
      <c r="F2" s="24" t="e" vm="2">
        <v>#VALUE!</v>
      </c>
      <c r="G2" s="24"/>
      <c r="H2" s="24"/>
      <c r="I2" s="25" t="s">
        <v>4</v>
      </c>
      <c r="J2" s="26"/>
      <c r="K2" s="20"/>
      <c r="L2" s="20"/>
      <c r="M2" s="22"/>
      <c r="N2" s="22"/>
      <c r="O2" s="22"/>
      <c r="P2" s="22"/>
      <c r="Q2" s="20"/>
      <c r="R2" s="20"/>
      <c r="S2" s="20"/>
      <c r="T2" s="20"/>
      <c r="U2" s="22"/>
      <c r="V2" s="22"/>
      <c r="W2" s="22"/>
      <c r="X2" s="22"/>
      <c r="Y2" s="22"/>
      <c r="Z2" s="22"/>
    </row>
    <row r="3" spans="1:31" x14ac:dyDescent="0.2">
      <c r="A3" s="21">
        <v>0.9</v>
      </c>
      <c r="B3" s="21">
        <f>'Hybrid Model'!B3</f>
        <v>0.25</v>
      </c>
      <c r="C3" s="21">
        <f>'Hybrid Model'!C3</f>
        <v>0.99</v>
      </c>
      <c r="D3" s="21">
        <f>'Hybrid Model'!D3</f>
        <v>0.99</v>
      </c>
      <c r="E3" s="21">
        <v>0.2</v>
      </c>
      <c r="F3" s="21">
        <v>0.2</v>
      </c>
      <c r="G3" s="21">
        <v>0.2</v>
      </c>
      <c r="H3" s="21">
        <v>0.2</v>
      </c>
      <c r="I3" s="21">
        <f>'Hybrid Model'!I3</f>
        <v>1</v>
      </c>
      <c r="J3" s="21">
        <f>'Hybrid Model'!J3</f>
        <v>1</v>
      </c>
      <c r="K3" s="20"/>
      <c r="L3" s="20"/>
      <c r="M3" s="22"/>
      <c r="N3" s="22"/>
      <c r="O3" s="22"/>
      <c r="P3" s="22"/>
      <c r="Q3" s="20"/>
      <c r="R3" s="20"/>
      <c r="S3" s="20"/>
      <c r="T3" s="20"/>
      <c r="U3" s="22"/>
      <c r="V3" s="22"/>
      <c r="W3" s="22"/>
      <c r="X3" s="22"/>
      <c r="Y3" s="22"/>
      <c r="Z3" s="22"/>
    </row>
    <row r="4" spans="1:31" ht="30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2"/>
      <c r="R4" s="22"/>
      <c r="S4" s="22"/>
      <c r="T4" s="22"/>
      <c r="U4" s="22"/>
      <c r="V4" s="22"/>
      <c r="W4" s="22"/>
      <c r="X4" s="22"/>
    </row>
    <row r="5" spans="1:31" ht="34" customHeight="1" x14ac:dyDescent="0.3">
      <c r="A5" s="87" t="s">
        <v>7</v>
      </c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 t="s">
        <v>6</v>
      </c>
      <c r="O5" s="87"/>
      <c r="P5" s="87"/>
      <c r="Q5" s="87"/>
      <c r="R5" s="87"/>
      <c r="S5" s="87"/>
      <c r="T5" s="87"/>
      <c r="U5" s="87"/>
      <c r="V5" s="87"/>
      <c r="W5" s="27"/>
      <c r="X5" s="27"/>
    </row>
    <row r="6" spans="1:31" ht="19" x14ac:dyDescent="0.25">
      <c r="A6" s="90" t="s">
        <v>21</v>
      </c>
      <c r="B6" s="90"/>
      <c r="C6" s="90"/>
      <c r="D6" s="90"/>
      <c r="E6" s="90"/>
      <c r="F6" s="91"/>
      <c r="G6" s="88" t="s">
        <v>9</v>
      </c>
      <c r="H6" s="89"/>
      <c r="I6" s="89"/>
      <c r="J6" s="93" t="s">
        <v>20</v>
      </c>
      <c r="K6" s="94"/>
      <c r="L6" s="94"/>
      <c r="M6" s="94"/>
      <c r="N6" s="95"/>
      <c r="O6" s="92" t="s">
        <v>8</v>
      </c>
      <c r="P6" s="92"/>
      <c r="Q6" s="92"/>
      <c r="R6" s="92"/>
      <c r="S6" s="92"/>
      <c r="T6" s="92"/>
      <c r="U6" s="18" t="s">
        <v>10</v>
      </c>
      <c r="V6" s="19"/>
      <c r="W6" s="22"/>
      <c r="X6" s="22"/>
      <c r="Y6" s="22"/>
      <c r="Z6" s="22"/>
      <c r="AA6" s="22"/>
    </row>
    <row r="7" spans="1:31" x14ac:dyDescent="0.2">
      <c r="A7" s="41"/>
      <c r="B7" s="41"/>
      <c r="C7" s="41"/>
      <c r="D7" s="41"/>
      <c r="E7" s="41"/>
      <c r="F7" s="41"/>
      <c r="G7" s="6"/>
      <c r="H7" s="7"/>
      <c r="I7" s="13">
        <f>G7+H7</f>
        <v>0</v>
      </c>
      <c r="J7" s="49"/>
      <c r="K7" s="1"/>
      <c r="L7" s="1"/>
      <c r="M7" s="1"/>
      <c r="N7" s="12"/>
      <c r="O7" s="1"/>
      <c r="P7" s="1"/>
      <c r="Q7" s="1"/>
      <c r="R7" s="1"/>
      <c r="S7" s="1"/>
      <c r="T7" s="1"/>
      <c r="U7" s="58"/>
      <c r="W7" s="22"/>
      <c r="X7" s="22"/>
      <c r="Y7" s="22"/>
      <c r="Z7" s="22"/>
      <c r="AA7" s="22"/>
    </row>
    <row r="8" spans="1:31" ht="34" customHeight="1" x14ac:dyDescent="0.25">
      <c r="A8" s="42"/>
      <c r="B8" s="43"/>
      <c r="C8" s="42"/>
      <c r="D8" s="42"/>
      <c r="E8" s="42"/>
      <c r="F8" s="42"/>
      <c r="G8" s="3"/>
      <c r="H8" s="5"/>
      <c r="I8" s="4"/>
      <c r="J8" s="52" t="s">
        <v>0</v>
      </c>
      <c r="K8" s="9" t="s">
        <v>2</v>
      </c>
      <c r="L8" s="9" t="s">
        <v>3</v>
      </c>
      <c r="M8" s="9" t="s">
        <v>1</v>
      </c>
      <c r="N8" s="46"/>
      <c r="O8" s="39"/>
      <c r="P8" s="39"/>
      <c r="Q8" s="63"/>
      <c r="R8" s="35"/>
      <c r="S8" s="61"/>
      <c r="T8" s="37"/>
      <c r="U8" s="59"/>
      <c r="V8" s="16"/>
      <c r="W8" s="28"/>
      <c r="X8" s="28"/>
      <c r="Y8" s="28"/>
      <c r="Z8" s="28"/>
      <c r="AA8" s="34"/>
    </row>
    <row r="9" spans="1:31" ht="16" thickBot="1" x14ac:dyDescent="0.25">
      <c r="A9" s="53"/>
      <c r="B9" s="53"/>
      <c r="C9" s="54"/>
      <c r="D9" s="54"/>
      <c r="E9" s="54"/>
      <c r="F9" s="54"/>
      <c r="G9" s="55">
        <v>0</v>
      </c>
      <c r="H9" s="56">
        <v>0</v>
      </c>
      <c r="I9" s="57">
        <f>SUM(G9:H9)</f>
        <v>0</v>
      </c>
      <c r="J9" s="51"/>
      <c r="K9" s="15"/>
      <c r="L9" s="15"/>
      <c r="M9" s="15"/>
      <c r="N9" s="47"/>
      <c r="O9" s="40"/>
      <c r="P9" s="40"/>
      <c r="Q9" s="64"/>
      <c r="R9" s="36"/>
      <c r="S9" s="62"/>
      <c r="T9" s="38"/>
      <c r="U9" s="60">
        <v>0</v>
      </c>
      <c r="V9" s="17">
        <v>0</v>
      </c>
      <c r="W9" s="28"/>
      <c r="X9" s="28"/>
      <c r="Y9" s="28"/>
      <c r="Z9" s="28"/>
      <c r="AA9" s="28"/>
    </row>
    <row r="10" spans="1:31" ht="16" thickTop="1" x14ac:dyDescent="0.2">
      <c r="A10" s="80">
        <f t="shared" ref="A10:F10" si="0">C3</f>
        <v>0.99</v>
      </c>
      <c r="B10" s="80">
        <f t="shared" si="0"/>
        <v>0.99</v>
      </c>
      <c r="C10" s="33">
        <f t="shared" si="0"/>
        <v>0.2</v>
      </c>
      <c r="D10" s="33">
        <f t="shared" si="0"/>
        <v>0.2</v>
      </c>
      <c r="E10" s="33">
        <f t="shared" si="0"/>
        <v>0.2</v>
      </c>
      <c r="F10" s="33">
        <f t="shared" si="0"/>
        <v>0.2</v>
      </c>
      <c r="G10" s="2">
        <f>U9</f>
        <v>0</v>
      </c>
      <c r="H10" s="2">
        <f>V9</f>
        <v>0</v>
      </c>
      <c r="I10" s="1">
        <f>SUM(G10:H10)</f>
        <v>0</v>
      </c>
      <c r="J10" s="10">
        <v>1</v>
      </c>
      <c r="K10" s="11">
        <v>1</v>
      </c>
      <c r="L10" s="11">
        <v>0</v>
      </c>
      <c r="M10" s="11">
        <v>1</v>
      </c>
      <c r="N10" s="65">
        <f>$J$3*M10</f>
        <v>1</v>
      </c>
      <c r="O10" s="1">
        <f>IF(AND(K10&gt;0),(1-A10)*POWER(($N10-$I9),2)+C10*A10,C10)</f>
        <v>0.20800000000000002</v>
      </c>
      <c r="P10" s="66">
        <f>IF(AND(L10&gt;0),(1-B10)*POWER(($N10-$I9),2)+D10*B10,D10)</f>
        <v>0.2</v>
      </c>
      <c r="Q10" s="29">
        <f>IF(AND(K10&gt;0),POWER((1-E10)*(G10-H10*L10),2)+POWER(1-(E$3+(1-A$3)*(1-E$3)),2),E10)</f>
        <v>0.51839999999999997</v>
      </c>
      <c r="R10" s="67">
        <f>IF(AND(L10&gt;0),POWER((1-F10)*(H10-G10*K10),2)+POWER(1-(F$3+(1-B$3)*(1-F$3)),2),F10)</f>
        <v>0.2</v>
      </c>
      <c r="S10" s="71">
        <f>IF(K10&gt;0,O10*($N10-$I9),0)</f>
        <v>0.20800000000000002</v>
      </c>
      <c r="T10" s="69">
        <f>IF(L10&gt;0,P10*($N10-$I9),0)</f>
        <v>0</v>
      </c>
      <c r="U10">
        <f>U9+S10*Q10</f>
        <v>0.1078272</v>
      </c>
      <c r="V10">
        <f>V9+T10*R10</f>
        <v>0</v>
      </c>
      <c r="W10" s="22"/>
      <c r="X10" s="22"/>
      <c r="Y10" s="22"/>
      <c r="Z10" s="22"/>
      <c r="AA10" s="22"/>
      <c r="AE10" s="22"/>
    </row>
    <row r="11" spans="1:31" x14ac:dyDescent="0.2">
      <c r="A11">
        <f t="shared" ref="A11:B11" si="1">IF(K11&gt;0,$C$3-($A$3*(1-A10)),A10)</f>
        <v>0.98099999999999998</v>
      </c>
      <c r="B11">
        <f t="shared" si="1"/>
        <v>0.99</v>
      </c>
      <c r="C11">
        <f>O10</f>
        <v>0.20800000000000002</v>
      </c>
      <c r="D11">
        <f>P10</f>
        <v>0.2</v>
      </c>
      <c r="E11">
        <f>Q10</f>
        <v>0.51839999999999997</v>
      </c>
      <c r="F11">
        <f>R10</f>
        <v>0.2</v>
      </c>
      <c r="G11" s="2">
        <f t="shared" ref="G11:H57" si="2">U10</f>
        <v>0.1078272</v>
      </c>
      <c r="H11" s="2">
        <f t="shared" si="2"/>
        <v>0</v>
      </c>
      <c r="I11" s="1">
        <f>G11+H11</f>
        <v>0.1078272</v>
      </c>
      <c r="J11" s="10">
        <v>2</v>
      </c>
      <c r="K11" s="11">
        <v>1</v>
      </c>
      <c r="L11" s="11">
        <v>0</v>
      </c>
      <c r="M11" s="11">
        <v>1</v>
      </c>
      <c r="N11" s="12">
        <f t="shared" ref="N11:N57" si="3">$J$3*M11</f>
        <v>1</v>
      </c>
      <c r="O11" s="1">
        <f t="shared" ref="O11:O57" si="4">IF(AND(K11&gt;0),(1-A11)*POWER(($N11-$I10),2)+C11*A11,C11)</f>
        <v>0.22304800000000002</v>
      </c>
      <c r="P11" s="8">
        <f t="shared" ref="P11:P57" si="5">IF(AND(L11&gt;0),(1-B11)*POWER(($N11-$I10),2)+D11*B11,D11)</f>
        <v>0.2</v>
      </c>
      <c r="Q11" s="29">
        <f t="shared" ref="Q11:Q57" si="6">IF(AND(K11&gt;0),POWER((1-E11)*(G11-H11*L11),2)+POWER(1-(E$3+(1-A$3)*(1-E$3)),2),E11)</f>
        <v>0.521096681229124</v>
      </c>
      <c r="R11" s="68">
        <f t="shared" ref="R11:R57" si="7">IF(AND(L11&gt;0),POWER((1-F11)*(H11-G11*K11),2)+POWER(1-(F$3+(1-B$3)*(1-F$3)),2),F11)</f>
        <v>0.2</v>
      </c>
      <c r="S11" s="37">
        <f t="shared" ref="S11:T26" si="8">IF(K11&gt;0,O11*($N11-$I10),0)</f>
        <v>0.22304800000000002</v>
      </c>
      <c r="T11" s="70">
        <f t="shared" si="8"/>
        <v>0</v>
      </c>
      <c r="U11">
        <f t="shared" ref="U11:U57" si="9">U10+S11*Q11</f>
        <v>0.22405677255479367</v>
      </c>
      <c r="V11">
        <f t="shared" ref="V11:V57" si="10">V10+T11*R11</f>
        <v>0</v>
      </c>
      <c r="W11" s="22"/>
      <c r="X11" s="22"/>
      <c r="Y11" s="22"/>
      <c r="Z11" s="22"/>
      <c r="AA11" s="22"/>
      <c r="AE11" s="22"/>
    </row>
    <row r="12" spans="1:31" x14ac:dyDescent="0.2">
      <c r="A12">
        <f t="shared" ref="A12:A57" si="11">IF(K12&gt;0,$C$3-($A$3*(1-A11)),A11)</f>
        <v>0.97289999999999999</v>
      </c>
      <c r="B12">
        <f t="shared" ref="B12:B57" si="12">IF(L12&gt;0,$C$3-($A$3*(1-B11)),B11)</f>
        <v>0.99</v>
      </c>
      <c r="C12">
        <f t="shared" ref="C12:F27" si="13">O11</f>
        <v>0.22304800000000002</v>
      </c>
      <c r="D12">
        <f t="shared" si="13"/>
        <v>0.2</v>
      </c>
      <c r="E12">
        <f t="shared" si="13"/>
        <v>0.521096681229124</v>
      </c>
      <c r="F12">
        <f t="shared" si="13"/>
        <v>0.2</v>
      </c>
      <c r="G12" s="2">
        <f t="shared" si="2"/>
        <v>0.22405677255479367</v>
      </c>
      <c r="H12" s="2">
        <f t="shared" si="2"/>
        <v>0</v>
      </c>
      <c r="I12" s="1">
        <f t="shared" ref="I12:I57" si="14">G12+H12</f>
        <v>0.22405677255479367</v>
      </c>
      <c r="J12" s="10">
        <v>3</v>
      </c>
      <c r="K12" s="11">
        <v>1</v>
      </c>
      <c r="L12" s="11">
        <v>0</v>
      </c>
      <c r="M12" s="11">
        <v>1</v>
      </c>
      <c r="N12" s="12">
        <f t="shared" si="3"/>
        <v>1</v>
      </c>
      <c r="O12" s="1">
        <f t="shared" si="4"/>
        <v>0.23857424866712171</v>
      </c>
      <c r="P12" s="8">
        <f t="shared" si="5"/>
        <v>0.2</v>
      </c>
      <c r="Q12" s="29">
        <f t="shared" si="6"/>
        <v>0.52991361876301923</v>
      </c>
      <c r="R12" s="68">
        <f t="shared" si="7"/>
        <v>0.2</v>
      </c>
      <c r="S12" s="37">
        <f t="shared" si="8"/>
        <v>0.21284945544124223</v>
      </c>
      <c r="T12" s="70">
        <f t="shared" si="8"/>
        <v>0</v>
      </c>
      <c r="U12">
        <f t="shared" si="9"/>
        <v>0.33684859773940035</v>
      </c>
      <c r="V12">
        <f t="shared" si="10"/>
        <v>0</v>
      </c>
      <c r="W12" s="22"/>
      <c r="X12" s="22"/>
      <c r="Y12" s="22"/>
      <c r="Z12" s="22"/>
      <c r="AA12" s="22"/>
      <c r="AE12" s="22"/>
    </row>
    <row r="13" spans="1:31" x14ac:dyDescent="0.2">
      <c r="A13">
        <f t="shared" si="11"/>
        <v>0.96560999999999997</v>
      </c>
      <c r="B13">
        <f t="shared" si="12"/>
        <v>0.99</v>
      </c>
      <c r="C13">
        <f t="shared" si="13"/>
        <v>0.23857424866712171</v>
      </c>
      <c r="D13">
        <f t="shared" si="13"/>
        <v>0.2</v>
      </c>
      <c r="E13">
        <f t="shared" si="13"/>
        <v>0.52991361876301923</v>
      </c>
      <c r="F13">
        <f t="shared" si="13"/>
        <v>0.2</v>
      </c>
      <c r="G13" s="2">
        <f t="shared" si="2"/>
        <v>0.33684859773940035</v>
      </c>
      <c r="H13" s="2">
        <f t="shared" si="2"/>
        <v>0</v>
      </c>
      <c r="I13" s="1">
        <f t="shared" si="14"/>
        <v>0.33684859773940035</v>
      </c>
      <c r="J13" s="10">
        <v>4</v>
      </c>
      <c r="K13" s="11">
        <v>1</v>
      </c>
      <c r="L13" s="11">
        <v>0</v>
      </c>
      <c r="M13" s="11">
        <v>1</v>
      </c>
      <c r="N13" s="12">
        <f t="shared" si="3"/>
        <v>1</v>
      </c>
      <c r="O13" s="1">
        <f t="shared" si="4"/>
        <v>0.25107548286883929</v>
      </c>
      <c r="P13" s="8">
        <f t="shared" si="5"/>
        <v>0.2</v>
      </c>
      <c r="Q13" s="29">
        <f t="shared" si="6"/>
        <v>0.54347406957528255</v>
      </c>
      <c r="R13" s="68">
        <f t="shared" si="7"/>
        <v>0.2</v>
      </c>
      <c r="S13" s="37">
        <f t="shared" si="8"/>
        <v>0.19482032050961076</v>
      </c>
      <c r="T13" s="70">
        <f t="shared" si="8"/>
        <v>0</v>
      </c>
      <c r="U13">
        <f t="shared" si="9"/>
        <v>0.44272839016271937</v>
      </c>
      <c r="V13">
        <f t="shared" si="10"/>
        <v>0</v>
      </c>
      <c r="W13" s="22"/>
      <c r="X13" s="22"/>
      <c r="Y13" s="22"/>
      <c r="Z13" s="22"/>
      <c r="AA13" s="22"/>
      <c r="AE13" s="22"/>
    </row>
    <row r="14" spans="1:31" x14ac:dyDescent="0.2">
      <c r="A14">
        <f t="shared" si="11"/>
        <v>0.95904899999999993</v>
      </c>
      <c r="B14">
        <f t="shared" si="12"/>
        <v>0.99</v>
      </c>
      <c r="C14">
        <f t="shared" si="13"/>
        <v>0.25107548286883929</v>
      </c>
      <c r="D14">
        <f t="shared" si="13"/>
        <v>0.2</v>
      </c>
      <c r="E14">
        <f t="shared" si="13"/>
        <v>0.54347406957528255</v>
      </c>
      <c r="F14">
        <f t="shared" si="13"/>
        <v>0.2</v>
      </c>
      <c r="G14" s="2">
        <f t="shared" si="2"/>
        <v>0.44272839016271937</v>
      </c>
      <c r="H14" s="2">
        <f t="shared" si="2"/>
        <v>0</v>
      </c>
      <c r="I14" s="1">
        <f t="shared" si="14"/>
        <v>0.44272839016271937</v>
      </c>
      <c r="J14" s="10">
        <v>5</v>
      </c>
      <c r="K14" s="11">
        <v>1</v>
      </c>
      <c r="L14" s="11">
        <v>0</v>
      </c>
      <c r="M14" s="11">
        <v>1</v>
      </c>
      <c r="N14" s="12">
        <f t="shared" si="3"/>
        <v>1</v>
      </c>
      <c r="O14" s="1">
        <f t="shared" si="4"/>
        <v>0.258802703125672</v>
      </c>
      <c r="P14" s="8">
        <f t="shared" si="5"/>
        <v>0.2</v>
      </c>
      <c r="Q14" s="29">
        <f t="shared" si="6"/>
        <v>0.55925127774548433</v>
      </c>
      <c r="R14" s="68">
        <f t="shared" si="7"/>
        <v>0.2</v>
      </c>
      <c r="S14" s="37">
        <f t="shared" si="8"/>
        <v>0.17162537548662307</v>
      </c>
      <c r="T14" s="70">
        <f t="shared" si="8"/>
        <v>0</v>
      </c>
      <c r="U14">
        <f t="shared" si="9"/>
        <v>0.53871010069716185</v>
      </c>
      <c r="V14">
        <f t="shared" si="10"/>
        <v>0</v>
      </c>
      <c r="W14" s="22"/>
      <c r="X14" s="22"/>
      <c r="Y14" s="22"/>
      <c r="Z14" s="22"/>
      <c r="AA14" s="22"/>
      <c r="AE14" s="22"/>
    </row>
    <row r="15" spans="1:31" x14ac:dyDescent="0.2">
      <c r="A15">
        <f t="shared" si="11"/>
        <v>0.95314409999999994</v>
      </c>
      <c r="B15">
        <f t="shared" si="12"/>
        <v>0.99</v>
      </c>
      <c r="C15">
        <f t="shared" si="13"/>
        <v>0.258802703125672</v>
      </c>
      <c r="D15">
        <f t="shared" si="13"/>
        <v>0.2</v>
      </c>
      <c r="E15">
        <f t="shared" si="13"/>
        <v>0.55925127774548433</v>
      </c>
      <c r="F15">
        <f t="shared" si="13"/>
        <v>0.2</v>
      </c>
      <c r="G15" s="2">
        <f t="shared" si="2"/>
        <v>0.53871010069716185</v>
      </c>
      <c r="H15" s="2">
        <f t="shared" si="2"/>
        <v>0</v>
      </c>
      <c r="I15" s="1">
        <f t="shared" si="14"/>
        <v>0.53871010069716185</v>
      </c>
      <c r="J15" s="10">
        <v>6</v>
      </c>
      <c r="K15" s="11">
        <v>1</v>
      </c>
      <c r="L15" s="11">
        <v>0</v>
      </c>
      <c r="M15" s="11">
        <v>1</v>
      </c>
      <c r="N15" s="12">
        <f t="shared" si="3"/>
        <v>1</v>
      </c>
      <c r="O15" s="1">
        <f t="shared" si="4"/>
        <v>0.2612274464710741</v>
      </c>
      <c r="P15" s="8">
        <f t="shared" si="5"/>
        <v>0.2</v>
      </c>
      <c r="Q15" s="29">
        <f t="shared" si="6"/>
        <v>0.57477575368335143</v>
      </c>
      <c r="R15" s="68">
        <f t="shared" si="7"/>
        <v>0.2</v>
      </c>
      <c r="S15" s="37">
        <f t="shared" si="8"/>
        <v>0.14557463962861752</v>
      </c>
      <c r="T15" s="70">
        <f t="shared" si="8"/>
        <v>0</v>
      </c>
      <c r="U15">
        <f t="shared" si="9"/>
        <v>0.62238287390688274</v>
      </c>
      <c r="V15">
        <f t="shared" si="10"/>
        <v>0</v>
      </c>
      <c r="W15" s="22"/>
      <c r="X15" s="22"/>
      <c r="Y15" s="22"/>
      <c r="Z15" s="22"/>
      <c r="AA15" s="22"/>
      <c r="AE15" s="22"/>
    </row>
    <row r="16" spans="1:31" x14ac:dyDescent="0.2">
      <c r="A16">
        <f t="shared" si="11"/>
        <v>0.94782968999999995</v>
      </c>
      <c r="B16">
        <f t="shared" si="12"/>
        <v>0.99</v>
      </c>
      <c r="C16">
        <f t="shared" si="13"/>
        <v>0.2612274464710741</v>
      </c>
      <c r="D16">
        <f t="shared" si="13"/>
        <v>0.2</v>
      </c>
      <c r="E16">
        <f t="shared" si="13"/>
        <v>0.57477575368335143</v>
      </c>
      <c r="F16">
        <f t="shared" si="13"/>
        <v>0.2</v>
      </c>
      <c r="G16" s="2">
        <f t="shared" si="2"/>
        <v>0.62238287390688274</v>
      </c>
      <c r="H16" s="2">
        <f t="shared" si="2"/>
        <v>0</v>
      </c>
      <c r="I16" s="1">
        <f t="shared" si="14"/>
        <v>0.62238287390688274</v>
      </c>
      <c r="J16" s="10">
        <v>7</v>
      </c>
      <c r="K16" s="11">
        <v>1</v>
      </c>
      <c r="L16" s="11">
        <v>0</v>
      </c>
      <c r="M16" s="11">
        <v>1</v>
      </c>
      <c r="N16" s="12">
        <f t="shared" si="3"/>
        <v>1</v>
      </c>
      <c r="O16" s="1">
        <f t="shared" si="4"/>
        <v>0.25870036489800741</v>
      </c>
      <c r="P16" s="8">
        <f t="shared" si="5"/>
        <v>0.2</v>
      </c>
      <c r="Q16" s="29">
        <f t="shared" si="6"/>
        <v>0.58844083379634815</v>
      </c>
      <c r="R16" s="68">
        <f t="shared" si="7"/>
        <v>0.2</v>
      </c>
      <c r="S16" s="37">
        <f t="shared" si="8"/>
        <v>0.11933586527340932</v>
      </c>
      <c r="T16" s="70">
        <f t="shared" si="8"/>
        <v>0</v>
      </c>
      <c r="U16">
        <f t="shared" si="9"/>
        <v>0.6926049699701764</v>
      </c>
      <c r="V16">
        <f t="shared" si="10"/>
        <v>0</v>
      </c>
      <c r="W16" s="22"/>
      <c r="X16" s="22"/>
      <c r="Y16" s="22"/>
      <c r="Z16" s="22"/>
      <c r="AA16" s="22"/>
      <c r="AE16" s="22"/>
    </row>
    <row r="17" spans="1:31" x14ac:dyDescent="0.2">
      <c r="A17">
        <f t="shared" si="11"/>
        <v>0.94304672099999998</v>
      </c>
      <c r="B17">
        <f t="shared" si="12"/>
        <v>0.99</v>
      </c>
      <c r="C17">
        <f t="shared" si="13"/>
        <v>0.25870036489800741</v>
      </c>
      <c r="D17">
        <f t="shared" si="13"/>
        <v>0.2</v>
      </c>
      <c r="E17">
        <f t="shared" si="13"/>
        <v>0.58844083379634815</v>
      </c>
      <c r="F17">
        <f t="shared" si="13"/>
        <v>0.2</v>
      </c>
      <c r="G17" s="2">
        <f t="shared" si="2"/>
        <v>0.6926049699701764</v>
      </c>
      <c r="H17" s="2">
        <f t="shared" si="2"/>
        <v>0</v>
      </c>
      <c r="I17" s="1">
        <f t="shared" si="14"/>
        <v>0.6926049699701764</v>
      </c>
      <c r="J17" s="10">
        <v>8</v>
      </c>
      <c r="K17" s="11">
        <v>1</v>
      </c>
      <c r="L17" s="11">
        <v>0</v>
      </c>
      <c r="M17" s="11">
        <v>1</v>
      </c>
      <c r="N17" s="12">
        <f t="shared" si="3"/>
        <v>1</v>
      </c>
      <c r="O17" s="1">
        <f t="shared" si="4"/>
        <v>0.25208776622524781</v>
      </c>
      <c r="P17" s="8">
        <f t="shared" si="5"/>
        <v>0.2</v>
      </c>
      <c r="Q17" s="29">
        <f t="shared" si="6"/>
        <v>0.59965231894788062</v>
      </c>
      <c r="R17" s="68">
        <f t="shared" si="7"/>
        <v>0.2</v>
      </c>
      <c r="S17" s="37">
        <f t="shared" si="8"/>
        <v>9.5192657805211675E-2</v>
      </c>
      <c r="T17" s="70">
        <f t="shared" si="8"/>
        <v>0</v>
      </c>
      <c r="U17">
        <f t="shared" si="9"/>
        <v>0.74968746796988361</v>
      </c>
      <c r="V17">
        <f t="shared" si="10"/>
        <v>0</v>
      </c>
      <c r="W17" s="22"/>
      <c r="X17" s="22"/>
      <c r="Y17" s="22"/>
      <c r="Z17" s="22"/>
      <c r="AA17" s="22"/>
      <c r="AE17" s="22"/>
    </row>
    <row r="18" spans="1:31" x14ac:dyDescent="0.2">
      <c r="A18">
        <f t="shared" si="11"/>
        <v>0.93874204890000001</v>
      </c>
      <c r="B18">
        <f t="shared" si="12"/>
        <v>0.99</v>
      </c>
      <c r="C18">
        <f t="shared" si="13"/>
        <v>0.25208776622524781</v>
      </c>
      <c r="D18">
        <f t="shared" si="13"/>
        <v>0.2</v>
      </c>
      <c r="E18">
        <f t="shared" si="13"/>
        <v>0.59965231894788062</v>
      </c>
      <c r="F18">
        <f t="shared" si="13"/>
        <v>0.2</v>
      </c>
      <c r="G18" s="2">
        <f t="shared" si="2"/>
        <v>0.74968746796988361</v>
      </c>
      <c r="H18" s="2">
        <f t="shared" si="2"/>
        <v>0</v>
      </c>
      <c r="I18" s="1">
        <f t="shared" si="14"/>
        <v>0.74968746796988361</v>
      </c>
      <c r="J18" s="10">
        <v>9</v>
      </c>
      <c r="K18" s="11">
        <v>1</v>
      </c>
      <c r="L18" s="11">
        <v>0</v>
      </c>
      <c r="M18" s="11">
        <v>1</v>
      </c>
      <c r="N18" s="12">
        <f t="shared" si="3"/>
        <v>1</v>
      </c>
      <c r="O18" s="1">
        <f t="shared" si="4"/>
        <v>0.24243375438173584</v>
      </c>
      <c r="P18" s="8">
        <f t="shared" si="5"/>
        <v>0.2</v>
      </c>
      <c r="Q18" s="29">
        <f t="shared" si="6"/>
        <v>0.60848140198737066</v>
      </c>
      <c r="R18" s="68">
        <f t="shared" si="7"/>
        <v>0.2</v>
      </c>
      <c r="S18" s="37">
        <f t="shared" si="8"/>
        <v>7.4522931208416562E-2</v>
      </c>
      <c r="T18" s="70">
        <f t="shared" si="8"/>
        <v>0</v>
      </c>
      <c r="U18">
        <f t="shared" si="9"/>
        <v>0.79503328563178932</v>
      </c>
      <c r="V18">
        <f t="shared" si="10"/>
        <v>0</v>
      </c>
      <c r="W18" s="22"/>
      <c r="X18" s="22"/>
      <c r="Y18" s="22"/>
      <c r="Z18" s="22"/>
      <c r="AA18" s="22"/>
      <c r="AE18" s="22"/>
    </row>
    <row r="19" spans="1:31" x14ac:dyDescent="0.2">
      <c r="A19">
        <f t="shared" si="11"/>
        <v>0.93486784401</v>
      </c>
      <c r="B19">
        <f t="shared" si="12"/>
        <v>0.99</v>
      </c>
      <c r="C19">
        <f t="shared" si="13"/>
        <v>0.24243375438173584</v>
      </c>
      <c r="D19">
        <f t="shared" si="13"/>
        <v>0.2</v>
      </c>
      <c r="E19">
        <f t="shared" si="13"/>
        <v>0.60848140198737066</v>
      </c>
      <c r="F19">
        <f t="shared" si="13"/>
        <v>0.2</v>
      </c>
      <c r="G19" s="2">
        <f t="shared" si="2"/>
        <v>0.79503328563178932</v>
      </c>
      <c r="H19" s="2">
        <f t="shared" si="2"/>
        <v>0</v>
      </c>
      <c r="I19" s="1">
        <f t="shared" si="14"/>
        <v>0.79503328563178932</v>
      </c>
      <c r="J19" s="10">
        <v>10</v>
      </c>
      <c r="K19" s="11">
        <v>1</v>
      </c>
      <c r="L19" s="11">
        <v>0</v>
      </c>
      <c r="M19" s="11">
        <v>1</v>
      </c>
      <c r="N19" s="12">
        <f t="shared" si="3"/>
        <v>1</v>
      </c>
      <c r="O19" s="1">
        <f t="shared" si="4"/>
        <v>0.23072446532781304</v>
      </c>
      <c r="P19" s="8">
        <f t="shared" si="5"/>
        <v>0.2</v>
      </c>
      <c r="Q19" s="29">
        <f t="shared" si="6"/>
        <v>0.61528921047184326</v>
      </c>
      <c r="R19" s="68">
        <f t="shared" si="7"/>
        <v>0.2</v>
      </c>
      <c r="S19" s="37">
        <f t="shared" si="8"/>
        <v>5.7753225117499682E-2</v>
      </c>
      <c r="T19" s="70">
        <f t="shared" si="8"/>
        <v>0</v>
      </c>
      <c r="U19">
        <f t="shared" si="9"/>
        <v>0.83056822191653834</v>
      </c>
      <c r="V19">
        <f t="shared" si="10"/>
        <v>0</v>
      </c>
      <c r="W19" s="22"/>
      <c r="X19" s="22"/>
      <c r="Y19" s="22"/>
      <c r="Z19" s="22"/>
      <c r="AA19" s="22"/>
      <c r="AE19" s="22"/>
    </row>
    <row r="20" spans="1:31" x14ac:dyDescent="0.2">
      <c r="A20">
        <f t="shared" si="11"/>
        <v>0.93138105960899997</v>
      </c>
      <c r="B20">
        <f t="shared" si="12"/>
        <v>0.99</v>
      </c>
      <c r="C20">
        <f t="shared" si="13"/>
        <v>0.23072446532781304</v>
      </c>
      <c r="D20">
        <f t="shared" si="13"/>
        <v>0.2</v>
      </c>
      <c r="E20">
        <f t="shared" si="13"/>
        <v>0.61528921047184326</v>
      </c>
      <c r="F20">
        <f t="shared" si="13"/>
        <v>0.2</v>
      </c>
      <c r="G20" s="2">
        <f t="shared" si="2"/>
        <v>0.83056822191653834</v>
      </c>
      <c r="H20" s="2">
        <f t="shared" si="2"/>
        <v>0</v>
      </c>
      <c r="I20" s="1">
        <f t="shared" si="14"/>
        <v>0.83056822191653834</v>
      </c>
      <c r="J20" s="10">
        <v>11</v>
      </c>
      <c r="K20" s="11">
        <v>1</v>
      </c>
      <c r="L20" s="11">
        <v>0</v>
      </c>
      <c r="M20" s="11">
        <v>1</v>
      </c>
      <c r="N20" s="12">
        <f t="shared" si="3"/>
        <v>1</v>
      </c>
      <c r="O20" s="1">
        <f t="shared" si="4"/>
        <v>0.21777517159053419</v>
      </c>
      <c r="P20" s="8">
        <f t="shared" si="5"/>
        <v>0.2</v>
      </c>
      <c r="Q20" s="29">
        <f t="shared" si="6"/>
        <v>0.62049849836178361</v>
      </c>
      <c r="R20" s="68">
        <f t="shared" si="7"/>
        <v>0.2</v>
      </c>
      <c r="S20" s="37">
        <f t="shared" si="8"/>
        <v>4.4636661391885088E-2</v>
      </c>
      <c r="T20" s="70">
        <f t="shared" si="8"/>
        <v>0</v>
      </c>
      <c r="U20">
        <f t="shared" si="9"/>
        <v>0.85826520328208644</v>
      </c>
      <c r="V20">
        <f t="shared" si="10"/>
        <v>0</v>
      </c>
      <c r="W20" s="22"/>
      <c r="X20" s="22"/>
      <c r="Y20" s="22"/>
      <c r="Z20" s="22"/>
      <c r="AA20" s="22"/>
      <c r="AE20" s="22"/>
    </row>
    <row r="21" spans="1:31" x14ac:dyDescent="0.2">
      <c r="A21">
        <f t="shared" si="11"/>
        <v>0.92824295364809994</v>
      </c>
      <c r="B21">
        <f t="shared" si="12"/>
        <v>0.99</v>
      </c>
      <c r="C21">
        <f t="shared" si="13"/>
        <v>0.21777517159053419</v>
      </c>
      <c r="D21">
        <f t="shared" si="13"/>
        <v>0.2</v>
      </c>
      <c r="E21">
        <f t="shared" si="13"/>
        <v>0.62049849836178361</v>
      </c>
      <c r="F21">
        <f t="shared" si="13"/>
        <v>0.2</v>
      </c>
      <c r="G21" s="2">
        <f t="shared" si="2"/>
        <v>0.85826520328208644</v>
      </c>
      <c r="H21" s="2">
        <f t="shared" si="2"/>
        <v>0</v>
      </c>
      <c r="I21" s="1">
        <f t="shared" si="14"/>
        <v>0.85826520328208644</v>
      </c>
      <c r="J21" s="10">
        <v>12</v>
      </c>
      <c r="K21" s="11">
        <v>1</v>
      </c>
      <c r="L21" s="11">
        <v>0</v>
      </c>
      <c r="M21" s="11">
        <v>1</v>
      </c>
      <c r="N21" s="12">
        <f t="shared" si="3"/>
        <v>1</v>
      </c>
      <c r="O21" s="1">
        <f t="shared" si="4"/>
        <v>0.20420820718165067</v>
      </c>
      <c r="P21" s="8">
        <f t="shared" si="5"/>
        <v>0.2</v>
      </c>
      <c r="Q21" s="29">
        <f t="shared" si="6"/>
        <v>0.62448891501620074</v>
      </c>
      <c r="R21" s="68">
        <f t="shared" si="7"/>
        <v>0.2</v>
      </c>
      <c r="S21" s="37">
        <f t="shared" si="8"/>
        <v>3.4599359642023E-2</v>
      </c>
      <c r="T21" s="70">
        <f t="shared" si="8"/>
        <v>0</v>
      </c>
      <c r="U21">
        <f t="shared" si="9"/>
        <v>0.87987211984518876</v>
      </c>
      <c r="V21">
        <f t="shared" si="10"/>
        <v>0</v>
      </c>
      <c r="W21" s="22"/>
      <c r="X21" s="22"/>
      <c r="Y21" s="22"/>
      <c r="Z21" s="22"/>
      <c r="AA21" s="22"/>
      <c r="AE21" s="22"/>
    </row>
    <row r="22" spans="1:31" x14ac:dyDescent="0.2">
      <c r="A22">
        <f t="shared" si="11"/>
        <v>0.92541865828328995</v>
      </c>
      <c r="B22">
        <f t="shared" si="12"/>
        <v>0.99</v>
      </c>
      <c r="C22">
        <f t="shared" si="13"/>
        <v>0.20420820718165067</v>
      </c>
      <c r="D22">
        <f t="shared" si="13"/>
        <v>0.2</v>
      </c>
      <c r="E22">
        <f t="shared" si="13"/>
        <v>0.62448891501620074</v>
      </c>
      <c r="F22">
        <f t="shared" si="13"/>
        <v>0.2</v>
      </c>
      <c r="G22" s="2">
        <f t="shared" si="2"/>
        <v>0.87987211984518876</v>
      </c>
      <c r="H22" s="2">
        <f t="shared" si="2"/>
        <v>0</v>
      </c>
      <c r="I22" s="1">
        <f t="shared" si="14"/>
        <v>0.87987211984518876</v>
      </c>
      <c r="J22" s="10">
        <v>13</v>
      </c>
      <c r="K22" s="11">
        <v>1</v>
      </c>
      <c r="L22" s="11">
        <v>0</v>
      </c>
      <c r="M22" s="11">
        <v>1</v>
      </c>
      <c r="N22" s="12">
        <f t="shared" si="3"/>
        <v>1</v>
      </c>
      <c r="O22" s="1">
        <f t="shared" si="4"/>
        <v>0.19047633122285215</v>
      </c>
      <c r="P22" s="8">
        <f t="shared" si="5"/>
        <v>0.2</v>
      </c>
      <c r="Q22" s="29">
        <f t="shared" si="6"/>
        <v>0.62756530607474514</v>
      </c>
      <c r="R22" s="68">
        <f t="shared" si="7"/>
        <v>0.2</v>
      </c>
      <c r="S22" s="37">
        <f t="shared" si="8"/>
        <v>2.6997124085444919E-2</v>
      </c>
      <c r="T22" s="70">
        <f t="shared" si="8"/>
        <v>0</v>
      </c>
      <c r="U22">
        <f t="shared" si="9"/>
        <v>0.89681457828500888</v>
      </c>
      <c r="V22">
        <f t="shared" si="10"/>
        <v>0</v>
      </c>
      <c r="W22" s="20"/>
      <c r="X22" s="22"/>
      <c r="Y22" s="22"/>
      <c r="Z22" s="22"/>
      <c r="AA22" s="22"/>
      <c r="AE22" s="22"/>
    </row>
    <row r="23" spans="1:31" x14ac:dyDescent="0.2">
      <c r="A23">
        <f t="shared" si="11"/>
        <v>0.9228767924549609</v>
      </c>
      <c r="B23">
        <f t="shared" si="12"/>
        <v>0.99</v>
      </c>
      <c r="C23">
        <f t="shared" si="13"/>
        <v>0.19047633122285215</v>
      </c>
      <c r="D23">
        <f t="shared" si="13"/>
        <v>0.2</v>
      </c>
      <c r="E23">
        <f t="shared" si="13"/>
        <v>0.62756530607474514</v>
      </c>
      <c r="F23">
        <f t="shared" si="13"/>
        <v>0.2</v>
      </c>
      <c r="G23" s="2">
        <f t="shared" si="2"/>
        <v>0.89681457828500888</v>
      </c>
      <c r="H23" s="2">
        <f t="shared" si="2"/>
        <v>0</v>
      </c>
      <c r="I23" s="1">
        <f t="shared" si="14"/>
        <v>0.89681457828500888</v>
      </c>
      <c r="J23" s="10">
        <v>14</v>
      </c>
      <c r="K23" s="11">
        <v>1</v>
      </c>
      <c r="L23" s="11">
        <v>0</v>
      </c>
      <c r="M23" s="11">
        <v>1</v>
      </c>
      <c r="N23" s="12">
        <f t="shared" si="3"/>
        <v>1</v>
      </c>
      <c r="O23" s="1">
        <f t="shared" si="4"/>
        <v>0.17689912805405753</v>
      </c>
      <c r="P23" s="8">
        <f t="shared" si="5"/>
        <v>0.2</v>
      </c>
      <c r="Q23" s="29">
        <f t="shared" si="6"/>
        <v>0.62995924848846607</v>
      </c>
      <c r="R23" s="68">
        <f t="shared" si="7"/>
        <v>0.2</v>
      </c>
      <c r="S23" s="37">
        <f t="shared" si="8"/>
        <v>2.1250517254368429E-2</v>
      </c>
      <c r="T23" s="70">
        <f t="shared" si="8"/>
        <v>0</v>
      </c>
      <c r="U23">
        <f t="shared" si="9"/>
        <v>0.91020153816456195</v>
      </c>
      <c r="V23">
        <f t="shared" si="10"/>
        <v>0</v>
      </c>
      <c r="W23" s="22"/>
      <c r="X23" s="22"/>
      <c r="Y23" s="22"/>
      <c r="Z23" s="22"/>
      <c r="AA23" s="22"/>
      <c r="AE23" s="22"/>
    </row>
    <row r="24" spans="1:31" x14ac:dyDescent="0.2">
      <c r="A24">
        <f t="shared" si="11"/>
        <v>0.92058911320946479</v>
      </c>
      <c r="B24">
        <f t="shared" si="12"/>
        <v>0.99</v>
      </c>
      <c r="C24">
        <f t="shared" si="13"/>
        <v>0.17689912805405753</v>
      </c>
      <c r="D24">
        <f t="shared" si="13"/>
        <v>0.2</v>
      </c>
      <c r="E24">
        <f t="shared" si="13"/>
        <v>0.62995924848846607</v>
      </c>
      <c r="F24">
        <f t="shared" si="13"/>
        <v>0.2</v>
      </c>
      <c r="G24" s="2">
        <f t="shared" si="2"/>
        <v>0.91020153816456195</v>
      </c>
      <c r="H24" s="2">
        <f t="shared" si="2"/>
        <v>0</v>
      </c>
      <c r="I24" s="1">
        <f t="shared" si="14"/>
        <v>0.91020153816456195</v>
      </c>
      <c r="J24" s="10">
        <v>15</v>
      </c>
      <c r="K24" s="11">
        <v>1</v>
      </c>
      <c r="L24" s="11">
        <v>0</v>
      </c>
      <c r="M24" s="11">
        <v>1</v>
      </c>
      <c r="N24" s="12">
        <f t="shared" si="3"/>
        <v>1</v>
      </c>
      <c r="O24" s="1">
        <f t="shared" si="4"/>
        <v>0.16369691749859616</v>
      </c>
      <c r="P24" s="8">
        <f t="shared" si="5"/>
        <v>0.2</v>
      </c>
      <c r="Q24" s="29">
        <f t="shared" si="6"/>
        <v>0.63184209512661449</v>
      </c>
      <c r="R24" s="68">
        <f t="shared" si="7"/>
        <v>0.2</v>
      </c>
      <c r="S24" s="37">
        <f t="shared" si="8"/>
        <v>1.6891135465536753E-2</v>
      </c>
      <c r="T24" s="70">
        <f t="shared" si="8"/>
        <v>0</v>
      </c>
      <c r="U24">
        <f t="shared" si="9"/>
        <v>0.92087406858617415</v>
      </c>
      <c r="V24">
        <f t="shared" si="10"/>
        <v>0</v>
      </c>
      <c r="W24" s="22"/>
      <c r="X24" s="22"/>
      <c r="Y24" s="22"/>
      <c r="Z24" s="22"/>
      <c r="AA24" s="22"/>
      <c r="AE24" s="22"/>
    </row>
    <row r="25" spans="1:31" x14ac:dyDescent="0.2">
      <c r="A25">
        <f t="shared" si="11"/>
        <v>0.91853020188851831</v>
      </c>
      <c r="B25">
        <f t="shared" si="12"/>
        <v>0.99</v>
      </c>
      <c r="C25">
        <f t="shared" si="13"/>
        <v>0.16369691749859616</v>
      </c>
      <c r="D25">
        <f t="shared" si="13"/>
        <v>0.2</v>
      </c>
      <c r="E25">
        <f t="shared" si="13"/>
        <v>0.63184209512661449</v>
      </c>
      <c r="F25">
        <f t="shared" si="13"/>
        <v>0.2</v>
      </c>
      <c r="G25" s="2">
        <f t="shared" si="2"/>
        <v>0.92087406858617415</v>
      </c>
      <c r="H25" s="2">
        <f t="shared" si="2"/>
        <v>0</v>
      </c>
      <c r="I25" s="1">
        <f t="shared" si="14"/>
        <v>0.92087406858617415</v>
      </c>
      <c r="J25" s="10">
        <v>16</v>
      </c>
      <c r="K25" s="11">
        <v>1</v>
      </c>
      <c r="L25" s="11">
        <v>0</v>
      </c>
      <c r="M25" s="11">
        <v>1</v>
      </c>
      <c r="N25" s="12">
        <f t="shared" si="3"/>
        <v>1</v>
      </c>
      <c r="O25" s="1">
        <f t="shared" si="4"/>
        <v>0.15101751588308276</v>
      </c>
      <c r="P25" s="8">
        <f t="shared" si="5"/>
        <v>0.2</v>
      </c>
      <c r="Q25" s="29">
        <f t="shared" si="6"/>
        <v>0.63333935266235986</v>
      </c>
      <c r="R25" s="68">
        <f t="shared" si="7"/>
        <v>0.2</v>
      </c>
      <c r="S25" s="37">
        <f t="shared" si="8"/>
        <v>1.3561140636509667E-2</v>
      </c>
      <c r="T25" s="70">
        <f t="shared" si="8"/>
        <v>0</v>
      </c>
      <c r="U25">
        <f t="shared" si="9"/>
        <v>0.92946287261826444</v>
      </c>
      <c r="V25">
        <f t="shared" si="10"/>
        <v>0</v>
      </c>
      <c r="W25" s="22"/>
      <c r="X25" s="22"/>
      <c r="Y25" s="22"/>
      <c r="Z25" s="22"/>
      <c r="AA25" s="22"/>
      <c r="AE25" s="22"/>
    </row>
    <row r="26" spans="1:31" x14ac:dyDescent="0.2">
      <c r="A26">
        <f t="shared" si="11"/>
        <v>0.9166771816996665</v>
      </c>
      <c r="B26">
        <f t="shared" si="12"/>
        <v>0.99</v>
      </c>
      <c r="C26">
        <f t="shared" si="13"/>
        <v>0.15101751588308276</v>
      </c>
      <c r="D26">
        <f t="shared" si="13"/>
        <v>0.2</v>
      </c>
      <c r="E26">
        <f t="shared" si="13"/>
        <v>0.63333935266235986</v>
      </c>
      <c r="F26">
        <f t="shared" si="13"/>
        <v>0.2</v>
      </c>
      <c r="G26" s="2">
        <f t="shared" si="2"/>
        <v>0.92946287261826444</v>
      </c>
      <c r="H26" s="2">
        <f t="shared" si="2"/>
        <v>0</v>
      </c>
      <c r="I26" s="1">
        <f t="shared" si="14"/>
        <v>0.92946287261826444</v>
      </c>
      <c r="J26" s="10">
        <v>17</v>
      </c>
      <c r="K26" s="11">
        <v>1</v>
      </c>
      <c r="L26" s="11">
        <v>0</v>
      </c>
      <c r="M26" s="11">
        <v>1</v>
      </c>
      <c r="N26" s="12">
        <f t="shared" si="3"/>
        <v>1</v>
      </c>
      <c r="O26" s="1">
        <f t="shared" si="4"/>
        <v>0.13895598776512402</v>
      </c>
      <c r="P26" s="8">
        <f t="shared" si="5"/>
        <v>0.2</v>
      </c>
      <c r="Q26" s="29">
        <f t="shared" si="6"/>
        <v>0.63454290775449018</v>
      </c>
      <c r="R26" s="68">
        <f t="shared" si="7"/>
        <v>0.2</v>
      </c>
      <c r="S26" s="37">
        <f t="shared" si="8"/>
        <v>1.0995021957443627E-2</v>
      </c>
      <c r="T26" s="70">
        <f t="shared" si="8"/>
        <v>0</v>
      </c>
      <c r="U26">
        <f t="shared" si="9"/>
        <v>0.93643968582196513</v>
      </c>
      <c r="V26">
        <f t="shared" si="10"/>
        <v>0</v>
      </c>
      <c r="W26" s="22"/>
      <c r="X26" s="22"/>
      <c r="Y26" s="22"/>
      <c r="Z26" s="22"/>
      <c r="AA26" s="22"/>
      <c r="AE26" s="22"/>
    </row>
    <row r="27" spans="1:31" x14ac:dyDescent="0.2">
      <c r="A27">
        <f t="shared" si="11"/>
        <v>0.91500946352969981</v>
      </c>
      <c r="B27">
        <f t="shared" si="12"/>
        <v>0.99</v>
      </c>
      <c r="C27">
        <f t="shared" si="13"/>
        <v>0.13895598776512402</v>
      </c>
      <c r="D27">
        <f t="shared" si="13"/>
        <v>0.2</v>
      </c>
      <c r="E27">
        <f t="shared" si="13"/>
        <v>0.63454290775449018</v>
      </c>
      <c r="F27">
        <f t="shared" si="13"/>
        <v>0.2</v>
      </c>
      <c r="G27" s="2">
        <f t="shared" si="2"/>
        <v>0.93643968582196513</v>
      </c>
      <c r="H27" s="2">
        <f t="shared" si="2"/>
        <v>0</v>
      </c>
      <c r="I27" s="1">
        <f t="shared" si="14"/>
        <v>0.93643968582196513</v>
      </c>
      <c r="J27" s="10">
        <v>18</v>
      </c>
      <c r="K27" s="11">
        <v>1</v>
      </c>
      <c r="L27" s="11">
        <v>0</v>
      </c>
      <c r="M27" s="11">
        <v>1</v>
      </c>
      <c r="N27" s="12">
        <f t="shared" si="3"/>
        <v>1</v>
      </c>
      <c r="O27" s="1">
        <f t="shared" si="4"/>
        <v>0.12756891307238064</v>
      </c>
      <c r="P27" s="8">
        <f t="shared" si="5"/>
        <v>0.2</v>
      </c>
      <c r="Q27" s="29">
        <f t="shared" si="6"/>
        <v>0.63552036307986803</v>
      </c>
      <c r="R27" s="68">
        <f t="shared" si="7"/>
        <v>0.2</v>
      </c>
      <c r="S27" s="37">
        <f t="shared" ref="S27:T42" si="15">IF(K27&gt;0,O27*($N27-$I26),0)</f>
        <v>8.998344671336065E-3</v>
      </c>
      <c r="T27" s="70">
        <f t="shared" si="15"/>
        <v>0</v>
      </c>
      <c r="U27">
        <f t="shared" si="9"/>
        <v>0.9421583170946104</v>
      </c>
      <c r="V27">
        <f t="shared" si="10"/>
        <v>0</v>
      </c>
      <c r="W27" s="22"/>
      <c r="X27" s="22"/>
      <c r="Y27" s="22"/>
      <c r="Z27" s="22"/>
      <c r="AA27" s="22"/>
      <c r="AE27" s="22"/>
    </row>
    <row r="28" spans="1:31" x14ac:dyDescent="0.2">
      <c r="A28">
        <f t="shared" si="11"/>
        <v>0.91350851717672987</v>
      </c>
      <c r="B28">
        <f t="shared" si="12"/>
        <v>0.99</v>
      </c>
      <c r="C28">
        <f t="shared" ref="C28:F46" si="16">O27</f>
        <v>0.12756891307238064</v>
      </c>
      <c r="D28">
        <f t="shared" si="16"/>
        <v>0.2</v>
      </c>
      <c r="E28">
        <f t="shared" si="16"/>
        <v>0.63552036307986803</v>
      </c>
      <c r="F28">
        <f t="shared" si="16"/>
        <v>0.2</v>
      </c>
      <c r="G28" s="2">
        <f t="shared" si="2"/>
        <v>0.9421583170946104</v>
      </c>
      <c r="H28" s="2">
        <f t="shared" si="2"/>
        <v>0</v>
      </c>
      <c r="I28" s="1">
        <f t="shared" si="14"/>
        <v>0.9421583170946104</v>
      </c>
      <c r="J28" s="10">
        <v>19</v>
      </c>
      <c r="K28" s="11">
        <v>1</v>
      </c>
      <c r="L28" s="11">
        <v>0</v>
      </c>
      <c r="M28" s="11">
        <v>1</v>
      </c>
      <c r="N28" s="12">
        <f t="shared" si="3"/>
        <v>1</v>
      </c>
      <c r="O28" s="1">
        <f t="shared" si="4"/>
        <v>0.11688470673101252</v>
      </c>
      <c r="P28" s="8">
        <f t="shared" si="5"/>
        <v>0.2</v>
      </c>
      <c r="Q28" s="29">
        <f t="shared" si="6"/>
        <v>0.63632185765965787</v>
      </c>
      <c r="R28" s="68">
        <f t="shared" si="7"/>
        <v>0.2</v>
      </c>
      <c r="S28" s="37">
        <f t="shared" si="15"/>
        <v>7.4292286824306228E-3</v>
      </c>
      <c r="T28" s="70">
        <f t="shared" si="15"/>
        <v>0</v>
      </c>
      <c r="U28">
        <f t="shared" si="9"/>
        <v>0.94688569769079312</v>
      </c>
      <c r="V28">
        <f t="shared" si="10"/>
        <v>0</v>
      </c>
      <c r="W28" s="22"/>
      <c r="X28" s="22"/>
      <c r="Y28" s="22"/>
      <c r="Z28" s="22"/>
      <c r="AA28" s="22"/>
      <c r="AE28" s="22"/>
    </row>
    <row r="29" spans="1:31" x14ac:dyDescent="0.2">
      <c r="A29">
        <f t="shared" si="11"/>
        <v>0.91215766545905685</v>
      </c>
      <c r="B29">
        <f t="shared" si="12"/>
        <v>0.99</v>
      </c>
      <c r="C29">
        <f t="shared" si="16"/>
        <v>0.11688470673101252</v>
      </c>
      <c r="D29">
        <f t="shared" si="16"/>
        <v>0.2</v>
      </c>
      <c r="E29">
        <f t="shared" si="16"/>
        <v>0.63632185765965787</v>
      </c>
      <c r="F29">
        <f t="shared" si="16"/>
        <v>0.2</v>
      </c>
      <c r="G29" s="2">
        <f t="shared" si="2"/>
        <v>0.94688569769079312</v>
      </c>
      <c r="H29" s="2">
        <f t="shared" si="2"/>
        <v>0</v>
      </c>
      <c r="I29" s="1">
        <f t="shared" si="14"/>
        <v>0.94688569769079312</v>
      </c>
      <c r="J29" s="10">
        <v>20</v>
      </c>
      <c r="K29" s="11">
        <v>1</v>
      </c>
      <c r="L29" s="11">
        <v>0</v>
      </c>
      <c r="M29" s="11">
        <v>1</v>
      </c>
      <c r="N29" s="12">
        <f t="shared" si="3"/>
        <v>1</v>
      </c>
      <c r="O29" s="1">
        <f t="shared" si="4"/>
        <v>0.10691117182931963</v>
      </c>
      <c r="P29" s="8">
        <f t="shared" si="5"/>
        <v>0.2</v>
      </c>
      <c r="Q29" s="29">
        <f t="shared" si="6"/>
        <v>0.63698493328021477</v>
      </c>
      <c r="R29" s="68">
        <f t="shared" si="7"/>
        <v>0.2</v>
      </c>
      <c r="S29" s="37">
        <f t="shared" si="15"/>
        <v>6.1839220999951273E-3</v>
      </c>
      <c r="T29" s="70">
        <f t="shared" si="15"/>
        <v>0</v>
      </c>
      <c r="U29">
        <f t="shared" si="9"/>
        <v>0.95082476289706852</v>
      </c>
      <c r="V29">
        <f t="shared" si="10"/>
        <v>0</v>
      </c>
      <c r="W29" s="22"/>
      <c r="X29" s="22"/>
      <c r="Y29" s="22"/>
      <c r="Z29" s="22"/>
      <c r="AA29" s="22"/>
      <c r="AE29" s="22"/>
    </row>
    <row r="30" spans="1:31" x14ac:dyDescent="0.2">
      <c r="A30">
        <f t="shared" si="11"/>
        <v>0.91094189891315114</v>
      </c>
      <c r="B30">
        <f t="shared" si="12"/>
        <v>0.99</v>
      </c>
      <c r="C30">
        <f t="shared" si="16"/>
        <v>0.10691117182931963</v>
      </c>
      <c r="D30">
        <f t="shared" si="16"/>
        <v>0.2</v>
      </c>
      <c r="E30">
        <f t="shared" si="16"/>
        <v>0.63698493328021477</v>
      </c>
      <c r="F30">
        <f t="shared" si="16"/>
        <v>0.2</v>
      </c>
      <c r="G30" s="2">
        <f t="shared" si="2"/>
        <v>0.95082476289706852</v>
      </c>
      <c r="H30" s="2">
        <f t="shared" si="2"/>
        <v>0</v>
      </c>
      <c r="I30" s="1">
        <f t="shared" si="14"/>
        <v>0.95082476289706852</v>
      </c>
      <c r="J30" s="10">
        <v>21</v>
      </c>
      <c r="K30" s="11">
        <v>1</v>
      </c>
      <c r="L30" s="11">
        <v>0</v>
      </c>
      <c r="M30" s="11">
        <v>1</v>
      </c>
      <c r="N30" s="12">
        <f t="shared" si="3"/>
        <v>1</v>
      </c>
      <c r="O30" s="1">
        <f t="shared" si="4"/>
        <v>9.7641110282669683E-2</v>
      </c>
      <c r="P30" s="8">
        <f t="shared" si="5"/>
        <v>0.2</v>
      </c>
      <c r="Q30" s="29">
        <f t="shared" si="6"/>
        <v>0.63753798997443001</v>
      </c>
      <c r="R30" s="68">
        <f t="shared" si="7"/>
        <v>0.2</v>
      </c>
      <c r="S30" s="37">
        <f t="shared" si="15"/>
        <v>5.1861394493603261E-3</v>
      </c>
      <c r="T30" s="70">
        <f t="shared" si="15"/>
        <v>0</v>
      </c>
      <c r="U30">
        <f t="shared" si="9"/>
        <v>0.95413112381734078</v>
      </c>
      <c r="V30">
        <f t="shared" si="10"/>
        <v>0</v>
      </c>
      <c r="W30" s="22"/>
      <c r="X30" s="22"/>
      <c r="Y30" s="22"/>
      <c r="Z30" s="22"/>
      <c r="AA30" s="22"/>
      <c r="AE30" s="22"/>
    </row>
    <row r="31" spans="1:31" x14ac:dyDescent="0.2">
      <c r="A31">
        <f t="shared" si="11"/>
        <v>0.90984770902183598</v>
      </c>
      <c r="B31">
        <f t="shared" si="12"/>
        <v>0.99</v>
      </c>
      <c r="C31">
        <f t="shared" si="16"/>
        <v>9.7641110282669683E-2</v>
      </c>
      <c r="D31">
        <f t="shared" si="16"/>
        <v>0.2</v>
      </c>
      <c r="E31">
        <f t="shared" si="16"/>
        <v>0.63753798997443001</v>
      </c>
      <c r="F31">
        <f t="shared" si="16"/>
        <v>0.2</v>
      </c>
      <c r="G31" s="2">
        <f t="shared" si="2"/>
        <v>0.95413112381734078</v>
      </c>
      <c r="H31" s="2">
        <f t="shared" si="2"/>
        <v>0</v>
      </c>
      <c r="I31" s="1">
        <f t="shared" si="14"/>
        <v>0.95413112381734078</v>
      </c>
      <c r="J31" s="10">
        <v>22</v>
      </c>
      <c r="K31" s="11">
        <v>1</v>
      </c>
      <c r="L31" s="11">
        <v>0</v>
      </c>
      <c r="M31" s="11">
        <v>1</v>
      </c>
      <c r="N31" s="12">
        <f t="shared" si="3"/>
        <v>1</v>
      </c>
      <c r="O31" s="1">
        <f t="shared" si="4"/>
        <v>8.9056547122651153E-2</v>
      </c>
      <c r="P31" s="8">
        <f t="shared" si="5"/>
        <v>0.2</v>
      </c>
      <c r="Q31" s="29">
        <f t="shared" si="6"/>
        <v>0.63800273599963031</v>
      </c>
      <c r="R31" s="68">
        <f t="shared" si="7"/>
        <v>0.2</v>
      </c>
      <c r="S31" s="37">
        <f t="shared" si="15"/>
        <v>4.3793768203247603E-3</v>
      </c>
      <c r="T31" s="70">
        <f t="shared" si="15"/>
        <v>0</v>
      </c>
      <c r="U31">
        <f t="shared" si="9"/>
        <v>0.95692517821068135</v>
      </c>
      <c r="V31">
        <f t="shared" si="10"/>
        <v>0</v>
      </c>
      <c r="W31" s="22"/>
      <c r="X31" s="22"/>
      <c r="Y31" s="22"/>
      <c r="Z31" s="22"/>
      <c r="AA31" s="22"/>
      <c r="AE31" s="22"/>
    </row>
    <row r="32" spans="1:31" x14ac:dyDescent="0.2">
      <c r="A32">
        <f t="shared" si="11"/>
        <v>0.90886293811965235</v>
      </c>
      <c r="B32">
        <f t="shared" si="12"/>
        <v>0.99</v>
      </c>
      <c r="C32">
        <f t="shared" si="16"/>
        <v>8.9056547122651153E-2</v>
      </c>
      <c r="D32">
        <f t="shared" si="16"/>
        <v>0.2</v>
      </c>
      <c r="E32">
        <f t="shared" si="16"/>
        <v>0.63800273599963031</v>
      </c>
      <c r="F32">
        <f t="shared" si="16"/>
        <v>0.2</v>
      </c>
      <c r="G32" s="2">
        <f t="shared" si="2"/>
        <v>0.95692517821068135</v>
      </c>
      <c r="H32" s="2">
        <f t="shared" si="2"/>
        <v>0</v>
      </c>
      <c r="I32" s="1">
        <f t="shared" si="14"/>
        <v>0.95692517821068135</v>
      </c>
      <c r="J32" s="10">
        <v>23</v>
      </c>
      <c r="K32" s="11">
        <v>1</v>
      </c>
      <c r="L32" s="11">
        <v>0</v>
      </c>
      <c r="M32" s="11">
        <v>1</v>
      </c>
      <c r="N32" s="12">
        <f t="shared" si="3"/>
        <v>1</v>
      </c>
      <c r="O32" s="1">
        <f t="shared" si="4"/>
        <v>8.1131943244553972E-2</v>
      </c>
      <c r="P32" s="8">
        <f t="shared" si="5"/>
        <v>0.2</v>
      </c>
      <c r="Q32" s="29">
        <f t="shared" si="6"/>
        <v>0.63839593654036131</v>
      </c>
      <c r="R32" s="68">
        <f t="shared" si="7"/>
        <v>0.2</v>
      </c>
      <c r="S32" s="37">
        <f t="shared" si="15"/>
        <v>3.7214310591429816E-3</v>
      </c>
      <c r="T32" s="70">
        <f t="shared" si="15"/>
        <v>0</v>
      </c>
      <c r="U32">
        <f t="shared" si="9"/>
        <v>0.95930092467695327</v>
      </c>
      <c r="V32">
        <f t="shared" si="10"/>
        <v>0</v>
      </c>
      <c r="W32" s="22"/>
      <c r="X32" s="22"/>
      <c r="Y32" s="22"/>
      <c r="Z32" s="22"/>
      <c r="AA32" s="22"/>
      <c r="AE32" s="22"/>
    </row>
    <row r="33" spans="1:31" x14ac:dyDescent="0.2">
      <c r="A33">
        <f t="shared" si="11"/>
        <v>0.9079766443076871</v>
      </c>
      <c r="B33">
        <f t="shared" si="12"/>
        <v>0.99</v>
      </c>
      <c r="C33">
        <f t="shared" si="16"/>
        <v>8.1131943244553972E-2</v>
      </c>
      <c r="D33">
        <f t="shared" si="16"/>
        <v>0.2</v>
      </c>
      <c r="E33">
        <f t="shared" si="16"/>
        <v>0.63839593654036131</v>
      </c>
      <c r="F33">
        <f t="shared" si="16"/>
        <v>0.2</v>
      </c>
      <c r="G33" s="2">
        <f t="shared" si="2"/>
        <v>0.95930092467695327</v>
      </c>
      <c r="H33" s="2">
        <f t="shared" si="2"/>
        <v>0</v>
      </c>
      <c r="I33" s="1">
        <f t="shared" si="14"/>
        <v>0.95930092467695327</v>
      </c>
      <c r="J33" s="10">
        <v>24</v>
      </c>
      <c r="K33" s="11">
        <v>1</v>
      </c>
      <c r="L33" s="11">
        <v>0</v>
      </c>
      <c r="M33" s="11">
        <v>1</v>
      </c>
      <c r="N33" s="12">
        <f t="shared" si="3"/>
        <v>1</v>
      </c>
      <c r="O33" s="1">
        <f t="shared" si="4"/>
        <v>7.3836653413484651E-2</v>
      </c>
      <c r="P33" s="8">
        <f t="shared" si="5"/>
        <v>0.2</v>
      </c>
      <c r="Q33" s="29">
        <f t="shared" si="6"/>
        <v>0.63873066877958018</v>
      </c>
      <c r="R33" s="68">
        <f t="shared" si="7"/>
        <v>0.2</v>
      </c>
      <c r="S33" s="37">
        <f t="shared" si="15"/>
        <v>3.1805006873055382E-3</v>
      </c>
      <c r="T33" s="70">
        <f t="shared" si="15"/>
        <v>0</v>
      </c>
      <c r="U33">
        <f t="shared" si="9"/>
        <v>0.9613324080080099</v>
      </c>
      <c r="V33">
        <f t="shared" si="10"/>
        <v>0</v>
      </c>
      <c r="W33" s="22"/>
      <c r="X33" s="22"/>
      <c r="Y33" s="22"/>
      <c r="Z33" s="22"/>
      <c r="AA33" s="22"/>
      <c r="AE33" s="22"/>
    </row>
    <row r="34" spans="1:31" x14ac:dyDescent="0.2">
      <c r="A34">
        <f t="shared" si="11"/>
        <v>0.90717897987691842</v>
      </c>
      <c r="B34">
        <f t="shared" si="12"/>
        <v>0.99</v>
      </c>
      <c r="C34">
        <f t="shared" si="16"/>
        <v>7.3836653413484651E-2</v>
      </c>
      <c r="D34">
        <f t="shared" si="16"/>
        <v>0.2</v>
      </c>
      <c r="E34">
        <f t="shared" si="16"/>
        <v>0.63873066877958018</v>
      </c>
      <c r="F34">
        <f t="shared" si="16"/>
        <v>0.2</v>
      </c>
      <c r="G34" s="2">
        <f t="shared" si="2"/>
        <v>0.9613324080080099</v>
      </c>
      <c r="H34" s="2">
        <f t="shared" si="2"/>
        <v>0</v>
      </c>
      <c r="I34" s="1">
        <f t="shared" si="14"/>
        <v>0.9613324080080099</v>
      </c>
      <c r="J34" s="10">
        <v>25</v>
      </c>
      <c r="K34" s="11">
        <v>1</v>
      </c>
      <c r="L34" s="11">
        <v>0</v>
      </c>
      <c r="M34" s="11">
        <v>0</v>
      </c>
      <c r="N34" s="12">
        <f t="shared" si="3"/>
        <v>0</v>
      </c>
      <c r="O34" s="1">
        <f t="shared" si="4"/>
        <v>0.15240237077033467</v>
      </c>
      <c r="P34" s="8">
        <f t="shared" si="5"/>
        <v>0.2</v>
      </c>
      <c r="Q34" s="29">
        <f t="shared" si="6"/>
        <v>0.63901723173804914</v>
      </c>
      <c r="R34" s="68">
        <f t="shared" si="7"/>
        <v>0.2</v>
      </c>
      <c r="S34" s="37">
        <f t="shared" si="15"/>
        <v>-0.14619973520294191</v>
      </c>
      <c r="T34" s="70">
        <f t="shared" si="15"/>
        <v>0</v>
      </c>
      <c r="U34">
        <f t="shared" si="9"/>
        <v>0.86790825793779014</v>
      </c>
      <c r="V34">
        <f t="shared" si="10"/>
        <v>0</v>
      </c>
      <c r="W34" s="22"/>
      <c r="X34" s="22"/>
      <c r="Y34" s="22"/>
      <c r="Z34" s="22"/>
      <c r="AA34" s="22"/>
      <c r="AE34" s="22"/>
    </row>
    <row r="35" spans="1:31" x14ac:dyDescent="0.2">
      <c r="A35">
        <f t="shared" si="11"/>
        <v>0.90646108188922658</v>
      </c>
      <c r="B35">
        <f t="shared" si="12"/>
        <v>0.99</v>
      </c>
      <c r="C35">
        <f t="shared" si="16"/>
        <v>0.15240237077033467</v>
      </c>
      <c r="D35">
        <f t="shared" si="16"/>
        <v>0.2</v>
      </c>
      <c r="E35">
        <f t="shared" si="16"/>
        <v>0.63901723173804914</v>
      </c>
      <c r="F35">
        <f t="shared" si="16"/>
        <v>0.2</v>
      </c>
      <c r="G35" s="2">
        <f t="shared" si="2"/>
        <v>0.86790825793779014</v>
      </c>
      <c r="H35" s="2">
        <f t="shared" si="2"/>
        <v>0</v>
      </c>
      <c r="I35" s="1">
        <f t="shared" si="14"/>
        <v>0.86790825793779014</v>
      </c>
      <c r="J35" s="10">
        <v>26</v>
      </c>
      <c r="K35" s="11">
        <v>1</v>
      </c>
      <c r="L35" s="11">
        <v>0</v>
      </c>
      <c r="M35" s="11">
        <v>0</v>
      </c>
      <c r="N35" s="12">
        <f t="shared" si="3"/>
        <v>0</v>
      </c>
      <c r="O35" s="1">
        <f t="shared" si="4"/>
        <v>0.22459174432934764</v>
      </c>
      <c r="P35" s="8">
        <f t="shared" si="5"/>
        <v>0.2</v>
      </c>
      <c r="Q35" s="29">
        <f t="shared" si="6"/>
        <v>0.61655684334825123</v>
      </c>
      <c r="R35" s="68">
        <f t="shared" si="7"/>
        <v>0.2</v>
      </c>
      <c r="S35" s="37">
        <f t="shared" si="15"/>
        <v>-0.21590732239485108</v>
      </c>
      <c r="T35" s="70">
        <f t="shared" si="15"/>
        <v>0</v>
      </c>
      <c r="U35">
        <f t="shared" si="9"/>
        <v>0.73478912078624758</v>
      </c>
      <c r="V35">
        <f t="shared" si="10"/>
        <v>0</v>
      </c>
      <c r="W35" s="22"/>
      <c r="X35" s="22"/>
      <c r="Y35" s="22"/>
      <c r="Z35" s="22"/>
      <c r="AA35" s="22"/>
      <c r="AE35" s="22"/>
    </row>
    <row r="36" spans="1:31" x14ac:dyDescent="0.2">
      <c r="A36">
        <f t="shared" si="11"/>
        <v>0.90581497370030395</v>
      </c>
      <c r="B36">
        <f t="shared" si="12"/>
        <v>0.99</v>
      </c>
      <c r="C36">
        <f t="shared" si="16"/>
        <v>0.22459174432934764</v>
      </c>
      <c r="D36">
        <f t="shared" si="16"/>
        <v>0.2</v>
      </c>
      <c r="E36">
        <f t="shared" si="16"/>
        <v>0.61655684334825123</v>
      </c>
      <c r="F36">
        <f t="shared" si="16"/>
        <v>0.2</v>
      </c>
      <c r="G36" s="2">
        <f t="shared" si="2"/>
        <v>0.73478912078624758</v>
      </c>
      <c r="H36" s="2">
        <f t="shared" si="2"/>
        <v>0</v>
      </c>
      <c r="I36" s="1">
        <f t="shared" si="14"/>
        <v>0.73478912078624758</v>
      </c>
      <c r="J36" s="10">
        <v>27</v>
      </c>
      <c r="K36" s="11">
        <v>1</v>
      </c>
      <c r="L36" s="11">
        <v>0</v>
      </c>
      <c r="M36" s="11">
        <v>0</v>
      </c>
      <c r="N36" s="12">
        <f t="shared" si="3"/>
        <v>0</v>
      </c>
      <c r="O36" s="1">
        <f t="shared" si="4"/>
        <v>0.27438482472578496</v>
      </c>
      <c r="P36" s="8">
        <f t="shared" si="5"/>
        <v>0.2</v>
      </c>
      <c r="Q36" s="29">
        <f t="shared" si="6"/>
        <v>0.59778298358051574</v>
      </c>
      <c r="R36" s="68">
        <f t="shared" si="7"/>
        <v>0.2</v>
      </c>
      <c r="S36" s="37">
        <f t="shared" si="15"/>
        <v>-0.2381408552323219</v>
      </c>
      <c r="T36" s="70">
        <f t="shared" si="15"/>
        <v>0</v>
      </c>
      <c r="U36">
        <f t="shared" si="9"/>
        <v>0.59243256983305459</v>
      </c>
      <c r="V36">
        <f t="shared" si="10"/>
        <v>0</v>
      </c>
      <c r="W36" s="22"/>
      <c r="X36" s="22"/>
      <c r="Y36" s="22"/>
      <c r="Z36" s="22"/>
      <c r="AA36" s="22"/>
      <c r="AE36" s="22"/>
    </row>
    <row r="37" spans="1:31" x14ac:dyDescent="0.2">
      <c r="A37">
        <f t="shared" si="11"/>
        <v>0.90523347633027351</v>
      </c>
      <c r="B37">
        <f t="shared" si="12"/>
        <v>0.99</v>
      </c>
      <c r="C37">
        <f t="shared" si="16"/>
        <v>0.27438482472578496</v>
      </c>
      <c r="D37">
        <f t="shared" si="16"/>
        <v>0.2</v>
      </c>
      <c r="E37">
        <f t="shared" si="16"/>
        <v>0.59778298358051574</v>
      </c>
      <c r="F37">
        <f t="shared" si="16"/>
        <v>0.2</v>
      </c>
      <c r="G37" s="2">
        <f t="shared" si="2"/>
        <v>0.59243256983305459</v>
      </c>
      <c r="H37" s="2">
        <f t="shared" si="2"/>
        <v>0</v>
      </c>
      <c r="I37" s="1">
        <f t="shared" si="14"/>
        <v>0.59243256983305459</v>
      </c>
      <c r="J37" s="10">
        <v>28</v>
      </c>
      <c r="K37" s="11">
        <v>1</v>
      </c>
      <c r="L37" s="11">
        <v>0</v>
      </c>
      <c r="M37" s="11">
        <v>0</v>
      </c>
      <c r="N37" s="12">
        <f t="shared" si="3"/>
        <v>0</v>
      </c>
      <c r="O37" s="1">
        <f t="shared" si="4"/>
        <v>0.29954820129624221</v>
      </c>
      <c r="P37" s="8">
        <f t="shared" si="5"/>
        <v>0.2</v>
      </c>
      <c r="Q37" s="29">
        <f t="shared" si="6"/>
        <v>0.57518043733767232</v>
      </c>
      <c r="R37" s="68">
        <f t="shared" si="7"/>
        <v>0.2</v>
      </c>
      <c r="S37" s="37">
        <f t="shared" si="15"/>
        <v>-0.22010475946356772</v>
      </c>
      <c r="T37" s="70">
        <f t="shared" si="15"/>
        <v>0</v>
      </c>
      <c r="U37">
        <f t="shared" si="9"/>
        <v>0.46583261802469655</v>
      </c>
      <c r="V37">
        <f t="shared" si="10"/>
        <v>0</v>
      </c>
      <c r="W37" s="22"/>
      <c r="X37" s="22"/>
      <c r="Y37" s="22"/>
      <c r="Z37" s="22"/>
      <c r="AA37" s="22"/>
      <c r="AE37" s="22"/>
    </row>
    <row r="38" spans="1:31" x14ac:dyDescent="0.2">
      <c r="A38">
        <f t="shared" si="11"/>
        <v>0.9047101286972461</v>
      </c>
      <c r="B38">
        <f t="shared" si="12"/>
        <v>0.99</v>
      </c>
      <c r="C38">
        <f t="shared" si="16"/>
        <v>0.29954820129624221</v>
      </c>
      <c r="D38">
        <f t="shared" si="16"/>
        <v>0.2</v>
      </c>
      <c r="E38">
        <f t="shared" si="16"/>
        <v>0.57518043733767232</v>
      </c>
      <c r="F38">
        <f t="shared" si="16"/>
        <v>0.2</v>
      </c>
      <c r="G38" s="2">
        <f t="shared" si="2"/>
        <v>0.46583261802469655</v>
      </c>
      <c r="H38" s="2">
        <f t="shared" si="2"/>
        <v>0</v>
      </c>
      <c r="I38" s="1">
        <f t="shared" si="14"/>
        <v>0.46583261802469655</v>
      </c>
      <c r="J38" s="10">
        <v>29</v>
      </c>
      <c r="K38" s="11">
        <v>1</v>
      </c>
      <c r="L38" s="11">
        <v>0</v>
      </c>
      <c r="M38" s="11">
        <v>0</v>
      </c>
      <c r="N38" s="12">
        <f t="shared" si="3"/>
        <v>0</v>
      </c>
      <c r="O38" s="1">
        <f t="shared" si="4"/>
        <v>0.3044487829484086</v>
      </c>
      <c r="P38" s="8">
        <f t="shared" si="5"/>
        <v>0.2</v>
      </c>
      <c r="Q38" s="29">
        <f t="shared" si="6"/>
        <v>0.55756235545412025</v>
      </c>
      <c r="R38" s="68">
        <f t="shared" si="7"/>
        <v>0.2</v>
      </c>
      <c r="S38" s="37">
        <f t="shared" si="15"/>
        <v>-0.18036537486467155</v>
      </c>
      <c r="T38" s="70">
        <f t="shared" si="15"/>
        <v>0</v>
      </c>
      <c r="U38">
        <f t="shared" si="9"/>
        <v>0.36526767477278488</v>
      </c>
      <c r="V38">
        <f t="shared" si="10"/>
        <v>0</v>
      </c>
      <c r="W38" s="22"/>
      <c r="X38" s="22"/>
      <c r="Y38" s="22"/>
      <c r="Z38" s="22"/>
      <c r="AA38" s="22"/>
      <c r="AE38" s="22"/>
    </row>
    <row r="39" spans="1:31" x14ac:dyDescent="0.2">
      <c r="A39">
        <f t="shared" si="11"/>
        <v>0.90423911582752148</v>
      </c>
      <c r="B39">
        <f t="shared" si="12"/>
        <v>0.99</v>
      </c>
      <c r="C39">
        <f t="shared" si="16"/>
        <v>0.3044487829484086</v>
      </c>
      <c r="D39">
        <f t="shared" si="16"/>
        <v>0.2</v>
      </c>
      <c r="E39">
        <f t="shared" si="16"/>
        <v>0.55756235545412025</v>
      </c>
      <c r="F39">
        <f t="shared" si="16"/>
        <v>0.2</v>
      </c>
      <c r="G39" s="2">
        <f t="shared" si="2"/>
        <v>0.36526767477278488</v>
      </c>
      <c r="H39" s="2">
        <f t="shared" si="2"/>
        <v>0</v>
      </c>
      <c r="I39" s="1">
        <f t="shared" si="14"/>
        <v>0.36526767477278488</v>
      </c>
      <c r="J39" s="10">
        <v>30</v>
      </c>
      <c r="K39" s="11">
        <v>1</v>
      </c>
      <c r="L39" s="11">
        <v>0</v>
      </c>
      <c r="M39" s="11">
        <v>0</v>
      </c>
      <c r="N39" s="12">
        <f t="shared" si="3"/>
        <v>0</v>
      </c>
      <c r="O39" s="1">
        <f t="shared" si="4"/>
        <v>0.29607461285627412</v>
      </c>
      <c r="P39" s="8">
        <f t="shared" si="5"/>
        <v>0.2</v>
      </c>
      <c r="Q39" s="29">
        <f t="shared" si="6"/>
        <v>0.54451720049931085</v>
      </c>
      <c r="R39" s="68">
        <f t="shared" si="7"/>
        <v>0.2</v>
      </c>
      <c r="S39" s="37">
        <f t="shared" si="15"/>
        <v>-0.13792121203748667</v>
      </c>
      <c r="T39" s="70">
        <f t="shared" si="15"/>
        <v>0</v>
      </c>
      <c r="U39">
        <f t="shared" si="9"/>
        <v>0.29016720250466077</v>
      </c>
      <c r="V39">
        <f t="shared" si="10"/>
        <v>0</v>
      </c>
      <c r="W39" s="22"/>
      <c r="X39" s="22"/>
      <c r="Y39" s="22"/>
      <c r="Z39" s="22"/>
      <c r="AA39" s="22"/>
      <c r="AE39" s="22"/>
    </row>
    <row r="40" spans="1:31" x14ac:dyDescent="0.2">
      <c r="A40">
        <f t="shared" si="11"/>
        <v>0.90381520424476935</v>
      </c>
      <c r="B40">
        <f t="shared" si="12"/>
        <v>0.99</v>
      </c>
      <c r="C40">
        <f t="shared" si="16"/>
        <v>0.29607461285627412</v>
      </c>
      <c r="D40">
        <f t="shared" si="16"/>
        <v>0.2</v>
      </c>
      <c r="E40">
        <f t="shared" si="16"/>
        <v>0.54451720049931085</v>
      </c>
      <c r="F40">
        <f t="shared" si="16"/>
        <v>0.2</v>
      </c>
      <c r="G40" s="2">
        <f t="shared" si="2"/>
        <v>0.29016720250466077</v>
      </c>
      <c r="H40" s="2">
        <f t="shared" si="2"/>
        <v>0</v>
      </c>
      <c r="I40" s="1">
        <f t="shared" si="14"/>
        <v>0.29016720250466077</v>
      </c>
      <c r="J40" s="10">
        <v>31</v>
      </c>
      <c r="K40" s="11">
        <v>1</v>
      </c>
      <c r="L40" s="11">
        <v>0</v>
      </c>
      <c r="M40" s="11">
        <v>0</v>
      </c>
      <c r="N40" s="12">
        <f t="shared" si="3"/>
        <v>0</v>
      </c>
      <c r="O40" s="1">
        <f t="shared" si="4"/>
        <v>0.28042975775413975</v>
      </c>
      <c r="P40" s="8">
        <f t="shared" si="5"/>
        <v>0.2</v>
      </c>
      <c r="Q40" s="29">
        <f t="shared" si="6"/>
        <v>0.53586789641848387</v>
      </c>
      <c r="R40" s="68">
        <f t="shared" si="7"/>
        <v>0.2</v>
      </c>
      <c r="S40" s="37">
        <f t="shared" si="15"/>
        <v>-0.10243192555194996</v>
      </c>
      <c r="T40" s="70">
        <f t="shared" si="15"/>
        <v>0</v>
      </c>
      <c r="U40">
        <f t="shared" si="9"/>
        <v>0.2352772220330426</v>
      </c>
      <c r="V40">
        <f t="shared" si="10"/>
        <v>0</v>
      </c>
      <c r="W40" s="22"/>
      <c r="X40" s="22"/>
      <c r="Y40" s="22"/>
      <c r="Z40" s="22"/>
      <c r="AA40" s="22"/>
      <c r="AE40" s="22"/>
    </row>
    <row r="41" spans="1:31" x14ac:dyDescent="0.2">
      <c r="A41">
        <f t="shared" si="11"/>
        <v>0.90343368382029243</v>
      </c>
      <c r="B41">
        <f t="shared" si="12"/>
        <v>0.99</v>
      </c>
      <c r="C41">
        <f t="shared" si="16"/>
        <v>0.28042975775413975</v>
      </c>
      <c r="D41">
        <f t="shared" si="16"/>
        <v>0.2</v>
      </c>
      <c r="E41">
        <f t="shared" si="16"/>
        <v>0.53586789641848387</v>
      </c>
      <c r="F41">
        <f t="shared" si="16"/>
        <v>0.2</v>
      </c>
      <c r="G41" s="2">
        <f t="shared" si="2"/>
        <v>0.2352772220330426</v>
      </c>
      <c r="H41" s="2">
        <f t="shared" si="2"/>
        <v>0</v>
      </c>
      <c r="I41" s="1">
        <f t="shared" si="14"/>
        <v>0.2352772220330426</v>
      </c>
      <c r="J41" s="10">
        <v>32</v>
      </c>
      <c r="K41" s="11">
        <v>1</v>
      </c>
      <c r="L41" s="11">
        <v>0</v>
      </c>
      <c r="M41" s="11">
        <v>0</v>
      </c>
      <c r="N41" s="12">
        <f t="shared" si="3"/>
        <v>0</v>
      </c>
      <c r="O41" s="1">
        <f t="shared" si="4"/>
        <v>0.26148028374640153</v>
      </c>
      <c r="P41" s="8">
        <f t="shared" si="5"/>
        <v>0.2</v>
      </c>
      <c r="Q41" s="29">
        <f t="shared" si="6"/>
        <v>0.53032457709804626</v>
      </c>
      <c r="R41" s="68">
        <f t="shared" si="7"/>
        <v>0.2</v>
      </c>
      <c r="S41" s="37">
        <f t="shared" si="15"/>
        <v>-7.5873002444818247E-2</v>
      </c>
      <c r="T41" s="70">
        <f t="shared" si="15"/>
        <v>0</v>
      </c>
      <c r="U41">
        <f t="shared" si="9"/>
        <v>0.19503990409833533</v>
      </c>
      <c r="V41">
        <f t="shared" si="10"/>
        <v>0</v>
      </c>
      <c r="W41" s="22"/>
      <c r="X41" s="22"/>
      <c r="Y41" s="22"/>
      <c r="Z41" s="22"/>
      <c r="AA41" s="22"/>
      <c r="AE41" s="22"/>
    </row>
    <row r="42" spans="1:31" x14ac:dyDescent="0.2">
      <c r="A42">
        <f t="shared" si="11"/>
        <v>0.90309031543826324</v>
      </c>
      <c r="B42">
        <f t="shared" si="12"/>
        <v>0.99</v>
      </c>
      <c r="C42">
        <f t="shared" si="16"/>
        <v>0.26148028374640153</v>
      </c>
      <c r="D42">
        <f t="shared" si="16"/>
        <v>0.2</v>
      </c>
      <c r="E42">
        <f t="shared" si="16"/>
        <v>0.53032457709804626</v>
      </c>
      <c r="F42">
        <f t="shared" si="16"/>
        <v>0.2</v>
      </c>
      <c r="G42" s="2">
        <f t="shared" si="2"/>
        <v>0.19503990409833533</v>
      </c>
      <c r="H42" s="2">
        <f t="shared" si="2"/>
        <v>0</v>
      </c>
      <c r="I42" s="1">
        <f t="shared" si="14"/>
        <v>0.19503990409833533</v>
      </c>
      <c r="J42" s="10">
        <v>33</v>
      </c>
      <c r="K42" s="11">
        <v>1</v>
      </c>
      <c r="L42" s="11">
        <v>0</v>
      </c>
      <c r="M42" s="11">
        <v>0</v>
      </c>
      <c r="N42" s="12">
        <f t="shared" si="3"/>
        <v>0</v>
      </c>
      <c r="O42" s="1">
        <f t="shared" si="4"/>
        <v>0.24150478349194932</v>
      </c>
      <c r="P42" s="8">
        <f t="shared" si="5"/>
        <v>0.2</v>
      </c>
      <c r="Q42" s="29">
        <f t="shared" si="6"/>
        <v>0.52679155836713043</v>
      </c>
      <c r="R42" s="68">
        <f t="shared" si="7"/>
        <v>0.2</v>
      </c>
      <c r="S42" s="37">
        <f t="shared" si="15"/>
        <v>-5.6820574567677244E-2</v>
      </c>
      <c r="T42" s="70">
        <f t="shared" si="15"/>
        <v>0</v>
      </c>
      <c r="U42">
        <f t="shared" si="9"/>
        <v>0.16510730507451288</v>
      </c>
      <c r="V42">
        <f t="shared" si="10"/>
        <v>0</v>
      </c>
      <c r="W42" s="22"/>
      <c r="X42" s="22"/>
      <c r="Y42" s="22"/>
      <c r="Z42" s="22"/>
      <c r="AA42" s="22"/>
      <c r="AE42" s="22"/>
    </row>
    <row r="43" spans="1:31" x14ac:dyDescent="0.2">
      <c r="A43">
        <f t="shared" si="11"/>
        <v>0.9027812838944369</v>
      </c>
      <c r="B43">
        <f t="shared" si="12"/>
        <v>0.99</v>
      </c>
      <c r="C43">
        <f t="shared" si="16"/>
        <v>0.24150478349194932</v>
      </c>
      <c r="D43">
        <f t="shared" si="16"/>
        <v>0.2</v>
      </c>
      <c r="E43">
        <f t="shared" si="16"/>
        <v>0.52679155836713043</v>
      </c>
      <c r="F43">
        <f t="shared" si="16"/>
        <v>0.2</v>
      </c>
      <c r="G43" s="2">
        <f t="shared" si="2"/>
        <v>0.16510730507451288</v>
      </c>
      <c r="H43" s="2">
        <f t="shared" si="2"/>
        <v>0</v>
      </c>
      <c r="I43" s="1">
        <f t="shared" si="14"/>
        <v>0.16510730507451288</v>
      </c>
      <c r="J43" s="10">
        <v>34</v>
      </c>
      <c r="K43" s="11">
        <v>1</v>
      </c>
      <c r="L43" s="11">
        <v>0</v>
      </c>
      <c r="M43" s="11">
        <v>0</v>
      </c>
      <c r="N43" s="12">
        <f t="shared" si="3"/>
        <v>0</v>
      </c>
      <c r="O43" s="1">
        <f t="shared" si="4"/>
        <v>0.22172425331805995</v>
      </c>
      <c r="P43" s="8">
        <f t="shared" si="5"/>
        <v>0.2</v>
      </c>
      <c r="Q43" s="29">
        <f t="shared" si="6"/>
        <v>0.52450432354806453</v>
      </c>
      <c r="R43" s="68">
        <f t="shared" si="7"/>
        <v>0.2</v>
      </c>
      <c r="S43" s="37">
        <f t="shared" ref="S43:T57" si="17">IF(K43&gt;0,O43*($N43-$I42),0)</f>
        <v>-4.3245077103429418E-2</v>
      </c>
      <c r="T43" s="70">
        <f t="shared" si="17"/>
        <v>0</v>
      </c>
      <c r="U43">
        <f t="shared" si="9"/>
        <v>0.14242507516159475</v>
      </c>
      <c r="V43">
        <f t="shared" si="10"/>
        <v>0</v>
      </c>
      <c r="W43" s="22"/>
      <c r="X43" s="22"/>
      <c r="Y43" s="22"/>
      <c r="Z43" s="22"/>
      <c r="AA43" s="22"/>
      <c r="AE43" s="22"/>
    </row>
    <row r="44" spans="1:31" x14ac:dyDescent="0.2">
      <c r="A44">
        <f t="shared" si="11"/>
        <v>0.90250315550499316</v>
      </c>
      <c r="B44">
        <f t="shared" si="12"/>
        <v>0.99</v>
      </c>
      <c r="C44">
        <f t="shared" si="16"/>
        <v>0.22172425331805995</v>
      </c>
      <c r="D44">
        <f t="shared" si="16"/>
        <v>0.2</v>
      </c>
      <c r="E44">
        <f t="shared" si="16"/>
        <v>0.52450432354806453</v>
      </c>
      <c r="F44">
        <f t="shared" si="16"/>
        <v>0.2</v>
      </c>
      <c r="G44" s="2">
        <f t="shared" si="2"/>
        <v>0.14242507516159475</v>
      </c>
      <c r="H44" s="2">
        <f t="shared" si="2"/>
        <v>0</v>
      </c>
      <c r="I44" s="1">
        <f t="shared" si="14"/>
        <v>0.14242507516159475</v>
      </c>
      <c r="J44" s="10">
        <v>35</v>
      </c>
      <c r="K44" s="11">
        <v>1</v>
      </c>
      <c r="L44" s="11">
        <v>0</v>
      </c>
      <c r="M44" s="11">
        <v>0</v>
      </c>
      <c r="N44" s="12">
        <f t="shared" si="3"/>
        <v>0</v>
      </c>
      <c r="O44" s="1">
        <f t="shared" si="4"/>
        <v>0.20276464341456363</v>
      </c>
      <c r="P44" s="8">
        <f t="shared" si="5"/>
        <v>0.2</v>
      </c>
      <c r="Q44" s="29">
        <f t="shared" si="6"/>
        <v>0.52298633801635552</v>
      </c>
      <c r="R44" s="68">
        <f t="shared" si="7"/>
        <v>0.2</v>
      </c>
      <c r="S44" s="37">
        <f t="shared" si="17"/>
        <v>-3.3477923838573176E-2</v>
      </c>
      <c r="T44" s="70">
        <f t="shared" si="17"/>
        <v>0</v>
      </c>
      <c r="U44">
        <f t="shared" si="9"/>
        <v>0.12491657836886891</v>
      </c>
      <c r="V44">
        <f t="shared" si="10"/>
        <v>0</v>
      </c>
      <c r="W44" s="22"/>
      <c r="X44" s="22"/>
      <c r="Y44" s="22"/>
      <c r="Z44" s="22"/>
      <c r="AA44" s="22"/>
      <c r="AE44" s="22"/>
    </row>
    <row r="45" spans="1:31" x14ac:dyDescent="0.2">
      <c r="A45">
        <f t="shared" si="11"/>
        <v>0.90225283995449379</v>
      </c>
      <c r="B45">
        <f t="shared" si="12"/>
        <v>0.99</v>
      </c>
      <c r="C45">
        <f t="shared" si="16"/>
        <v>0.20276464341456363</v>
      </c>
      <c r="D45">
        <f t="shared" si="16"/>
        <v>0.2</v>
      </c>
      <c r="E45">
        <f t="shared" si="16"/>
        <v>0.52298633801635552</v>
      </c>
      <c r="F45">
        <f t="shared" si="16"/>
        <v>0.2</v>
      </c>
      <c r="G45" s="2">
        <f t="shared" si="2"/>
        <v>0.12491657836886891</v>
      </c>
      <c r="H45" s="2">
        <f t="shared" si="2"/>
        <v>0</v>
      </c>
      <c r="I45" s="1">
        <f t="shared" si="14"/>
        <v>0.12491657836886891</v>
      </c>
      <c r="J45" s="10">
        <v>36</v>
      </c>
      <c r="K45" s="11">
        <v>1</v>
      </c>
      <c r="L45" s="11">
        <v>0</v>
      </c>
      <c r="M45" s="11">
        <v>0</v>
      </c>
      <c r="N45" s="12">
        <f t="shared" si="3"/>
        <v>0</v>
      </c>
      <c r="O45" s="1">
        <f t="shared" si="4"/>
        <v>0.18492776692885191</v>
      </c>
      <c r="P45" s="8">
        <f t="shared" si="5"/>
        <v>0.2</v>
      </c>
      <c r="Q45" s="29">
        <f t="shared" si="6"/>
        <v>0.52195060037846253</v>
      </c>
      <c r="R45" s="68">
        <f t="shared" si="7"/>
        <v>0.2</v>
      </c>
      <c r="S45" s="37">
        <f t="shared" si="17"/>
        <v>-2.6338351104307607E-2</v>
      </c>
      <c r="T45" s="70">
        <f t="shared" si="17"/>
        <v>0</v>
      </c>
      <c r="U45">
        <f t="shared" si="9"/>
        <v>0.11116926019699681</v>
      </c>
      <c r="V45">
        <f t="shared" si="10"/>
        <v>0</v>
      </c>
      <c r="W45" s="22"/>
      <c r="X45" s="22"/>
      <c r="Y45" s="22"/>
      <c r="Z45" s="22"/>
      <c r="AA45" s="22"/>
      <c r="AE45" s="22"/>
    </row>
    <row r="46" spans="1:31" x14ac:dyDescent="0.2">
      <c r="A46">
        <f t="shared" si="11"/>
        <v>0.90202755595904438</v>
      </c>
      <c r="B46">
        <f t="shared" si="12"/>
        <v>0.99</v>
      </c>
      <c r="C46">
        <f t="shared" si="16"/>
        <v>0.18492776692885191</v>
      </c>
      <c r="D46">
        <f t="shared" si="16"/>
        <v>0.2</v>
      </c>
      <c r="E46">
        <f t="shared" si="16"/>
        <v>0.52195060037846253</v>
      </c>
      <c r="F46">
        <f t="shared" si="16"/>
        <v>0.2</v>
      </c>
      <c r="G46" s="2">
        <f t="shared" si="2"/>
        <v>0.11116926019699681</v>
      </c>
      <c r="H46" s="2">
        <f t="shared" si="2"/>
        <v>0</v>
      </c>
      <c r="I46" s="1">
        <f t="shared" si="14"/>
        <v>0.11116926019699681</v>
      </c>
      <c r="J46" s="10">
        <v>37</v>
      </c>
      <c r="K46" s="11">
        <v>1</v>
      </c>
      <c r="L46" s="11">
        <v>0</v>
      </c>
      <c r="M46" s="11">
        <v>0</v>
      </c>
      <c r="N46" s="12">
        <f t="shared" si="3"/>
        <v>0</v>
      </c>
      <c r="O46" s="1">
        <f t="shared" si="4"/>
        <v>0.16833871849647081</v>
      </c>
      <c r="P46" s="8">
        <f t="shared" si="5"/>
        <v>0.2</v>
      </c>
      <c r="Q46" s="29">
        <f t="shared" si="6"/>
        <v>0.52122432704872512</v>
      </c>
      <c r="R46" s="68">
        <f t="shared" si="7"/>
        <v>0.2</v>
      </c>
      <c r="S46" s="37">
        <f t="shared" si="17"/>
        <v>-2.1028296721579357E-2</v>
      </c>
      <c r="T46" s="70">
        <f t="shared" si="17"/>
        <v>0</v>
      </c>
      <c r="U46">
        <f t="shared" si="9"/>
        <v>0.1002088003893107</v>
      </c>
      <c r="V46">
        <f t="shared" si="10"/>
        <v>0</v>
      </c>
      <c r="W46" s="22"/>
      <c r="X46" s="22"/>
      <c r="Y46" s="22"/>
      <c r="Z46" s="22"/>
      <c r="AA46" s="22"/>
      <c r="AE46" s="22"/>
    </row>
    <row r="47" spans="1:31" x14ac:dyDescent="0.2">
      <c r="A47">
        <f t="shared" si="11"/>
        <v>0.90182480036313994</v>
      </c>
      <c r="B47">
        <f t="shared" si="12"/>
        <v>0.99</v>
      </c>
      <c r="C47">
        <f t="shared" ref="C47:F57" si="18">O46</f>
        <v>0.16833871849647081</v>
      </c>
      <c r="D47">
        <f t="shared" si="18"/>
        <v>0.2</v>
      </c>
      <c r="E47">
        <f t="shared" si="18"/>
        <v>0.52122432704872512</v>
      </c>
      <c r="F47">
        <f t="shared" si="18"/>
        <v>0.2</v>
      </c>
      <c r="G47" s="2">
        <f t="shared" si="2"/>
        <v>0.1002088003893107</v>
      </c>
      <c r="H47" s="2">
        <f t="shared" si="2"/>
        <v>0</v>
      </c>
      <c r="I47" s="1">
        <f t="shared" si="14"/>
        <v>0.1002088003893107</v>
      </c>
      <c r="J47" s="10">
        <v>38</v>
      </c>
      <c r="K47" s="11">
        <v>1</v>
      </c>
      <c r="L47" s="11">
        <v>0</v>
      </c>
      <c r="M47" s="11">
        <v>0</v>
      </c>
      <c r="N47" s="12">
        <f t="shared" si="3"/>
        <v>0</v>
      </c>
      <c r="O47" s="1">
        <f t="shared" si="4"/>
        <v>0.15302533965692108</v>
      </c>
      <c r="P47" s="8">
        <f t="shared" si="5"/>
        <v>0.2</v>
      </c>
      <c r="Q47" s="29">
        <f t="shared" si="6"/>
        <v>0.52070184394547347</v>
      </c>
      <c r="R47" s="68">
        <f t="shared" si="7"/>
        <v>0.2</v>
      </c>
      <c r="S47" s="37">
        <f t="shared" si="17"/>
        <v>-1.7011713801054075E-2</v>
      </c>
      <c r="T47" s="70">
        <f t="shared" si="17"/>
        <v>0</v>
      </c>
      <c r="U47">
        <f t="shared" si="9"/>
        <v>9.1350769644429175E-2</v>
      </c>
      <c r="V47">
        <f t="shared" si="10"/>
        <v>0</v>
      </c>
      <c r="W47" s="22"/>
      <c r="X47" s="22"/>
      <c r="Y47" s="22"/>
      <c r="Z47" s="22"/>
      <c r="AA47" s="22"/>
      <c r="AE47" s="22"/>
    </row>
    <row r="48" spans="1:31" x14ac:dyDescent="0.2">
      <c r="A48">
        <f t="shared" si="11"/>
        <v>0.9016423203268259</v>
      </c>
      <c r="B48">
        <f t="shared" si="12"/>
        <v>0.99</v>
      </c>
      <c r="C48">
        <f t="shared" si="18"/>
        <v>0.15302533965692108</v>
      </c>
      <c r="D48">
        <f t="shared" si="18"/>
        <v>0.2</v>
      </c>
      <c r="E48">
        <f t="shared" si="18"/>
        <v>0.52070184394547347</v>
      </c>
      <c r="F48">
        <f t="shared" si="18"/>
        <v>0.2</v>
      </c>
      <c r="G48" s="2">
        <f t="shared" si="2"/>
        <v>9.1350769644429175E-2</v>
      </c>
      <c r="H48" s="2">
        <f t="shared" si="2"/>
        <v>0</v>
      </c>
      <c r="I48" s="1">
        <f t="shared" si="14"/>
        <v>9.1350769644429175E-2</v>
      </c>
      <c r="J48" s="10">
        <v>39</v>
      </c>
      <c r="K48" s="11">
        <v>1</v>
      </c>
      <c r="L48" s="11">
        <v>0</v>
      </c>
      <c r="M48" s="11">
        <v>0</v>
      </c>
      <c r="N48" s="12">
        <f t="shared" si="3"/>
        <v>0</v>
      </c>
      <c r="O48" s="1">
        <f t="shared" si="4"/>
        <v>0.13896181082631923</v>
      </c>
      <c r="P48" s="8">
        <f t="shared" si="5"/>
        <v>0.2</v>
      </c>
      <c r="Q48" s="29">
        <f t="shared" si="6"/>
        <v>0.52031706102484998</v>
      </c>
      <c r="R48" s="68">
        <f t="shared" si="7"/>
        <v>0.2</v>
      </c>
      <c r="S48" s="37">
        <f t="shared" si="17"/>
        <v>-1.3925196362831778E-2</v>
      </c>
      <c r="T48" s="70">
        <f t="shared" si="17"/>
        <v>0</v>
      </c>
      <c r="U48">
        <f t="shared" si="9"/>
        <v>8.4105252398726613E-2</v>
      </c>
      <c r="V48">
        <f t="shared" si="10"/>
        <v>0</v>
      </c>
      <c r="W48" s="22"/>
      <c r="X48" s="22"/>
      <c r="Y48" s="22"/>
      <c r="Z48" s="22"/>
      <c r="AA48" s="22"/>
      <c r="AE48" s="22"/>
    </row>
    <row r="49" spans="1:31" x14ac:dyDescent="0.2">
      <c r="A49">
        <f t="shared" si="11"/>
        <v>0.90147808829414333</v>
      </c>
      <c r="B49">
        <f t="shared" si="12"/>
        <v>0.99</v>
      </c>
      <c r="C49">
        <f t="shared" si="18"/>
        <v>0.13896181082631923</v>
      </c>
      <c r="D49">
        <f t="shared" si="18"/>
        <v>0.2</v>
      </c>
      <c r="E49">
        <f t="shared" si="18"/>
        <v>0.52031706102484998</v>
      </c>
      <c r="F49">
        <f t="shared" si="18"/>
        <v>0.2</v>
      </c>
      <c r="G49" s="2">
        <f t="shared" si="2"/>
        <v>8.4105252398726613E-2</v>
      </c>
      <c r="H49" s="2">
        <f t="shared" si="2"/>
        <v>0</v>
      </c>
      <c r="I49" s="1">
        <f t="shared" si="14"/>
        <v>8.4105252398726613E-2</v>
      </c>
      <c r="J49" s="10">
        <v>40</v>
      </c>
      <c r="K49" s="11">
        <v>1</v>
      </c>
      <c r="L49" s="11">
        <v>0</v>
      </c>
      <c r="M49" s="11">
        <v>0</v>
      </c>
      <c r="N49" s="12">
        <f t="shared" si="3"/>
        <v>0</v>
      </c>
      <c r="O49" s="1">
        <f t="shared" si="4"/>
        <v>0.12609318928877081</v>
      </c>
      <c r="P49" s="8">
        <f t="shared" si="5"/>
        <v>0.2</v>
      </c>
      <c r="Q49" s="29">
        <f t="shared" si="6"/>
        <v>0.52002762660833235</v>
      </c>
      <c r="R49" s="68">
        <f t="shared" si="7"/>
        <v>0.2</v>
      </c>
      <c r="S49" s="37">
        <f t="shared" si="17"/>
        <v>-1.1518709888449906E-2</v>
      </c>
      <c r="T49" s="70">
        <f t="shared" si="17"/>
        <v>0</v>
      </c>
      <c r="U49">
        <f t="shared" si="9"/>
        <v>7.8115205033846086E-2</v>
      </c>
      <c r="V49">
        <f t="shared" si="10"/>
        <v>0</v>
      </c>
      <c r="W49" s="22"/>
      <c r="X49" s="22"/>
      <c r="Y49" s="22"/>
      <c r="Z49" s="22"/>
      <c r="AA49" s="22"/>
      <c r="AE49" s="22"/>
    </row>
    <row r="50" spans="1:31" x14ac:dyDescent="0.2">
      <c r="A50">
        <f t="shared" si="11"/>
        <v>0.90133027946472899</v>
      </c>
      <c r="B50">
        <f t="shared" si="12"/>
        <v>0.99</v>
      </c>
      <c r="C50">
        <f t="shared" si="18"/>
        <v>0.12609318928877081</v>
      </c>
      <c r="D50">
        <f t="shared" si="18"/>
        <v>0.2</v>
      </c>
      <c r="E50">
        <f t="shared" si="18"/>
        <v>0.52002762660833235</v>
      </c>
      <c r="F50">
        <f t="shared" si="18"/>
        <v>0.2</v>
      </c>
      <c r="G50" s="2">
        <f t="shared" si="2"/>
        <v>7.8115205033846086E-2</v>
      </c>
      <c r="H50" s="2">
        <f t="shared" si="2"/>
        <v>0</v>
      </c>
      <c r="I50" s="1">
        <f t="shared" si="14"/>
        <v>7.8115205033846086E-2</v>
      </c>
      <c r="J50" s="10">
        <v>41</v>
      </c>
      <c r="K50" s="11">
        <v>1</v>
      </c>
      <c r="L50" s="11">
        <v>0</v>
      </c>
      <c r="M50" s="11">
        <v>0</v>
      </c>
      <c r="N50" s="12">
        <f t="shared" si="3"/>
        <v>0</v>
      </c>
      <c r="O50" s="1">
        <f t="shared" si="4"/>
        <v>0.11434956889917448</v>
      </c>
      <c r="P50" s="8">
        <f t="shared" si="5"/>
        <v>0.2</v>
      </c>
      <c r="Q50" s="29">
        <f t="shared" si="6"/>
        <v>0.51980573557391008</v>
      </c>
      <c r="R50" s="68">
        <f t="shared" si="7"/>
        <v>0.2</v>
      </c>
      <c r="S50" s="37">
        <f t="shared" si="17"/>
        <v>-9.6173993539506487E-3</v>
      </c>
      <c r="T50" s="70">
        <f t="shared" si="17"/>
        <v>0</v>
      </c>
      <c r="U50">
        <f t="shared" si="9"/>
        <v>7.3116025688357719E-2</v>
      </c>
      <c r="V50">
        <f t="shared" si="10"/>
        <v>0</v>
      </c>
      <c r="W50" s="22"/>
      <c r="X50" s="22"/>
      <c r="Y50" s="22"/>
      <c r="Z50" s="22"/>
      <c r="AA50" s="22"/>
      <c r="AE50" s="22"/>
    </row>
    <row r="51" spans="1:31" x14ac:dyDescent="0.2">
      <c r="A51">
        <f t="shared" si="11"/>
        <v>0.90119725151825603</v>
      </c>
      <c r="B51">
        <f t="shared" si="12"/>
        <v>0.99</v>
      </c>
      <c r="C51">
        <f t="shared" si="18"/>
        <v>0.11434956889917448</v>
      </c>
      <c r="D51">
        <f t="shared" si="18"/>
        <v>0.2</v>
      </c>
      <c r="E51">
        <f t="shared" si="18"/>
        <v>0.51980573557391008</v>
      </c>
      <c r="F51">
        <f t="shared" si="18"/>
        <v>0.2</v>
      </c>
      <c r="G51" s="2">
        <f t="shared" si="2"/>
        <v>7.3116025688357719E-2</v>
      </c>
      <c r="H51" s="2">
        <f t="shared" si="2"/>
        <v>0</v>
      </c>
      <c r="I51" s="1">
        <f t="shared" si="14"/>
        <v>7.3116025688357719E-2</v>
      </c>
      <c r="J51" s="10">
        <v>42</v>
      </c>
      <c r="K51" s="11">
        <v>1</v>
      </c>
      <c r="L51" s="11">
        <v>0</v>
      </c>
      <c r="M51" s="11">
        <v>0</v>
      </c>
      <c r="N51" s="12">
        <f t="shared" si="3"/>
        <v>0</v>
      </c>
      <c r="O51" s="1">
        <f t="shared" si="4"/>
        <v>0.10365441011886758</v>
      </c>
      <c r="P51" s="8">
        <f t="shared" si="5"/>
        <v>0.2</v>
      </c>
      <c r="Q51" s="29">
        <f t="shared" si="6"/>
        <v>0.51963270480929147</v>
      </c>
      <c r="R51" s="68">
        <f t="shared" si="7"/>
        <v>0.2</v>
      </c>
      <c r="S51" s="37">
        <f t="shared" si="17"/>
        <v>-8.0969854990977121E-3</v>
      </c>
      <c r="T51" s="70">
        <f t="shared" si="17"/>
        <v>0</v>
      </c>
      <c r="U51">
        <f t="shared" si="9"/>
        <v>6.8908567212659963E-2</v>
      </c>
      <c r="V51">
        <f t="shared" si="10"/>
        <v>0</v>
      </c>
      <c r="W51" s="22"/>
      <c r="X51" s="22"/>
      <c r="Y51" s="22"/>
      <c r="Z51" s="22"/>
      <c r="AA51" s="22"/>
      <c r="AE51" s="22"/>
    </row>
    <row r="52" spans="1:31" x14ac:dyDescent="0.2">
      <c r="A52">
        <f t="shared" si="11"/>
        <v>0.90107752636643046</v>
      </c>
      <c r="B52">
        <f t="shared" si="12"/>
        <v>0.99</v>
      </c>
      <c r="C52">
        <f t="shared" si="18"/>
        <v>0.10365441011886758</v>
      </c>
      <c r="D52">
        <f t="shared" si="18"/>
        <v>0.2</v>
      </c>
      <c r="E52">
        <f t="shared" si="18"/>
        <v>0.51963270480929147</v>
      </c>
      <c r="F52">
        <f t="shared" si="18"/>
        <v>0.2</v>
      </c>
      <c r="G52" s="2">
        <f t="shared" si="2"/>
        <v>6.8908567212659963E-2</v>
      </c>
      <c r="H52" s="2">
        <f t="shared" si="2"/>
        <v>0</v>
      </c>
      <c r="I52" s="1">
        <f t="shared" si="14"/>
        <v>6.8908567212659963E-2</v>
      </c>
      <c r="J52" s="10">
        <v>43</v>
      </c>
      <c r="K52" s="11">
        <v>1</v>
      </c>
      <c r="L52" s="11">
        <v>0</v>
      </c>
      <c r="M52" s="11">
        <v>0</v>
      </c>
      <c r="N52" s="12">
        <f t="shared" si="3"/>
        <v>0</v>
      </c>
      <c r="O52" s="1">
        <f t="shared" si="4"/>
        <v>9.3929494382586631E-2</v>
      </c>
      <c r="P52" s="8">
        <f t="shared" si="5"/>
        <v>0.2</v>
      </c>
      <c r="Q52" s="29">
        <f t="shared" si="6"/>
        <v>0.51949570414156088</v>
      </c>
      <c r="R52" s="68">
        <f t="shared" si="7"/>
        <v>0.2</v>
      </c>
      <c r="S52" s="37">
        <f t="shared" si="17"/>
        <v>-6.8677513241716566E-3</v>
      </c>
      <c r="T52" s="70">
        <f t="shared" si="17"/>
        <v>0</v>
      </c>
      <c r="U52">
        <f t="shared" si="9"/>
        <v>6.5340799902640273E-2</v>
      </c>
      <c r="V52">
        <f t="shared" si="10"/>
        <v>0</v>
      </c>
      <c r="W52" s="22"/>
      <c r="X52" s="22"/>
      <c r="Y52" s="22"/>
      <c r="Z52" s="22"/>
      <c r="AA52" s="22"/>
      <c r="AE52" s="22"/>
    </row>
    <row r="53" spans="1:31" x14ac:dyDescent="0.2">
      <c r="A53">
        <f t="shared" si="11"/>
        <v>0.90096977372978737</v>
      </c>
      <c r="B53">
        <f t="shared" si="12"/>
        <v>0.99</v>
      </c>
      <c r="C53">
        <f t="shared" si="18"/>
        <v>9.3929494382586631E-2</v>
      </c>
      <c r="D53">
        <f t="shared" si="18"/>
        <v>0.2</v>
      </c>
      <c r="E53">
        <f t="shared" si="18"/>
        <v>0.51949570414156088</v>
      </c>
      <c r="F53">
        <f t="shared" si="18"/>
        <v>0.2</v>
      </c>
      <c r="G53" s="2">
        <f t="shared" si="2"/>
        <v>6.5340799902640273E-2</v>
      </c>
      <c r="H53" s="2">
        <f t="shared" si="2"/>
        <v>0</v>
      </c>
      <c r="I53" s="1">
        <f t="shared" si="14"/>
        <v>6.5340799902640273E-2</v>
      </c>
      <c r="J53" s="10">
        <v>44</v>
      </c>
      <c r="K53" s="11">
        <v>1</v>
      </c>
      <c r="L53" s="11">
        <v>0</v>
      </c>
      <c r="M53" s="11">
        <v>0</v>
      </c>
      <c r="N53" s="12">
        <f t="shared" si="3"/>
        <v>0</v>
      </c>
      <c r="O53" s="1">
        <f t="shared" si="4"/>
        <v>8.5097869499465698E-2</v>
      </c>
      <c r="P53" s="8">
        <f t="shared" si="5"/>
        <v>0.2</v>
      </c>
      <c r="Q53" s="29">
        <f t="shared" si="6"/>
        <v>0.51938574241302315</v>
      </c>
      <c r="R53" s="68">
        <f t="shared" si="7"/>
        <v>0.2</v>
      </c>
      <c r="S53" s="37">
        <f t="shared" si="17"/>
        <v>-5.8639722600580986E-3</v>
      </c>
      <c r="T53" s="70">
        <f t="shared" si="17"/>
        <v>0</v>
      </c>
      <c r="U53">
        <f t="shared" si="9"/>
        <v>6.2295136316860622E-2</v>
      </c>
      <c r="V53">
        <f t="shared" si="10"/>
        <v>0</v>
      </c>
      <c r="W53" s="22"/>
      <c r="X53" s="22"/>
      <c r="Y53" s="22"/>
      <c r="Z53" s="22"/>
      <c r="AA53" s="22"/>
      <c r="AE53" s="22"/>
    </row>
    <row r="54" spans="1:31" x14ac:dyDescent="0.2">
      <c r="A54">
        <f t="shared" si="11"/>
        <v>0.90087279635680861</v>
      </c>
      <c r="B54">
        <f t="shared" si="12"/>
        <v>0.99</v>
      </c>
      <c r="C54">
        <f t="shared" si="18"/>
        <v>8.5097869499465698E-2</v>
      </c>
      <c r="D54">
        <f t="shared" si="18"/>
        <v>0.2</v>
      </c>
      <c r="E54">
        <f t="shared" si="18"/>
        <v>0.51938574241302315</v>
      </c>
      <c r="F54">
        <f t="shared" si="18"/>
        <v>0.2</v>
      </c>
      <c r="G54" s="2">
        <f t="shared" si="2"/>
        <v>6.2295136316860622E-2</v>
      </c>
      <c r="H54" s="2">
        <f t="shared" si="2"/>
        <v>0</v>
      </c>
      <c r="I54" s="1">
        <f t="shared" si="14"/>
        <v>6.2295136316860622E-2</v>
      </c>
      <c r="J54" s="10">
        <v>45</v>
      </c>
      <c r="K54" s="11">
        <v>1</v>
      </c>
      <c r="L54" s="11">
        <v>0</v>
      </c>
      <c r="M54" s="11">
        <v>0</v>
      </c>
      <c r="N54" s="12">
        <f t="shared" si="3"/>
        <v>0</v>
      </c>
      <c r="O54" s="1">
        <f t="shared" si="4"/>
        <v>7.7085571338845305E-2</v>
      </c>
      <c r="P54" s="8">
        <f t="shared" si="5"/>
        <v>0.2</v>
      </c>
      <c r="Q54" s="29">
        <f t="shared" si="6"/>
        <v>0.51929639944985417</v>
      </c>
      <c r="R54" s="68">
        <f t="shared" si="7"/>
        <v>0.2</v>
      </c>
      <c r="S54" s="37">
        <f t="shared" si="17"/>
        <v>-5.0368328922321933E-3</v>
      </c>
      <c r="T54" s="70">
        <f t="shared" si="17"/>
        <v>0</v>
      </c>
      <c r="U54">
        <f t="shared" si="9"/>
        <v>5.9679527131293847E-2</v>
      </c>
      <c r="V54">
        <f t="shared" si="10"/>
        <v>0</v>
      </c>
      <c r="W54" s="22"/>
      <c r="X54" s="22"/>
      <c r="Y54" s="22"/>
      <c r="Z54" s="22"/>
      <c r="AA54" s="22"/>
      <c r="AE54" s="22"/>
    </row>
    <row r="55" spans="1:31" x14ac:dyDescent="0.2">
      <c r="A55">
        <f t="shared" si="11"/>
        <v>0.90078551672112772</v>
      </c>
      <c r="B55">
        <f t="shared" si="12"/>
        <v>0.99</v>
      </c>
      <c r="C55">
        <f t="shared" si="18"/>
        <v>7.7085571338845305E-2</v>
      </c>
      <c r="D55">
        <f t="shared" si="18"/>
        <v>0.2</v>
      </c>
      <c r="E55">
        <f t="shared" si="18"/>
        <v>0.51929639944985417</v>
      </c>
      <c r="F55">
        <f t="shared" si="18"/>
        <v>0.2</v>
      </c>
      <c r="G55" s="2">
        <f t="shared" si="2"/>
        <v>5.9679527131293847E-2</v>
      </c>
      <c r="H55" s="2">
        <f t="shared" si="2"/>
        <v>0</v>
      </c>
      <c r="I55" s="1">
        <f t="shared" si="14"/>
        <v>5.9679527131293847E-2</v>
      </c>
      <c r="J55" s="10">
        <v>46</v>
      </c>
      <c r="K55" s="11">
        <v>1</v>
      </c>
      <c r="L55" s="11">
        <v>0</v>
      </c>
      <c r="M55" s="11">
        <v>0</v>
      </c>
      <c r="N55" s="12">
        <f t="shared" si="3"/>
        <v>0</v>
      </c>
      <c r="O55" s="1">
        <f t="shared" si="4"/>
        <v>6.9822586268900477E-2</v>
      </c>
      <c r="P55" s="8">
        <f t="shared" si="5"/>
        <v>0.2</v>
      </c>
      <c r="Q55" s="29">
        <f t="shared" si="6"/>
        <v>0.51922301072908461</v>
      </c>
      <c r="R55" s="68">
        <f t="shared" si="7"/>
        <v>0.2</v>
      </c>
      <c r="S55" s="37">
        <f t="shared" si="17"/>
        <v>-4.3496075296169156E-3</v>
      </c>
      <c r="T55" s="70">
        <f t="shared" si="17"/>
        <v>0</v>
      </c>
      <c r="U55">
        <f t="shared" si="9"/>
        <v>5.7421110814276255E-2</v>
      </c>
      <c r="V55">
        <f t="shared" si="10"/>
        <v>0</v>
      </c>
      <c r="W55" s="22"/>
      <c r="X55" s="22"/>
      <c r="Y55" s="22"/>
      <c r="Z55" s="22"/>
      <c r="AA55" s="22"/>
      <c r="AE55" s="22"/>
    </row>
    <row r="56" spans="1:31" x14ac:dyDescent="0.2">
      <c r="A56">
        <f t="shared" si="11"/>
        <v>0.90070696504901493</v>
      </c>
      <c r="B56">
        <f t="shared" si="12"/>
        <v>0.99</v>
      </c>
      <c r="C56">
        <f t="shared" si="18"/>
        <v>6.9822586268900477E-2</v>
      </c>
      <c r="D56">
        <f t="shared" si="18"/>
        <v>0.2</v>
      </c>
      <c r="E56">
        <f t="shared" si="18"/>
        <v>0.51922301072908461</v>
      </c>
      <c r="F56">
        <f t="shared" si="18"/>
        <v>0.2</v>
      </c>
      <c r="G56" s="2">
        <f t="shared" si="2"/>
        <v>5.7421110814276255E-2</v>
      </c>
      <c r="H56" s="2">
        <f t="shared" si="2"/>
        <v>0</v>
      </c>
      <c r="I56" s="1">
        <f t="shared" si="14"/>
        <v>5.7421110814276255E-2</v>
      </c>
      <c r="J56" s="10">
        <v>47</v>
      </c>
      <c r="K56" s="11">
        <v>1</v>
      </c>
      <c r="L56" s="11">
        <v>0</v>
      </c>
      <c r="M56" s="11">
        <v>0</v>
      </c>
      <c r="N56" s="12">
        <f t="shared" si="3"/>
        <v>0</v>
      </c>
      <c r="O56" s="1">
        <f t="shared" si="4"/>
        <v>6.3243336406786144E-2</v>
      </c>
      <c r="P56" s="8">
        <f t="shared" si="5"/>
        <v>0.2</v>
      </c>
      <c r="Q56" s="29">
        <f t="shared" si="6"/>
        <v>0.51916213257808497</v>
      </c>
      <c r="R56" s="68">
        <f t="shared" si="7"/>
        <v>0.2</v>
      </c>
      <c r="S56" s="37">
        <f t="shared" si="17"/>
        <v>-3.7743324109623375E-3</v>
      </c>
      <c r="T56" s="70">
        <f t="shared" si="17"/>
        <v>0</v>
      </c>
      <c r="U56">
        <f t="shared" si="9"/>
        <v>5.5461620350742466E-2</v>
      </c>
      <c r="V56">
        <f t="shared" si="10"/>
        <v>0</v>
      </c>
      <c r="W56" s="22"/>
      <c r="X56" s="22"/>
      <c r="Y56" s="22"/>
      <c r="Z56" s="22"/>
      <c r="AA56" s="22"/>
      <c r="AE56" s="22"/>
    </row>
    <row r="57" spans="1:31" x14ac:dyDescent="0.2">
      <c r="A57">
        <f t="shared" si="11"/>
        <v>0.90063626854411338</v>
      </c>
      <c r="B57">
        <f t="shared" si="12"/>
        <v>0.99</v>
      </c>
      <c r="C57">
        <f t="shared" si="18"/>
        <v>6.3243336406786144E-2</v>
      </c>
      <c r="D57">
        <f t="shared" si="18"/>
        <v>0.2</v>
      </c>
      <c r="E57">
        <f t="shared" si="18"/>
        <v>0.51916213257808497</v>
      </c>
      <c r="F57">
        <f t="shared" si="18"/>
        <v>0.2</v>
      </c>
      <c r="G57" s="2">
        <f t="shared" si="2"/>
        <v>5.5461620350742466E-2</v>
      </c>
      <c r="H57" s="2">
        <f t="shared" si="2"/>
        <v>0</v>
      </c>
      <c r="I57" s="1">
        <f t="shared" si="14"/>
        <v>5.5461620350742466E-2</v>
      </c>
      <c r="J57" s="10">
        <v>48</v>
      </c>
      <c r="K57" s="11">
        <v>1</v>
      </c>
      <c r="L57" s="11">
        <v>0</v>
      </c>
      <c r="M57" s="11">
        <v>0</v>
      </c>
      <c r="N57" s="12">
        <f t="shared" si="3"/>
        <v>0</v>
      </c>
      <c r="O57" s="1">
        <f t="shared" si="4"/>
        <v>5.7286863013960042E-2</v>
      </c>
      <c r="P57" s="8">
        <f t="shared" si="5"/>
        <v>0.2</v>
      </c>
      <c r="Q57" s="29">
        <f t="shared" si="6"/>
        <v>0.51911118474429963</v>
      </c>
      <c r="R57" s="68">
        <f t="shared" si="7"/>
        <v>0.2</v>
      </c>
      <c r="S57" s="37">
        <f t="shared" si="17"/>
        <v>-3.2894753093268632E-3</v>
      </c>
      <c r="T57" s="70">
        <f t="shared" si="17"/>
        <v>0</v>
      </c>
      <c r="U57">
        <f t="shared" si="9"/>
        <v>5.3754016925730674E-2</v>
      </c>
      <c r="V57">
        <f t="shared" si="10"/>
        <v>0</v>
      </c>
      <c r="W57" s="22"/>
      <c r="X57" s="22"/>
      <c r="Y57" s="22"/>
      <c r="Z57" s="22"/>
      <c r="AA57" s="22"/>
    </row>
    <row r="58" spans="1:31" x14ac:dyDescent="0.2">
      <c r="A58" s="22"/>
      <c r="B58" s="22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</row>
    <row r="59" spans="1:31" x14ac:dyDescent="0.2">
      <c r="A59" s="22"/>
      <c r="B59" s="22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2"/>
    </row>
    <row r="60" spans="1:31" x14ac:dyDescent="0.2">
      <c r="A60" s="22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2"/>
      <c r="S60" s="22"/>
      <c r="T60" s="22"/>
    </row>
    <row r="61" spans="1:31" x14ac:dyDescent="0.2">
      <c r="A61" s="22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2"/>
      <c r="S61" s="22"/>
      <c r="T61" s="22"/>
    </row>
    <row r="62" spans="1:31" x14ac:dyDescent="0.2">
      <c r="A62" s="22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2"/>
      <c r="S62" s="22"/>
      <c r="T62" s="22"/>
    </row>
    <row r="63" spans="1:31" x14ac:dyDescent="0.2">
      <c r="A63" s="22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2"/>
      <c r="S63" s="22"/>
      <c r="T63" s="22"/>
    </row>
    <row r="64" spans="1:31" x14ac:dyDescent="0.2">
      <c r="A64" s="22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2"/>
      <c r="S64" s="22"/>
      <c r="T64" s="22"/>
    </row>
    <row r="65" spans="1:24" x14ac:dyDescent="0.2">
      <c r="A65" s="22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2"/>
      <c r="S65" s="22"/>
      <c r="T65" s="22"/>
    </row>
    <row r="66" spans="1:24" x14ac:dyDescent="0.2">
      <c r="A66" s="22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2"/>
      <c r="S66" s="22"/>
      <c r="T66" s="22"/>
    </row>
    <row r="67" spans="1:24" x14ac:dyDescent="0.2">
      <c r="A67" s="22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2"/>
      <c r="S67" s="22"/>
      <c r="T67" s="22"/>
    </row>
    <row r="68" spans="1:24" x14ac:dyDescent="0.2">
      <c r="A68" s="22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2"/>
      <c r="S68" s="22"/>
      <c r="T68" s="22"/>
    </row>
    <row r="69" spans="1:24" x14ac:dyDescent="0.2">
      <c r="A69" s="22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2"/>
      <c r="S69" s="22"/>
      <c r="T69" s="22"/>
    </row>
    <row r="70" spans="1:24" x14ac:dyDescent="0.2">
      <c r="A70" s="22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2"/>
      <c r="S70" s="22"/>
      <c r="T70" s="22"/>
    </row>
    <row r="71" spans="1:24" x14ac:dyDescent="0.2">
      <c r="A71" s="22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2"/>
      <c r="S71" s="22"/>
      <c r="T71" s="22"/>
    </row>
    <row r="72" spans="1:24" x14ac:dyDescent="0.2">
      <c r="A72" s="22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2"/>
      <c r="S72" s="22"/>
      <c r="T72" s="22"/>
    </row>
    <row r="73" spans="1:24" x14ac:dyDescent="0.2">
      <c r="A73" s="22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2"/>
      <c r="S73" s="22"/>
      <c r="T73" s="22"/>
    </row>
    <row r="74" spans="1:24" x14ac:dyDescent="0.2">
      <c r="A74" s="22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2"/>
      <c r="S74" s="22"/>
      <c r="T74" s="22"/>
    </row>
    <row r="75" spans="1:24" x14ac:dyDescent="0.2">
      <c r="A75" s="22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2"/>
      <c r="S75" s="22"/>
      <c r="T75" s="22"/>
    </row>
    <row r="76" spans="1:24" x14ac:dyDescent="0.2">
      <c r="A76" s="22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2"/>
      <c r="S76" s="22"/>
      <c r="T76" s="22"/>
    </row>
    <row r="77" spans="1:24" x14ac:dyDescent="0.2">
      <c r="A77" s="22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2"/>
      <c r="S77" s="22"/>
      <c r="T77" s="22"/>
    </row>
    <row r="78" spans="1:24" x14ac:dyDescent="0.2">
      <c r="A78" s="22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2"/>
      <c r="S78" s="22"/>
      <c r="T78" s="22"/>
    </row>
    <row r="79" spans="1:24" x14ac:dyDescent="0.2">
      <c r="A79" s="22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2"/>
      <c r="S79" s="22"/>
      <c r="T79" s="22"/>
      <c r="U79" s="22"/>
      <c r="V79" s="22"/>
      <c r="W79" s="22"/>
      <c r="X79" s="22"/>
    </row>
    <row r="80" spans="1:24" x14ac:dyDescent="0.2">
      <c r="A80" s="22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2"/>
      <c r="S80" s="22"/>
      <c r="T80" s="22"/>
      <c r="U80" s="22"/>
      <c r="V80" s="22"/>
      <c r="W80" s="22"/>
      <c r="X80" s="22"/>
    </row>
    <row r="81" spans="1:24" x14ac:dyDescent="0.2">
      <c r="A81" s="22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2"/>
      <c r="S81" s="22"/>
      <c r="T81" s="22"/>
      <c r="U81" s="22"/>
      <c r="V81" s="22"/>
      <c r="W81" s="22"/>
      <c r="X81" s="22"/>
    </row>
    <row r="82" spans="1:24" x14ac:dyDescent="0.2">
      <c r="A82" s="22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2"/>
      <c r="S82" s="22"/>
      <c r="T82" s="22"/>
      <c r="U82" s="22"/>
      <c r="V82" s="22"/>
      <c r="W82" s="22"/>
      <c r="X82" s="22"/>
    </row>
    <row r="83" spans="1:24" x14ac:dyDescent="0.2">
      <c r="A83" s="22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2"/>
      <c r="S83" s="22"/>
      <c r="T83" s="22"/>
      <c r="U83" s="22"/>
      <c r="V83" s="22"/>
      <c r="W83" s="22"/>
      <c r="X83" s="22"/>
    </row>
    <row r="84" spans="1:24" x14ac:dyDescent="0.2">
      <c r="A84" s="22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2"/>
      <c r="S84" s="22"/>
      <c r="T84" s="22"/>
      <c r="U84" s="22"/>
      <c r="V84" s="22"/>
      <c r="W84" s="22"/>
      <c r="X84" s="22"/>
    </row>
    <row r="85" spans="1:24" x14ac:dyDescent="0.2">
      <c r="A85" s="22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2"/>
      <c r="S85" s="22"/>
      <c r="T85" s="22"/>
      <c r="U85" s="22"/>
      <c r="V85" s="22"/>
      <c r="W85" s="22"/>
      <c r="X85" s="22"/>
    </row>
    <row r="86" spans="1:24" x14ac:dyDescent="0.2">
      <c r="A86" s="22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2"/>
      <c r="S86" s="22"/>
      <c r="T86" s="22"/>
      <c r="U86" s="22"/>
      <c r="V86" s="22"/>
      <c r="W86" s="22"/>
      <c r="X86" s="22"/>
    </row>
    <row r="87" spans="1:24" x14ac:dyDescent="0.2">
      <c r="A87" s="22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2"/>
      <c r="S87" s="22"/>
      <c r="T87" s="22"/>
      <c r="U87" s="22"/>
      <c r="V87" s="22"/>
      <c r="W87" s="22"/>
      <c r="X87" s="22"/>
    </row>
    <row r="88" spans="1:24" x14ac:dyDescent="0.2">
      <c r="A88" s="22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2"/>
      <c r="S88" s="22"/>
      <c r="T88" s="22"/>
      <c r="U88" s="22"/>
      <c r="V88" s="22"/>
      <c r="W88" s="22"/>
      <c r="X88" s="22"/>
    </row>
    <row r="89" spans="1:24" x14ac:dyDescent="0.2">
      <c r="A89" s="22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2"/>
      <c r="S89" s="22"/>
      <c r="T89" s="22"/>
      <c r="U89" s="22"/>
      <c r="V89" s="22"/>
      <c r="W89" s="22"/>
      <c r="X89" s="22"/>
    </row>
    <row r="90" spans="1:24" x14ac:dyDescent="0.2">
      <c r="A90" s="22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2"/>
      <c r="S90" s="22"/>
      <c r="T90" s="22"/>
      <c r="U90" s="22"/>
      <c r="V90" s="22"/>
      <c r="W90" s="22"/>
      <c r="X90" s="22"/>
    </row>
    <row r="91" spans="1:24" x14ac:dyDescent="0.2">
      <c r="A91" s="22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2"/>
      <c r="S91" s="22"/>
      <c r="T91" s="22"/>
      <c r="U91" s="22"/>
      <c r="V91" s="22"/>
      <c r="W91" s="22"/>
      <c r="X91" s="22"/>
    </row>
    <row r="92" spans="1:24" x14ac:dyDescent="0.2">
      <c r="A92" s="22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2"/>
      <c r="S92" s="22"/>
      <c r="T92" s="22"/>
      <c r="U92" s="22"/>
      <c r="V92" s="22"/>
      <c r="W92" s="22"/>
      <c r="X92" s="22"/>
    </row>
    <row r="93" spans="1:24" x14ac:dyDescent="0.2">
      <c r="A93" s="22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2"/>
      <c r="S93" s="22"/>
      <c r="T93" s="22"/>
      <c r="U93" s="22"/>
      <c r="V93" s="22"/>
      <c r="W93" s="22"/>
      <c r="X93" s="22"/>
    </row>
    <row r="94" spans="1:24" x14ac:dyDescent="0.2">
      <c r="A94" s="22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2"/>
      <c r="S94" s="22"/>
      <c r="T94" s="22"/>
      <c r="U94" s="22"/>
      <c r="V94" s="22"/>
      <c r="W94" s="22"/>
      <c r="X94" s="22"/>
    </row>
    <row r="95" spans="1:24" x14ac:dyDescent="0.2">
      <c r="A95" s="22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2"/>
      <c r="S95" s="22"/>
      <c r="T95" s="22"/>
      <c r="U95" s="22"/>
      <c r="V95" s="22"/>
      <c r="W95" s="22"/>
      <c r="X95" s="22"/>
    </row>
    <row r="96" spans="1:24" x14ac:dyDescent="0.2">
      <c r="A96" s="22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2"/>
      <c r="S96" s="22"/>
      <c r="T96" s="22"/>
      <c r="U96" s="22"/>
      <c r="V96" s="22"/>
      <c r="W96" s="22"/>
      <c r="X96" s="22"/>
    </row>
    <row r="97" spans="1:24" x14ac:dyDescent="0.2">
      <c r="A97" s="22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2"/>
      <c r="T97" s="22"/>
      <c r="U97" s="22"/>
      <c r="V97" s="22"/>
      <c r="W97" s="22"/>
      <c r="X97" s="22"/>
    </row>
    <row r="98" spans="1:24" x14ac:dyDescent="0.2">
      <c r="A98" s="22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2"/>
      <c r="T98" s="22"/>
      <c r="U98" s="22"/>
      <c r="V98" s="22"/>
      <c r="W98" s="22"/>
      <c r="X98" s="22"/>
    </row>
    <row r="99" spans="1:24" x14ac:dyDescent="0.2">
      <c r="A99" s="22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2"/>
      <c r="T99" s="22"/>
      <c r="U99" s="22"/>
      <c r="V99" s="22"/>
      <c r="W99" s="22"/>
      <c r="X99" s="22"/>
    </row>
    <row r="100" spans="1:24" x14ac:dyDescent="0.2">
      <c r="A100" s="22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2"/>
      <c r="T100" s="22"/>
      <c r="U100" s="22"/>
      <c r="V100" s="22"/>
      <c r="W100" s="22"/>
      <c r="X100" s="22"/>
    </row>
    <row r="101" spans="1:24" x14ac:dyDescent="0.2">
      <c r="A101" s="22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2"/>
      <c r="T101" s="22"/>
      <c r="U101" s="22"/>
      <c r="V101" s="22"/>
      <c r="W101" s="22"/>
      <c r="X101" s="22"/>
    </row>
    <row r="102" spans="1:24" x14ac:dyDescent="0.2">
      <c r="A102" s="22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2"/>
      <c r="T102" s="22"/>
      <c r="U102" s="22"/>
      <c r="V102" s="22"/>
      <c r="W102" s="22"/>
      <c r="X102" s="22"/>
    </row>
    <row r="103" spans="1:24" x14ac:dyDescent="0.2">
      <c r="A103" s="22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2"/>
      <c r="T103" s="22"/>
      <c r="U103" s="22"/>
      <c r="V103" s="22"/>
      <c r="W103" s="22"/>
      <c r="X103" s="22"/>
    </row>
    <row r="104" spans="1:24" x14ac:dyDescent="0.2">
      <c r="A104" s="22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2"/>
      <c r="T104" s="22"/>
      <c r="U104" s="22"/>
      <c r="V104" s="22"/>
      <c r="W104" s="22"/>
      <c r="X104" s="22"/>
    </row>
    <row r="105" spans="1:24" x14ac:dyDescent="0.2">
      <c r="A105" s="22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2"/>
      <c r="T105" s="22"/>
      <c r="U105" s="22"/>
      <c r="V105" s="22"/>
      <c r="W105" s="22"/>
      <c r="X105" s="22"/>
    </row>
    <row r="106" spans="1:24" x14ac:dyDescent="0.2">
      <c r="A106" s="22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2"/>
      <c r="T106" s="22"/>
      <c r="U106" s="22"/>
      <c r="V106" s="22"/>
      <c r="W106" s="22"/>
      <c r="X106" s="22"/>
    </row>
    <row r="107" spans="1:24" x14ac:dyDescent="0.2">
      <c r="A107" s="22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2"/>
      <c r="T107" s="22"/>
      <c r="U107" s="22"/>
      <c r="V107" s="22"/>
      <c r="W107" s="22"/>
      <c r="X107" s="22"/>
    </row>
    <row r="108" spans="1:24" x14ac:dyDescent="0.2">
      <c r="A108" s="22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2"/>
      <c r="T108" s="22"/>
      <c r="U108" s="22"/>
      <c r="V108" s="22"/>
      <c r="W108" s="22"/>
      <c r="X108" s="22"/>
    </row>
    <row r="109" spans="1:24" x14ac:dyDescent="0.2">
      <c r="A109" s="22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2"/>
      <c r="T109" s="22"/>
      <c r="U109" s="22"/>
      <c r="V109" s="22"/>
      <c r="W109" s="22"/>
      <c r="X109" s="22"/>
    </row>
    <row r="110" spans="1:24" x14ac:dyDescent="0.2">
      <c r="A110" s="22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2"/>
      <c r="T110" s="22"/>
      <c r="U110" s="22"/>
      <c r="V110" s="22"/>
      <c r="W110" s="22"/>
      <c r="X110" s="22"/>
    </row>
    <row r="111" spans="1:24" x14ac:dyDescent="0.2">
      <c r="A111" s="22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2"/>
      <c r="T111" s="22"/>
      <c r="U111" s="22"/>
      <c r="V111" s="22"/>
      <c r="W111" s="22"/>
      <c r="X111" s="22"/>
    </row>
    <row r="112" spans="1:24" x14ac:dyDescent="0.2">
      <c r="A112" s="22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2"/>
      <c r="T112" s="22"/>
      <c r="U112" s="22"/>
      <c r="V112" s="22"/>
      <c r="W112" s="22"/>
      <c r="X112" s="22"/>
    </row>
    <row r="113" spans="1:24" x14ac:dyDescent="0.2">
      <c r="A113" s="22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2"/>
      <c r="T113" s="22"/>
      <c r="U113" s="22"/>
      <c r="V113" s="22"/>
      <c r="W113" s="22"/>
      <c r="X113" s="22"/>
    </row>
    <row r="114" spans="1:24" x14ac:dyDescent="0.2">
      <c r="A114" s="22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2"/>
      <c r="T114" s="22"/>
      <c r="U114" s="22"/>
      <c r="V114" s="22"/>
      <c r="W114" s="22"/>
      <c r="X114" s="22"/>
    </row>
    <row r="115" spans="1:24" x14ac:dyDescent="0.2">
      <c r="A115" s="22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2"/>
      <c r="T115" s="22"/>
      <c r="U115" s="22"/>
      <c r="V115" s="22"/>
      <c r="W115" s="22"/>
      <c r="X115" s="22"/>
    </row>
  </sheetData>
  <mergeCells count="7">
    <mergeCell ref="A1:F1"/>
    <mergeCell ref="A5:M5"/>
    <mergeCell ref="A6:F6"/>
    <mergeCell ref="G6:I6"/>
    <mergeCell ref="N5:V5"/>
    <mergeCell ref="J6:N6"/>
    <mergeCell ref="O6:T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F78FCC-5A24-5F4C-B3C2-F54A2C309704}">
  <dimension ref="A1:AM50"/>
  <sheetViews>
    <sheetView topLeftCell="N1" zoomScale="116" zoomScaleNormal="100" workbookViewId="0">
      <selection activeCell="N14" sqref="N14"/>
    </sheetView>
  </sheetViews>
  <sheetFormatPr baseColWidth="10" defaultRowHeight="15" x14ac:dyDescent="0.2"/>
  <sheetData>
    <row r="1" spans="1:39" x14ac:dyDescent="0.2">
      <c r="B1" t="s">
        <v>11</v>
      </c>
      <c r="C1" t="s">
        <v>12</v>
      </c>
      <c r="P1" t="s">
        <v>18</v>
      </c>
      <c r="Q1" s="22" t="s">
        <v>11</v>
      </c>
      <c r="R1" s="22" t="s">
        <v>12</v>
      </c>
      <c r="S1" t="s">
        <v>19</v>
      </c>
      <c r="T1" s="22" t="s">
        <v>11</v>
      </c>
      <c r="U1" s="22" t="s">
        <v>12</v>
      </c>
      <c r="AA1" t="s">
        <v>15</v>
      </c>
      <c r="AL1" t="s">
        <v>16</v>
      </c>
      <c r="AM1" t="s">
        <v>17</v>
      </c>
    </row>
    <row r="2" spans="1:39" x14ac:dyDescent="0.2">
      <c r="A2">
        <v>1</v>
      </c>
      <c r="B2">
        <f>'Hybrid LI'!G30</f>
        <v>0</v>
      </c>
      <c r="C2">
        <f>'Hyb-Crt-LI'!G30</f>
        <v>0</v>
      </c>
      <c r="Q2" s="22">
        <f>'Hybrid LI'!C10</f>
        <v>0.5</v>
      </c>
      <c r="R2" s="22">
        <f>'Hyb-Crt-LI'!C10</f>
        <v>0.5</v>
      </c>
      <c r="T2">
        <f>'Hybrid LI'!E10</f>
        <v>0.1</v>
      </c>
      <c r="U2">
        <f>'Hyb-Crt-LI'!E10</f>
        <v>0.1</v>
      </c>
      <c r="AA2">
        <f>'HybridCond-Ext'!G10</f>
        <v>0</v>
      </c>
      <c r="AL2">
        <f>'HybridCond-Ext'!C10</f>
        <v>0.2</v>
      </c>
      <c r="AM2">
        <f>'HybridCond-Ext'!E10</f>
        <v>0.2</v>
      </c>
    </row>
    <row r="3" spans="1:39" x14ac:dyDescent="0.2">
      <c r="A3">
        <v>2</v>
      </c>
      <c r="B3">
        <f>'Hybrid LI'!G31</f>
        <v>3.6634455414970429E-2</v>
      </c>
      <c r="C3">
        <f>'Hyb-Crt-LI'!G31</f>
        <v>6.2291249999999986E-2</v>
      </c>
      <c r="Q3" s="22">
        <f>'Hybrid LI'!C11</f>
        <v>0.495</v>
      </c>
      <c r="R3" s="22">
        <f>'Hyb-Crt-LI'!C11</f>
        <v>0.5</v>
      </c>
      <c r="T3">
        <f>'Hybrid LI'!E11</f>
        <v>0.12249999999999998</v>
      </c>
      <c r="U3">
        <f>'Hyb-Crt-LI'!E11</f>
        <v>0.1</v>
      </c>
      <c r="AA3">
        <f>'HybridCond-Ext'!G11</f>
        <v>0.1078272</v>
      </c>
      <c r="AL3">
        <f>'HybridCond-Ext'!C11</f>
        <v>0.20800000000000002</v>
      </c>
      <c r="AM3">
        <f>'HybridCond-Ext'!E11</f>
        <v>0.51839999999999997</v>
      </c>
    </row>
    <row r="4" spans="1:39" x14ac:dyDescent="0.2">
      <c r="A4">
        <v>3</v>
      </c>
      <c r="B4">
        <f>'Hybrid LI'!G32</f>
        <v>7.6463161624233306E-2</v>
      </c>
      <c r="C4">
        <f>'Hyb-Crt-LI'!G32</f>
        <v>0.12745251679334368</v>
      </c>
      <c r="Q4" s="22">
        <f>'Hybrid LI'!C12</f>
        <v>0.48658499999999999</v>
      </c>
      <c r="R4" s="22">
        <f>'Hyb-Crt-LI'!C12</f>
        <v>0.5</v>
      </c>
      <c r="T4">
        <f>'Hybrid LI'!E12</f>
        <v>0.12249999999999998</v>
      </c>
      <c r="U4">
        <f>'Hyb-Crt-LI'!E12</f>
        <v>0.1</v>
      </c>
      <c r="AA4">
        <f>'HybridCond-Ext'!G12</f>
        <v>0.22405677255479367</v>
      </c>
      <c r="AL4">
        <f>'HybridCond-Ext'!C12</f>
        <v>0.22304800000000002</v>
      </c>
      <c r="AM4">
        <f>'HybridCond-Ext'!E12</f>
        <v>0.521096681229124</v>
      </c>
    </row>
    <row r="5" spans="1:39" x14ac:dyDescent="0.2">
      <c r="A5">
        <v>4</v>
      </c>
      <c r="B5">
        <f>'Hybrid LI'!G33</f>
        <v>0.11837598829549058</v>
      </c>
      <c r="C5">
        <f>'Hyb-Crt-LI'!G33</f>
        <v>0.19430282373287125</v>
      </c>
      <c r="Q5" s="22">
        <f>'Hybrid LI'!C13</f>
        <v>0.47592878849999998</v>
      </c>
      <c r="R5" s="22">
        <f>'Hyb-Crt-LI'!C13</f>
        <v>0.5</v>
      </c>
      <c r="T5">
        <f>'Hybrid LI'!E13</f>
        <v>0.12249999999999998</v>
      </c>
      <c r="U5">
        <f>'Hyb-Crt-LI'!E13</f>
        <v>0.1</v>
      </c>
      <c r="AA5">
        <f>'HybridCond-Ext'!G13</f>
        <v>0.33684859773940035</v>
      </c>
      <c r="AL5">
        <f>'HybridCond-Ext'!C13</f>
        <v>0.23857424866712171</v>
      </c>
      <c r="AM5">
        <f>'HybridCond-Ext'!E13</f>
        <v>0.52991361876301923</v>
      </c>
    </row>
    <row r="6" spans="1:39" x14ac:dyDescent="0.2">
      <c r="A6">
        <v>5</v>
      </c>
      <c r="B6">
        <f>'Hybrid LI'!G34</f>
        <v>0.16260590953829435</v>
      </c>
      <c r="C6">
        <f>'Hyb-Crt-LI'!G34</f>
        <v>0.26465579142735668</v>
      </c>
      <c r="Q6" s="22">
        <f>'Hybrid LI'!C14</f>
        <v>0.46387351228729495</v>
      </c>
      <c r="R6" s="22">
        <f>'Hyb-Crt-LI'!C14</f>
        <v>0.5</v>
      </c>
      <c r="T6">
        <f>'Hybrid LI'!E14</f>
        <v>0.12249999999999998</v>
      </c>
      <c r="U6">
        <f>'Hyb-Crt-LI'!E14</f>
        <v>0.1</v>
      </c>
      <c r="AA6">
        <f>'HybridCond-Ext'!G14</f>
        <v>0.44272839016271937</v>
      </c>
      <c r="AL6">
        <f>'HybridCond-Ext'!C14</f>
        <v>0.25107548286883929</v>
      </c>
      <c r="AM6">
        <f>'HybridCond-Ext'!E14</f>
        <v>0.54347406957528255</v>
      </c>
    </row>
    <row r="7" spans="1:39" x14ac:dyDescent="0.2">
      <c r="A7">
        <v>6</v>
      </c>
      <c r="B7">
        <f>'Hybrid LI'!G35</f>
        <v>0.2094883387086417</v>
      </c>
      <c r="C7">
        <f>'Hyb-Crt-LI'!G35</f>
        <v>0.33968091500105035</v>
      </c>
      <c r="Q7" s="22">
        <f>'Hybrid LI'!C15</f>
        <v>0.45100983591805593</v>
      </c>
      <c r="R7" s="22">
        <f>'Hyb-Crt-LI'!C15</f>
        <v>0.5</v>
      </c>
      <c r="T7">
        <f>'Hybrid LI'!E15</f>
        <v>0.12249999999999998</v>
      </c>
      <c r="U7">
        <f>'Hyb-Crt-LI'!E15</f>
        <v>0.1</v>
      </c>
      <c r="AA7">
        <f>'HybridCond-Ext'!G15</f>
        <v>0.53871010069716185</v>
      </c>
      <c r="AL7">
        <f>'HybridCond-Ext'!C15</f>
        <v>0.258802703125672</v>
      </c>
      <c r="AM7">
        <f>'HybridCond-Ext'!E15</f>
        <v>0.55925127774548433</v>
      </c>
    </row>
    <row r="8" spans="1:39" x14ac:dyDescent="0.2">
      <c r="A8">
        <v>7</v>
      </c>
      <c r="B8">
        <f>'Hybrid LI'!G36</f>
        <v>0.2593168024280777</v>
      </c>
      <c r="C8">
        <f>'Hyb-Crt-LI'!G36</f>
        <v>0.41940395068844977</v>
      </c>
      <c r="Q8" s="22">
        <f>'Hybrid LI'!C16</f>
        <v>0.4377448699269848</v>
      </c>
      <c r="R8" s="22">
        <f>'Hyb-Crt-LI'!C16</f>
        <v>0.5</v>
      </c>
      <c r="T8">
        <f>'Hybrid LI'!E16</f>
        <v>0.12249999999999998</v>
      </c>
      <c r="U8">
        <f>'Hyb-Crt-LI'!E16</f>
        <v>0.1</v>
      </c>
      <c r="AA8">
        <f>'HybridCond-Ext'!G16</f>
        <v>0.62238287390688274</v>
      </c>
      <c r="AL8">
        <f>'HybridCond-Ext'!C16</f>
        <v>0.2612274464710741</v>
      </c>
      <c r="AM8">
        <f>'HybridCond-Ext'!E16</f>
        <v>0.57477575368335143</v>
      </c>
    </row>
    <row r="9" spans="1:39" x14ac:dyDescent="0.2">
      <c r="A9">
        <v>8</v>
      </c>
      <c r="B9">
        <f>'Hybrid LI'!G37</f>
        <v>0.31222588591315092</v>
      </c>
      <c r="C9">
        <f>'Hyb-Crt-LI'!G37</f>
        <v>0.5023201303549768</v>
      </c>
      <c r="Q9" s="22">
        <f>'Hybrid LI'!C17</f>
        <v>0.42435504667413287</v>
      </c>
      <c r="R9" s="22">
        <f>'Hyb-Crt-LI'!C17</f>
        <v>0.5</v>
      </c>
      <c r="T9">
        <f>'Hybrid LI'!E17</f>
        <v>0.12249999999999998</v>
      </c>
      <c r="U9">
        <f>'Hyb-Crt-LI'!E17</f>
        <v>0.1</v>
      </c>
      <c r="AA9">
        <f>'HybridCond-Ext'!G17</f>
        <v>0.6926049699701764</v>
      </c>
      <c r="AL9">
        <f>'HybridCond-Ext'!C17</f>
        <v>0.25870036489800741</v>
      </c>
      <c r="AM9">
        <f>'HybridCond-Ext'!E17</f>
        <v>0.58844083379634815</v>
      </c>
    </row>
    <row r="10" spans="1:39" x14ac:dyDescent="0.2">
      <c r="A10">
        <v>9</v>
      </c>
      <c r="B10">
        <f>'Hybrid LI'!G38</f>
        <v>0.36806263283207274</v>
      </c>
      <c r="C10">
        <f>'Hyb-Crt-LI'!G38</f>
        <v>0.58529488769583959</v>
      </c>
      <c r="Q10" s="22">
        <f>'Hybrid LI'!C18</f>
        <v>0.41102531925080249</v>
      </c>
      <c r="R10" s="22">
        <f>'Hyb-Crt-LI'!C18</f>
        <v>0.5</v>
      </c>
      <c r="T10">
        <f>'Hybrid LI'!E18</f>
        <v>0.12249999999999998</v>
      </c>
      <c r="U10">
        <f>'Hyb-Crt-LI'!E18</f>
        <v>0.1</v>
      </c>
      <c r="AA10">
        <f>'HybridCond-Ext'!G18</f>
        <v>0.74968746796988361</v>
      </c>
      <c r="AL10">
        <f>'HybridCond-Ext'!C18</f>
        <v>0.25208776622524781</v>
      </c>
      <c r="AM10">
        <f>'HybridCond-Ext'!E18</f>
        <v>0.59965231894788062</v>
      </c>
    </row>
    <row r="11" spans="1:39" x14ac:dyDescent="0.2">
      <c r="A11">
        <v>10</v>
      </c>
      <c r="B11">
        <f>'Hybrid LI'!G39</f>
        <v>0.42626763415938124</v>
      </c>
      <c r="C11">
        <f>'Hyb-Crt-LI'!G39</f>
        <v>0.66414805836882862</v>
      </c>
      <c r="Q11" s="22">
        <f>'Hybrid LI'!C19</f>
        <v>0.39787735374911232</v>
      </c>
      <c r="R11" s="22">
        <f>'Hyb-Crt-LI'!C19</f>
        <v>0.5</v>
      </c>
      <c r="T11">
        <f>'Hybrid LI'!E19</f>
        <v>0.12249999999999998</v>
      </c>
      <c r="U11">
        <f>'Hyb-Crt-LI'!E19</f>
        <v>0.1</v>
      </c>
      <c r="AA11">
        <f>'HybridCond-Ext'!G19</f>
        <v>0.79503328563178932</v>
      </c>
      <c r="AL11">
        <f>'HybridCond-Ext'!C19</f>
        <v>0.24243375438173584</v>
      </c>
      <c r="AM11">
        <f>'HybridCond-Ext'!E19</f>
        <v>0.60848140198737066</v>
      </c>
    </row>
    <row r="12" spans="1:39" x14ac:dyDescent="0.2">
      <c r="A12">
        <v>11</v>
      </c>
      <c r="B12">
        <f>'Hybrid LI'!G40</f>
        <v>0.48581288976226211</v>
      </c>
      <c r="C12">
        <f>'Hyb-Crt-LI'!G40</f>
        <v>0.73489011195086518</v>
      </c>
      <c r="Q12" s="22">
        <f>'Hybrid LI'!C20</f>
        <v>0.38498941030604772</v>
      </c>
      <c r="R12" s="22">
        <f>'Hyb-Crt-LI'!C20</f>
        <v>0.5</v>
      </c>
      <c r="T12">
        <f>'Hybrid LI'!E20</f>
        <v>0.12249999999999998</v>
      </c>
      <c r="U12">
        <f>'Hyb-Crt-LI'!E20</f>
        <v>0.1</v>
      </c>
      <c r="AA12">
        <f>'HybridCond-Ext'!G20</f>
        <v>0.83056822191653834</v>
      </c>
      <c r="AL12">
        <f>'HybridCond-Ext'!C20</f>
        <v>0.23072446532781304</v>
      </c>
      <c r="AM12">
        <f>'HybridCond-Ext'!E20</f>
        <v>0.61528921047184326</v>
      </c>
    </row>
    <row r="13" spans="1:39" x14ac:dyDescent="0.2">
      <c r="A13">
        <v>12</v>
      </c>
      <c r="B13">
        <f>'Hybrid LI'!G41</f>
        <v>0.5452528957837719</v>
      </c>
      <c r="C13">
        <f>'Hyb-Crt-LI'!G41</f>
        <v>0.79491993695747909</v>
      </c>
      <c r="Q13" s="22">
        <f>'Hybrid LI'!C21</f>
        <v>0.37241017991476943</v>
      </c>
      <c r="R13" s="22">
        <f>'Hyb-Crt-LI'!C21</f>
        <v>0.5</v>
      </c>
      <c r="T13">
        <f>'Hybrid LI'!E21</f>
        <v>0.12249999999999998</v>
      </c>
      <c r="U13">
        <f>'Hyb-Crt-LI'!E21</f>
        <v>0.1</v>
      </c>
      <c r="AA13">
        <f>'HybridCond-Ext'!G21</f>
        <v>0.85826520328208644</v>
      </c>
      <c r="AL13">
        <f>'HybridCond-Ext'!C21</f>
        <v>0.21777517159053419</v>
      </c>
      <c r="AM13">
        <f>'HybridCond-Ext'!E21</f>
        <v>0.62049849836178361</v>
      </c>
    </row>
    <row r="14" spans="1:39" x14ac:dyDescent="0.2">
      <c r="A14">
        <v>13</v>
      </c>
      <c r="B14">
        <f>'Hybrid LI'!G42</f>
        <v>0.60291498790371711</v>
      </c>
      <c r="C14">
        <f>'Hyb-Crt-LI'!G42</f>
        <v>0.84347885784512455</v>
      </c>
      <c r="Q14" s="22">
        <f>'Hybrid LI'!C22</f>
        <v>0.36016832845950297</v>
      </c>
      <c r="R14" s="22">
        <f>'Hyb-Crt-LI'!C22</f>
        <v>0.5</v>
      </c>
      <c r="T14">
        <f>'Hybrid LI'!E22</f>
        <v>0.12249999999999998</v>
      </c>
      <c r="U14">
        <f>'Hyb-Crt-LI'!E22</f>
        <v>0.1</v>
      </c>
      <c r="AA14">
        <f>'HybridCond-Ext'!G22</f>
        <v>0.87987211984518876</v>
      </c>
      <c r="AL14">
        <f>'HybridCond-Ext'!C22</f>
        <v>0.20420820718165067</v>
      </c>
      <c r="AM14">
        <f>'HybridCond-Ext'!E22</f>
        <v>0.62448891501620074</v>
      </c>
    </row>
    <row r="15" spans="1:39" x14ac:dyDescent="0.2">
      <c r="A15">
        <v>14</v>
      </c>
      <c r="B15">
        <f>'Hybrid LI'!G43</f>
        <v>0.65718490701837029</v>
      </c>
      <c r="C15">
        <f>'Hyb-Crt-LI'!G43</f>
        <v>0.8813279989862759</v>
      </c>
      <c r="Q15" s="22">
        <f>'Hybrid LI'!C23</f>
        <v>0.34827903868726745</v>
      </c>
      <c r="R15" s="22">
        <f>'Hyb-Crt-LI'!C23</f>
        <v>0.5</v>
      </c>
      <c r="T15">
        <f>'Hybrid LI'!E23</f>
        <v>0.12249999999999998</v>
      </c>
      <c r="U15">
        <f>'Hyb-Crt-LI'!E23</f>
        <v>0.1</v>
      </c>
      <c r="AA15">
        <f>'HybridCond-Ext'!G23</f>
        <v>0.89681457828500888</v>
      </c>
      <c r="AL15">
        <f>'HybridCond-Ext'!C23</f>
        <v>0.19047633122285215</v>
      </c>
      <c r="AM15">
        <f>'HybridCond-Ext'!E23</f>
        <v>0.62756530607474514</v>
      </c>
    </row>
    <row r="16" spans="1:39" x14ac:dyDescent="0.2">
      <c r="A16">
        <v>15</v>
      </c>
      <c r="B16">
        <f>'Hybrid LI'!G44</f>
        <v>0.70678209714203799</v>
      </c>
      <c r="C16">
        <f>'Hyb-Crt-LI'!G44</f>
        <v>0.91008090297519728</v>
      </c>
      <c r="Q16" s="22">
        <f>'Hybrid LI'!C24</f>
        <v>0.33674847435763428</v>
      </c>
      <c r="R16" s="22">
        <f>'Hyb-Crt-LI'!C24</f>
        <v>0.5</v>
      </c>
      <c r="T16">
        <f>'Hybrid LI'!E24</f>
        <v>0.12249999999999998</v>
      </c>
      <c r="U16">
        <f>'Hyb-Crt-LI'!E24</f>
        <v>0.1</v>
      </c>
      <c r="AA16">
        <f>'HybridCond-Ext'!G24</f>
        <v>0.91020153816456195</v>
      </c>
      <c r="AL16">
        <f>'HybridCond-Ext'!C24</f>
        <v>0.17689912805405753</v>
      </c>
      <c r="AM16">
        <f>'HybridCond-Ext'!E24</f>
        <v>0.62995924848846607</v>
      </c>
    </row>
    <row r="17" spans="1:39" x14ac:dyDescent="0.2">
      <c r="A17">
        <v>16</v>
      </c>
      <c r="B17">
        <f>'Hybrid LI'!G45</f>
        <v>0.75092387825994933</v>
      </c>
      <c r="C17">
        <f>'Hyb-Crt-LI'!G45</f>
        <v>0.93159318036826966</v>
      </c>
      <c r="Q17" s="22">
        <f>'Hybrid LI'!C25</f>
        <v>0.32557681634889285</v>
      </c>
      <c r="R17" s="22">
        <f>'Hyb-Crt-LI'!C25</f>
        <v>0.5</v>
      </c>
      <c r="T17">
        <f>'Hybrid LI'!E25</f>
        <v>0.12249999999999998</v>
      </c>
      <c r="U17">
        <f>'Hyb-Crt-LI'!E25</f>
        <v>0.1</v>
      </c>
      <c r="AA17">
        <f>'HybridCond-Ext'!G25</f>
        <v>0.92087406858617415</v>
      </c>
      <c r="AL17">
        <f>'HybridCond-Ext'!C25</f>
        <v>0.16369691749859616</v>
      </c>
      <c r="AM17">
        <f>'HybridCond-Ext'!E25</f>
        <v>0.63184209512661449</v>
      </c>
    </row>
    <row r="18" spans="1:39" x14ac:dyDescent="0.2">
      <c r="A18">
        <v>17</v>
      </c>
      <c r="B18">
        <f>'Hybrid LI'!G46</f>
        <v>0.7893443048635943</v>
      </c>
      <c r="C18">
        <f>'Hyb-Crt-LI'!G46</f>
        <v>0.94758196308089193</v>
      </c>
      <c r="Q18" s="22">
        <f>'Hybrid LI'!C26</f>
        <v>0.31476032204303905</v>
      </c>
      <c r="R18" s="22">
        <f>'Hyb-Crt-LI'!C26</f>
        <v>0.5</v>
      </c>
      <c r="T18">
        <f>'Hybrid LI'!E26</f>
        <v>0.12249999999999998</v>
      </c>
      <c r="U18">
        <f>'Hyb-Crt-LI'!E26</f>
        <v>0.1</v>
      </c>
      <c r="AA18">
        <f>'HybridCond-Ext'!G26</f>
        <v>0.92946287261826444</v>
      </c>
      <c r="AL18">
        <f>'HybridCond-Ext'!C26</f>
        <v>0.15101751588308276</v>
      </c>
      <c r="AM18">
        <f>'HybridCond-Ext'!E26</f>
        <v>0.63333935266235986</v>
      </c>
    </row>
    <row r="19" spans="1:39" x14ac:dyDescent="0.2">
      <c r="A19">
        <v>18</v>
      </c>
      <c r="B19">
        <f>'Hybrid LI'!G47</f>
        <v>0.82220228783059979</v>
      </c>
      <c r="C19">
        <f>'Hyb-Crt-LI'!G47</f>
        <v>0.95946381917964496</v>
      </c>
      <c r="Q19" s="22">
        <f>'Hybrid LI'!C27</f>
        <v>0.30429271892677096</v>
      </c>
      <c r="R19" s="22">
        <f>'Hyb-Crt-LI'!C27</f>
        <v>0.5</v>
      </c>
      <c r="T19">
        <f>'Hybrid LI'!E27</f>
        <v>0.12249999999999998</v>
      </c>
      <c r="U19">
        <f>'Hyb-Crt-LI'!E27</f>
        <v>0.1</v>
      </c>
      <c r="AA19">
        <f>'HybridCond-Ext'!G27</f>
        <v>0.93643968582196513</v>
      </c>
      <c r="AL19">
        <f>'HybridCond-Ext'!C27</f>
        <v>0.13895598776512402</v>
      </c>
      <c r="AM19">
        <f>'HybridCond-Ext'!E27</f>
        <v>0.63454290775449018</v>
      </c>
    </row>
    <row r="20" spans="1:39" x14ac:dyDescent="0.2">
      <c r="A20">
        <v>19</v>
      </c>
      <c r="B20">
        <f>'Hybrid LI'!G48</f>
        <v>0.84994140074928548</v>
      </c>
      <c r="C20">
        <f>'Hyb-Crt-LI'!G48</f>
        <v>0.96833201397217672</v>
      </c>
      <c r="Q20" s="22">
        <f>'Hybrid LI'!C28</f>
        <v>0.29416614544258674</v>
      </c>
      <c r="R20" s="22">
        <f>'Hyb-Crt-LI'!C28</f>
        <v>0.5</v>
      </c>
      <c r="T20">
        <f>'Hybrid LI'!E28</f>
        <v>0.12249999999999998</v>
      </c>
      <c r="U20">
        <f>'Hyb-Crt-LI'!E28</f>
        <v>0.1</v>
      </c>
      <c r="AA20">
        <f>'HybridCond-Ext'!G28</f>
        <v>0.9421583170946104</v>
      </c>
      <c r="AL20">
        <f>'HybridCond-Ext'!C28</f>
        <v>0.12756891307238064</v>
      </c>
      <c r="AM20">
        <f>'HybridCond-Ext'!E28</f>
        <v>0.63552036307986803</v>
      </c>
    </row>
    <row r="21" spans="1:39" x14ac:dyDescent="0.2">
      <c r="A21">
        <v>20</v>
      </c>
      <c r="B21">
        <f>'Hybrid LI'!G49</f>
        <v>0.87315365436573167</v>
      </c>
      <c r="C21">
        <f>'Hyb-Crt-LI'!G49</f>
        <v>0.97499839502986463</v>
      </c>
      <c r="Q21" s="22">
        <f>'Hybrid LI'!C29</f>
        <v>0.2843717844913638</v>
      </c>
      <c r="R21" s="22">
        <f>'Hyb-Crt-LI'!C29</f>
        <v>0.5</v>
      </c>
      <c r="T21">
        <f>'Hybrid LI'!E29</f>
        <v>0.12249999999999998</v>
      </c>
      <c r="U21">
        <f>'Hyb-Crt-LI'!E29</f>
        <v>0.1</v>
      </c>
      <c r="AA21">
        <f>'HybridCond-Ext'!G29</f>
        <v>0.94688569769079312</v>
      </c>
      <c r="AL21">
        <f>'HybridCond-Ext'!C29</f>
        <v>0.11688470673101252</v>
      </c>
      <c r="AM21">
        <f>'HybridCond-Ext'!E29</f>
        <v>0.63632185765965787</v>
      </c>
    </row>
    <row r="22" spans="1:39" x14ac:dyDescent="0.2">
      <c r="A22">
        <v>21</v>
      </c>
      <c r="B22">
        <f>'Hybrid LI'!G50</f>
        <v>0.89247462972967306</v>
      </c>
      <c r="C22">
        <f>'Hyb-Crt-LI'!G50</f>
        <v>0.98005363263934786</v>
      </c>
      <c r="Q22" s="22">
        <f>'Hybrid LI'!C30</f>
        <v>0.27490028856470355</v>
      </c>
      <c r="R22" s="22">
        <f>'Hyb-Crt-LI'!C30</f>
        <v>0.5</v>
      </c>
      <c r="T22">
        <f>'Hybrid LI'!E30</f>
        <v>0.12249999999999998</v>
      </c>
      <c r="U22">
        <f>'Hyb-Crt-LI'!E30</f>
        <v>0.1</v>
      </c>
      <c r="AA22">
        <f>'HybridCond-Ext'!G30</f>
        <v>0.95082476289706852</v>
      </c>
      <c r="AL22">
        <f>'HybridCond-Ext'!C30</f>
        <v>0.10691117182931963</v>
      </c>
      <c r="AM22">
        <f>'HybridCond-Ext'!E30</f>
        <v>0.63698493328021477</v>
      </c>
    </row>
    <row r="23" spans="1:39" x14ac:dyDescent="0.2">
      <c r="A23">
        <v>22</v>
      </c>
      <c r="B23">
        <f>'Hybrid LI'!G51</f>
        <v>0.90851591690608646</v>
      </c>
      <c r="C23">
        <f>'Hyb-Crt-LI'!G51</f>
        <v>0.98392370357673464</v>
      </c>
      <c r="Q23" s="22">
        <f>'Hybrid LI'!C31</f>
        <v>0.29905677889771781</v>
      </c>
      <c r="R23" s="22">
        <f>'Hyb-Crt-LI'!C31</f>
        <v>0.50849999999999995</v>
      </c>
      <c r="T23">
        <f>'Hybrid LI'!E31</f>
        <v>0.12249999999999998</v>
      </c>
      <c r="U23">
        <f>'Hyb-Crt-LI'!E31</f>
        <v>0.12249999999999998</v>
      </c>
      <c r="AA23">
        <f>'HybridCond-Ext'!G31</f>
        <v>0.95413112381734078</v>
      </c>
      <c r="AL23">
        <f>'HybridCond-Ext'!C31</f>
        <v>9.7641110282669683E-2</v>
      </c>
      <c r="AM23">
        <f>'HybridCond-Ext'!E31</f>
        <v>0.63753798997443001</v>
      </c>
    </row>
    <row r="24" spans="1:39" x14ac:dyDescent="0.2">
      <c r="A24">
        <v>23</v>
      </c>
      <c r="B24">
        <f>'Hybrid LI'!G52</f>
        <v>0.921829016635065</v>
      </c>
      <c r="C24">
        <f>'Hyb-Crt-LI'!G52</f>
        <v>0.98691544553248367</v>
      </c>
      <c r="Q24" s="22">
        <f>'Hybrid LI'!C32</f>
        <v>0.32241241772592821</v>
      </c>
      <c r="R24" s="22">
        <f>'Hyb-Crt-LI'!C32</f>
        <v>0.51926384999999997</v>
      </c>
      <c r="T24">
        <f>'Hybrid LI'!E32</f>
        <v>0.12353341254715537</v>
      </c>
      <c r="U24">
        <f>'Hyb-Crt-LI'!E32</f>
        <v>0.12548777811770204</v>
      </c>
      <c r="AA24">
        <f>'HybridCond-Ext'!G32</f>
        <v>0.95692517821068135</v>
      </c>
      <c r="AL24">
        <f>'HybridCond-Ext'!C32</f>
        <v>8.9056547122651153E-2</v>
      </c>
      <c r="AM24">
        <f>'HybridCond-Ext'!E32</f>
        <v>0.63800273599963031</v>
      </c>
    </row>
    <row r="25" spans="1:39" x14ac:dyDescent="0.2">
      <c r="A25">
        <v>24</v>
      </c>
      <c r="B25">
        <f>'Hybrid LI'!G53</f>
        <v>0.9328912120037457</v>
      </c>
      <c r="C25">
        <f>'Hyb-Crt-LI'!G53</f>
        <v>0.9892506192644186</v>
      </c>
      <c r="Q25" s="22">
        <f>'Hybrid LI'!C33</f>
        <v>0.34259558415946068</v>
      </c>
      <c r="R25" s="22">
        <f>'Hyb-Crt-LI'!C33</f>
        <v>0.52838350741610685</v>
      </c>
      <c r="T25">
        <f>'Hybrid LI'!E33</f>
        <v>0.12699133275182317</v>
      </c>
      <c r="U25">
        <f>'Hyb-Crt-LI'!E33</f>
        <v>0.13492306045172051</v>
      </c>
      <c r="AA25">
        <f>'HybridCond-Ext'!G33</f>
        <v>0.95930092467695327</v>
      </c>
      <c r="AL25">
        <f>'HybridCond-Ext'!C33</f>
        <v>8.1131943244553972E-2</v>
      </c>
      <c r="AM25">
        <f>'HybridCond-Ext'!E33</f>
        <v>0.63839593654036131</v>
      </c>
    </row>
    <row r="26" spans="1:39" x14ac:dyDescent="0.2">
      <c r="A26">
        <v>25</v>
      </c>
      <c r="B26">
        <f>'Hybrid LI'!G54</f>
        <v>0.94210471572782339</v>
      </c>
      <c r="C26">
        <f>'Hyb-Crt-LI'!G54</f>
        <v>0.99109050424762724</v>
      </c>
      <c r="Q26" s="22">
        <f>'Hybrid LI'!C34</f>
        <v>0.35960314879418559</v>
      </c>
      <c r="R26" s="22">
        <f>'Hyb-Crt-LI'!C34</f>
        <v>0.53484359924384728</v>
      </c>
      <c r="T26">
        <f>'Hybrid LI'!E34</f>
        <v>0.13317983016788251</v>
      </c>
      <c r="U26">
        <f>'Hyb-Crt-LI'!E34</f>
        <v>0.15075320329597858</v>
      </c>
      <c r="AA26">
        <f>'HybridCond-Ext'!G34</f>
        <v>0.9613324080080099</v>
      </c>
      <c r="AL26">
        <f>'HybridCond-Ext'!C34</f>
        <v>7.3836653413484651E-2</v>
      </c>
      <c r="AM26">
        <f>'HybridCond-Ext'!E34</f>
        <v>0.63873066877958018</v>
      </c>
    </row>
    <row r="27" spans="1:39" x14ac:dyDescent="0.2">
      <c r="A27">
        <v>26</v>
      </c>
      <c r="B27">
        <f>'Hybrid LI'!G55</f>
        <v>0.94980272653703846</v>
      </c>
      <c r="C27">
        <f>'Hyb-Crt-LI'!G55</f>
        <v>0.99255329206388554</v>
      </c>
      <c r="Q27" s="22">
        <f>'Hybrid LI'!C35</f>
        <v>0.37352320674250705</v>
      </c>
      <c r="R27" s="22">
        <f>'Hyb-Crt-LI'!C35</f>
        <v>0.53820548421830106</v>
      </c>
      <c r="T27">
        <f>'Hybrid LI'!E35</f>
        <v>0.14236692565011122</v>
      </c>
      <c r="U27">
        <f>'Hyb-Crt-LI'!E35</f>
        <v>0.17301619591826967</v>
      </c>
      <c r="AA27">
        <f>'HybridCond-Ext'!G35</f>
        <v>0.86790825793779014</v>
      </c>
      <c r="AL27">
        <f>'HybridCond-Ext'!C35</f>
        <v>0.15240237077033467</v>
      </c>
      <c r="AM27">
        <f>'HybridCond-Ext'!E35</f>
        <v>0.63901723173804914</v>
      </c>
    </row>
    <row r="28" spans="1:39" x14ac:dyDescent="0.2">
      <c r="A28">
        <v>27</v>
      </c>
      <c r="B28">
        <f>'Hybrid LI'!G56</f>
        <v>0.95625833771083879</v>
      </c>
      <c r="C28">
        <f>'Hyb-Crt-LI'!G56</f>
        <v>0.99372634642395419</v>
      </c>
      <c r="Q28" s="22">
        <f>'Hybrid LI'!C36</f>
        <v>0.38444570316562898</v>
      </c>
      <c r="R28" s="22">
        <f>'Hyb-Crt-LI'!C36</f>
        <v>0.53828273838912721</v>
      </c>
      <c r="T28">
        <f>'Hybrid LI'!E36</f>
        <v>0.15477919887819397</v>
      </c>
      <c r="U28">
        <f>'Hyb-Crt-LI'!E36</f>
        <v>0.20141077376661215</v>
      </c>
      <c r="AA28">
        <f>'HybridCond-Ext'!G36</f>
        <v>0.73478912078624758</v>
      </c>
      <c r="AL28">
        <f>'HybridCond-Ext'!C36</f>
        <v>0.22459174432934764</v>
      </c>
      <c r="AM28">
        <f>'HybridCond-Ext'!E36</f>
        <v>0.61655684334825123</v>
      </c>
    </row>
    <row r="29" spans="1:39" x14ac:dyDescent="0.2">
      <c r="A29">
        <v>28</v>
      </c>
      <c r="B29">
        <f>'Hybrid LI'!G57</f>
        <v>0.96169398902182635</v>
      </c>
      <c r="C29">
        <f>'Hyb-Crt-LI'!G57</f>
        <v>0.99467480575008205</v>
      </c>
      <c r="Q29" s="22">
        <f>'Hybrid LI'!C37</f>
        <v>0.39246060923500531</v>
      </c>
      <c r="R29" s="22">
        <f>'Hyb-Crt-LI'!C37</f>
        <v>0.53507052920221665</v>
      </c>
      <c r="T29">
        <f>'Hybrid LI'!E37</f>
        <v>0.17053985288974027</v>
      </c>
      <c r="U29">
        <f>'Hyb-Crt-LI'!E37</f>
        <v>0.23467909392335068</v>
      </c>
      <c r="AA29">
        <f>'HybridCond-Ext'!G37</f>
        <v>0.59243256983305459</v>
      </c>
      <c r="AL29">
        <f>'HybridCond-Ext'!C37</f>
        <v>0.27438482472578496</v>
      </c>
      <c r="AM29">
        <f>'HybridCond-Ext'!E37</f>
        <v>0.59778298358051574</v>
      </c>
    </row>
    <row r="30" spans="1:39" x14ac:dyDescent="0.2">
      <c r="Q30" s="22">
        <f>'Hybrid LI'!C38</f>
        <v>0.39766540280817397</v>
      </c>
      <c r="R30" s="22">
        <f>'Hyb-Crt-LI'!C38</f>
        <v>0.52873754254279115</v>
      </c>
      <c r="T30">
        <f>'Hybrid LI'!E38</f>
        <v>0.18957008580125345</v>
      </c>
      <c r="U30">
        <f>'Hyb-Crt-LI'!E38</f>
        <v>0.27029111291018554</v>
      </c>
      <c r="AA30">
        <f>'HybridCond-Ext'!G38</f>
        <v>0.46583261802469655</v>
      </c>
      <c r="AL30">
        <f>'HybridCond-Ext'!C38</f>
        <v>0.29954820129624221</v>
      </c>
      <c r="AM30">
        <f>'HybridCond-Ext'!E38</f>
        <v>0.57518043733767232</v>
      </c>
    </row>
    <row r="31" spans="1:39" x14ac:dyDescent="0.2">
      <c r="Q31" s="22">
        <f>'Hybrid LI'!C39</f>
        <v>0.40017758288906419</v>
      </c>
      <c r="R31" s="22">
        <f>'Hyb-Crt-LI'!C39</f>
        <v>0.51963376726492605</v>
      </c>
      <c r="T31">
        <f>'Hybrid LI'!E39</f>
        <v>0.21147630839820714</v>
      </c>
      <c r="U31">
        <f>'Hyb-Crt-LI'!E39</f>
        <v>0.30491003747881218</v>
      </c>
      <c r="AA31">
        <f>'HybridCond-Ext'!G39</f>
        <v>0.36526767477278488</v>
      </c>
      <c r="AL31">
        <f>'HybridCond-Ext'!C39</f>
        <v>0.3044487829484086</v>
      </c>
      <c r="AM31">
        <f>'HybridCond-Ext'!E39</f>
        <v>0.55756235545412025</v>
      </c>
    </row>
    <row r="32" spans="1:39" x14ac:dyDescent="0.2">
      <c r="Q32" s="22">
        <f>'Hybrid LI'!C40</f>
        <v>0.40014982528585191</v>
      </c>
      <c r="R32" s="22">
        <f>'Hyb-Crt-LI'!C40</f>
        <v>0.50827446084128913</v>
      </c>
      <c r="T32">
        <f>'Hybrid LI'!E40</f>
        <v>0.2354780852658363</v>
      </c>
      <c r="U32">
        <f>'Hyb-Crt-LI'!E40</f>
        <v>0.33561393537583761</v>
      </c>
      <c r="AA32">
        <f>'HybridCond-Ext'!G40</f>
        <v>0.29016720250466077</v>
      </c>
      <c r="AL32">
        <f>'HybridCond-Ext'!C40</f>
        <v>0.29607461285627412</v>
      </c>
      <c r="AM32">
        <f>'HybridCond-Ext'!E40</f>
        <v>0.54451720049931085</v>
      </c>
    </row>
    <row r="33" spans="17:39" x14ac:dyDescent="0.2">
      <c r="Q33" s="22">
        <f>'Hybrid LI'!C41</f>
        <v>0.39778382936027273</v>
      </c>
      <c r="R33" s="22">
        <f>'Hyb-Crt-LI'!C41</f>
        <v>0.49527432715876518</v>
      </c>
      <c r="T33">
        <f>'Hybrid LI'!E41</f>
        <v>0.26044880560094452</v>
      </c>
      <c r="U33">
        <f>'Hyb-Crt-LI'!E41</f>
        <v>0.36088879429966625</v>
      </c>
      <c r="AA33">
        <f>'HybridCond-Ext'!G41</f>
        <v>0.2352772220330426</v>
      </c>
      <c r="AL33">
        <f>'HybridCond-Ext'!C41</f>
        <v>0.28042975775413975</v>
      </c>
      <c r="AM33">
        <f>'HybridCond-Ext'!E41</f>
        <v>0.53586789641848387</v>
      </c>
    </row>
    <row r="34" spans="17:39" x14ac:dyDescent="0.2">
      <c r="Q34" s="22">
        <f>'Hybrid LI'!C42</f>
        <v>0.39333736363462524</v>
      </c>
      <c r="R34" s="22">
        <f>'Hyb-Crt-LI'!C42</f>
        <v>0.48124521456029418</v>
      </c>
      <c r="T34">
        <f>'Hybrid LI'!E42</f>
        <v>0.28510445761556752</v>
      </c>
      <c r="U34">
        <f>'Hyb-Crt-LI'!E42</f>
        <v>0.38060691695779597</v>
      </c>
      <c r="AA34">
        <f>'HybridCond-Ext'!G42</f>
        <v>0.19503990409833533</v>
      </c>
      <c r="AL34">
        <f>'HybridCond-Ext'!C42</f>
        <v>0.26148028374640153</v>
      </c>
      <c r="AM34">
        <f>'HybridCond-Ext'!E42</f>
        <v>0.53032457709804626</v>
      </c>
    </row>
    <row r="35" spans="17:39" x14ac:dyDescent="0.2">
      <c r="Q35" s="22">
        <f>'Hybrid LI'!C43</f>
        <v>0.38711933054518566</v>
      </c>
      <c r="R35" s="22">
        <f>'Hyb-Crt-LI'!C43</f>
        <v>0.46670492415552911</v>
      </c>
      <c r="T35">
        <f>'Hybrid LI'!E43</f>
        <v>0.30827930699425371</v>
      </c>
      <c r="U35">
        <f>'Hyb-Crt-LI'!E43</f>
        <v>0.39544874693075532</v>
      </c>
      <c r="AA35">
        <f>'HybridCond-Ext'!G43</f>
        <v>0.16510730507451288</v>
      </c>
      <c r="AL35">
        <f>'HybridCond-Ext'!C43</f>
        <v>0.24150478349194932</v>
      </c>
      <c r="AM35">
        <f>'HybridCond-Ext'!E43</f>
        <v>0.52679155836713043</v>
      </c>
    </row>
    <row r="36" spans="17:39" x14ac:dyDescent="0.2">
      <c r="Q36" s="22">
        <f>'Hybrid LI'!C44</f>
        <v>0.37947127781055368</v>
      </c>
      <c r="R36" s="22">
        <f>'Hyb-Crt-LI'!C44</f>
        <v>0.45203470229679182</v>
      </c>
      <c r="T36">
        <f>'Hybrid LI'!E44</f>
        <v>0.32915061279237762</v>
      </c>
      <c r="U36">
        <f>'Hyb-Crt-LI'!E44</f>
        <v>0.40638430748288634</v>
      </c>
      <c r="AA36">
        <f>'HybridCond-Ext'!G44</f>
        <v>0.14242507516159475</v>
      </c>
      <c r="AL36">
        <f>'HybridCond-Ext'!C44</f>
        <v>0.22172425331805995</v>
      </c>
      <c r="AM36">
        <f>'HybridCond-Ext'!E44</f>
        <v>0.52450432354806453</v>
      </c>
    </row>
    <row r="37" spans="17:39" x14ac:dyDescent="0.2">
      <c r="Q37" s="22">
        <f>'Hybrid LI'!C45</f>
        <v>0.37073967455980589</v>
      </c>
      <c r="R37" s="22">
        <f>'Hyb-Crt-LI'!C45</f>
        <v>0.43748482840458164</v>
      </c>
      <c r="T37">
        <f>'Hybrid LI'!E45</f>
        <v>0.34731285207878704</v>
      </c>
      <c r="U37">
        <f>'Hyb-Crt-LI'!E45</f>
        <v>0.41435742669301484</v>
      </c>
      <c r="AA37">
        <f>'HybridCond-Ext'!G45</f>
        <v>0.12491657836886891</v>
      </c>
      <c r="AL37">
        <f>'HybridCond-Ext'!C45</f>
        <v>0.20276464341456363</v>
      </c>
      <c r="AM37">
        <f>'HybridCond-Ext'!E45</f>
        <v>0.52298633801635552</v>
      </c>
    </row>
    <row r="38" spans="17:39" x14ac:dyDescent="0.2">
      <c r="Q38" s="22">
        <f>'Hybrid LI'!C46</f>
        <v>0.36124760186351512</v>
      </c>
      <c r="R38" s="22">
        <f>'Hyb-Crt-LI'!C46</f>
        <v>0.4232048127245866</v>
      </c>
      <c r="T38">
        <f>'Hybrid LI'!E46</f>
        <v>0.36271601112940693</v>
      </c>
      <c r="U38">
        <f>'Hyb-Crt-LI'!E46</f>
        <v>0.42015822102266992</v>
      </c>
      <c r="AA38">
        <f>'HybridCond-Ext'!G46</f>
        <v>0.11116926019699681</v>
      </c>
      <c r="AL38">
        <f>'HybridCond-Ext'!C46</f>
        <v>0.18492776692885191</v>
      </c>
      <c r="AM38">
        <f>'HybridCond-Ext'!E46</f>
        <v>0.52195060037846253</v>
      </c>
    </row>
    <row r="39" spans="17:39" x14ac:dyDescent="0.2">
      <c r="Q39" s="22">
        <f>'Hybrid LI'!C47</f>
        <v>0.35127399746192123</v>
      </c>
      <c r="R39" s="22">
        <f>'Hyb-Crt-LI'!C47</f>
        <v>0.40927668647689641</v>
      </c>
      <c r="T39">
        <f>'Hybrid LI'!E47</f>
        <v>0.37554570745024679</v>
      </c>
      <c r="U39">
        <f>'Hyb-Crt-LI'!E47</f>
        <v>0.42439267745300724</v>
      </c>
      <c r="AA39">
        <f>'HybridCond-Ext'!G47</f>
        <v>0.1002088003893107</v>
      </c>
      <c r="AL39">
        <f>'HybridCond-Ext'!C47</f>
        <v>0.16833871849647081</v>
      </c>
      <c r="AM39">
        <f>'HybridCond-Ext'!E47</f>
        <v>0.52122432704872512</v>
      </c>
    </row>
    <row r="40" spans="17:39" x14ac:dyDescent="0.2">
      <c r="Q40" s="22">
        <f>'Hybrid LI'!C48</f>
        <v>0.3410440715685561</v>
      </c>
      <c r="R40" s="22">
        <f>'Hyb-Crt-LI'!C48</f>
        <v>0.39574116522038105</v>
      </c>
      <c r="T40">
        <f>'Hybrid LI'!E48</f>
        <v>0.38610805239586138</v>
      </c>
      <c r="U40">
        <f>'Hyb-Crt-LI'!E48</f>
        <v>0.42750701293811422</v>
      </c>
      <c r="AA40">
        <f>'HybridCond-Ext'!G48</f>
        <v>9.1350769644429175E-2</v>
      </c>
      <c r="AL40">
        <f>'HybridCond-Ext'!C48</f>
        <v>0.15302533965692108</v>
      </c>
      <c r="AM40">
        <f>'HybridCond-Ext'!E48</f>
        <v>0.52070184394547347</v>
      </c>
    </row>
    <row r="41" spans="17:39" x14ac:dyDescent="0.2">
      <c r="Q41" s="22">
        <f>'Hybrid LI'!C49</f>
        <v>0.330729679446092</v>
      </c>
      <c r="R41" s="22">
        <f>'Hyb-Crt-LI'!C49</f>
        <v>0.38261504776862765</v>
      </c>
      <c r="T41">
        <f>'Hybrid LI'!E49</f>
        <v>0.39474620975811181</v>
      </c>
      <c r="U41">
        <f>'Hyb-Crt-LI'!E49</f>
        <v>0.42981865413596498</v>
      </c>
      <c r="AA41">
        <f>'HybridCond-Ext'!G49</f>
        <v>8.4105252398726613E-2</v>
      </c>
      <c r="AL41">
        <f>'HybridCond-Ext'!C49</f>
        <v>0.13896181082631923</v>
      </c>
      <c r="AM41">
        <f>'HybridCond-Ext'!E49</f>
        <v>0.52031706102484998</v>
      </c>
    </row>
    <row r="42" spans="17:39" x14ac:dyDescent="0.2">
      <c r="Q42" s="22">
        <f>'Hybrid LI'!C50</f>
        <v>0.32045594944594696</v>
      </c>
      <c r="R42" s="22">
        <f>'Hyb-Crt-LI'!C50</f>
        <v>0.36990174648458907</v>
      </c>
      <c r="T42">
        <f>'Hybrid LI'!E50</f>
        <v>0.40179064403605824</v>
      </c>
      <c r="U42">
        <f>'Hyb-Crt-LI'!E50</f>
        <v>0.43155360305910406</v>
      </c>
      <c r="AA42">
        <f>'HybridCond-Ext'!G50</f>
        <v>7.8115205033846086E-2</v>
      </c>
      <c r="AL42">
        <f>'HybridCond-Ext'!C50</f>
        <v>0.12609318928877081</v>
      </c>
      <c r="AM42">
        <f>'HybridCond-Ext'!E50</f>
        <v>0.52002762660833235</v>
      </c>
    </row>
    <row r="43" spans="17:39" x14ac:dyDescent="0.2">
      <c r="Q43" s="22">
        <f>'Hybrid LI'!C51</f>
        <v>0.31031042216606514</v>
      </c>
      <c r="R43" s="22">
        <f>'Hyb-Crt-LI'!C51</f>
        <v>0.35759733696241347</v>
      </c>
      <c r="T43">
        <f>'Hybrid LI'!E51</f>
        <v>0.40753498010325145</v>
      </c>
      <c r="U43">
        <f>'Hyb-Crt-LI'!E51</f>
        <v>0.43286927495345751</v>
      </c>
      <c r="AA43">
        <f>'HybridCond-Ext'!G51</f>
        <v>7.3116025688357719E-2</v>
      </c>
      <c r="AL43">
        <f>'HybridCond-Ext'!C51</f>
        <v>0.11434956889917448</v>
      </c>
      <c r="AM43">
        <f>'HybridCond-Ext'!E51</f>
        <v>0.51980573557391008</v>
      </c>
    </row>
    <row r="44" spans="17:39" x14ac:dyDescent="0.2">
      <c r="Q44" s="22">
        <f>'Hybrid LI'!C52</f>
        <v>0.30035213470897792</v>
      </c>
      <c r="R44" s="22">
        <f>'Hyb-Crt-LI'!C52</f>
        <v>0.34569394635012968</v>
      </c>
      <c r="T44">
        <f>'Hybrid LI'!E52</f>
        <v>0.4122280268896592</v>
      </c>
      <c r="U44">
        <f>'Hyb-Crt-LI'!E52</f>
        <v>0.43387891373292786</v>
      </c>
      <c r="AA44">
        <f>'HybridCond-Ext'!G52</f>
        <v>6.8908567212659963E-2</v>
      </c>
      <c r="AL44">
        <f>'HybridCond-Ext'!C52</f>
        <v>0.10365441011886758</v>
      </c>
      <c r="AM44">
        <f>'HybridCond-Ext'!E52</f>
        <v>0.51963270480929147</v>
      </c>
    </row>
    <row r="45" spans="17:39" x14ac:dyDescent="0.2">
      <c r="Q45" s="22">
        <f>'Hybrid LI'!C53</f>
        <v>0.29061937692611717</v>
      </c>
      <c r="R45" s="22">
        <f>'Hyb-Crt-LI'!C53</f>
        <v>0.33418163568062398</v>
      </c>
      <c r="T45">
        <f>'Hybrid LI'!E53</f>
        <v>0.41607461235018101</v>
      </c>
      <c r="U45">
        <f>'Hyb-Crt-LI'!E53</f>
        <v>0.43466093607958978</v>
      </c>
      <c r="AA45">
        <f>'HybridCond-Ext'!G53</f>
        <v>6.5340799902640273E-2</v>
      </c>
      <c r="AL45">
        <f>'HybridCond-Ext'!C53</f>
        <v>9.3929494382586631E-2</v>
      </c>
      <c r="AM45">
        <f>'HybridCond-Ext'!E53</f>
        <v>0.51949570414156088</v>
      </c>
    </row>
    <row r="46" spans="17:39" x14ac:dyDescent="0.2">
      <c r="Q46" s="22">
        <f>'Hybrid LI'!C54</f>
        <v>0.28113575589965428</v>
      </c>
      <c r="R46" s="22">
        <f>'Hyb-Crt-LI'!C54</f>
        <v>0.32304944777981182</v>
      </c>
      <c r="T46">
        <f>'Hybrid LI'!E54</f>
        <v>0.4192404284315317</v>
      </c>
      <c r="U46">
        <f>'Hyb-Crt-LI'!E54</f>
        <v>0.4352740059827902</v>
      </c>
      <c r="AA46">
        <f>'HybridCond-Ext'!G54</f>
        <v>6.2295136316860622E-2</v>
      </c>
      <c r="AL46">
        <f>'HybridCond-Ext'!C54</f>
        <v>8.5097869499465698E-2</v>
      </c>
      <c r="AM46">
        <f>'HybridCond-Ext'!E54</f>
        <v>0.51938574241302315</v>
      </c>
    </row>
    <row r="47" spans="17:39" x14ac:dyDescent="0.2">
      <c r="Q47" s="22">
        <f>'Hybrid LI'!C55</f>
        <v>0.2719146846705951</v>
      </c>
      <c r="R47" s="22">
        <f>'Hyb-Crt-LI'!C55</f>
        <v>0.31228599500523246</v>
      </c>
      <c r="T47">
        <f>'Hybrid LI'!E55</f>
        <v>0.42185816478628752</v>
      </c>
      <c r="U47">
        <f>'Hyb-Crt-LI'!E55</f>
        <v>0.43575801188030971</v>
      </c>
      <c r="AA47">
        <f>'HybridCond-Ext'!G55</f>
        <v>5.9679527131293847E-2</v>
      </c>
      <c r="AL47">
        <f>'HybridCond-Ext'!C55</f>
        <v>7.7085571338845305E-2</v>
      </c>
      <c r="AM47">
        <f>'HybridCond-Ext'!E55</f>
        <v>0.51929639944985417</v>
      </c>
    </row>
    <row r="48" spans="17:39" x14ac:dyDescent="0.2">
      <c r="Q48" s="22">
        <f>'Hybrid LI'!C56</f>
        <v>0.26296259131682892</v>
      </c>
      <c r="R48" s="22">
        <f>'Hyb-Crt-LI'!C56</f>
        <v>0.30187979167001927</v>
      </c>
      <c r="T48">
        <f>'Hybrid LI'!E56</f>
        <v>0.42403353373581693</v>
      </c>
      <c r="U48">
        <f>'Hyb-Crt-LI'!E56</f>
        <v>0.43614507358782018</v>
      </c>
      <c r="AA48">
        <f>'HybridCond-Ext'!G56</f>
        <v>5.7421110814276255E-2</v>
      </c>
      <c r="AL48">
        <f>'HybridCond-Ext'!C56</f>
        <v>6.9822586268900477E-2</v>
      </c>
      <c r="AM48">
        <f>'HybridCond-Ext'!E56</f>
        <v>0.51922301072908461</v>
      </c>
    </row>
    <row r="49" spans="17:39" x14ac:dyDescent="0.2">
      <c r="Q49" s="22">
        <f>'Hybrid LI'!C57</f>
        <v>0.25428116427023506</v>
      </c>
      <c r="R49" s="22">
        <f>'Hyb-Crt-LI'!C57</f>
        <v>0.29181944318009473</v>
      </c>
      <c r="T49">
        <f>'Hybrid LI'!E57</f>
        <v>0.42585060628798926</v>
      </c>
      <c r="U49">
        <f>'Hyb-Crt-LI'!E57</f>
        <v>0.43645569625279956</v>
      </c>
      <c r="AA49">
        <f>'HybridCond-Ext'!G57</f>
        <v>5.5461620350742466E-2</v>
      </c>
      <c r="AL49">
        <f>'HybridCond-Ext'!C57</f>
        <v>6.3243336406786144E-2</v>
      </c>
      <c r="AM49">
        <f>'HybridCond-Ext'!E57</f>
        <v>0.51916213257808497</v>
      </c>
    </row>
    <row r="50" spans="17:39" x14ac:dyDescent="0.2">
      <c r="Q50" s="22"/>
      <c r="R50" s="22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175E5-1CF3-1A43-9EFF-161A3E921C07}">
  <dimension ref="A1:AA57"/>
  <sheetViews>
    <sheetView topLeftCell="B19" zoomScale="125" zoomScaleNormal="271" workbookViewId="0">
      <selection activeCell="A2" sqref="A2:H3"/>
    </sheetView>
  </sheetViews>
  <sheetFormatPr baseColWidth="10" defaultRowHeight="15" x14ac:dyDescent="0.2"/>
  <sheetData>
    <row r="1" spans="1:27" x14ac:dyDescent="0.2">
      <c r="A1" s="86" t="s">
        <v>5</v>
      </c>
      <c r="B1" s="86"/>
      <c r="C1" s="86"/>
      <c r="D1" s="86"/>
      <c r="E1" s="86"/>
      <c r="F1" s="86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2"/>
      <c r="S1" s="22"/>
      <c r="T1" s="22"/>
      <c r="U1" s="22"/>
      <c r="V1" s="22"/>
    </row>
    <row r="2" spans="1:27" ht="17" x14ac:dyDescent="0.2">
      <c r="A2" s="23" t="s">
        <v>13</v>
      </c>
      <c r="B2" s="23" t="s">
        <v>14</v>
      </c>
      <c r="C2" s="23"/>
      <c r="D2" s="23"/>
      <c r="E2" s="24" t="e" vm="1">
        <v>#VALUE!</v>
      </c>
      <c r="F2" s="24" t="e" vm="2">
        <v>#VALUE!</v>
      </c>
      <c r="G2" s="24"/>
      <c r="H2" s="24"/>
      <c r="I2" s="25" t="s">
        <v>4</v>
      </c>
      <c r="J2" s="26"/>
      <c r="K2" s="20"/>
      <c r="L2" s="20"/>
      <c r="M2" s="22"/>
      <c r="N2" s="22"/>
      <c r="O2" s="22"/>
      <c r="P2" s="22"/>
      <c r="Q2" s="20"/>
      <c r="R2" s="20"/>
      <c r="S2" s="20"/>
      <c r="T2" s="20"/>
      <c r="U2" s="22"/>
      <c r="V2" s="22"/>
    </row>
    <row r="3" spans="1:27" x14ac:dyDescent="0.2">
      <c r="A3" s="21">
        <v>0.7</v>
      </c>
      <c r="B3" s="21">
        <v>0.7</v>
      </c>
      <c r="C3" s="21">
        <f>'Hybrid Model'!C3</f>
        <v>0.99</v>
      </c>
      <c r="D3" s="21">
        <f>'Hybrid Model'!D3</f>
        <v>0.99</v>
      </c>
      <c r="E3" s="21">
        <v>0.5</v>
      </c>
      <c r="F3" s="21">
        <v>0.5</v>
      </c>
      <c r="G3" s="21">
        <f>'Hybrid Model'!G3</f>
        <v>0.1</v>
      </c>
      <c r="H3" s="21">
        <v>0.1</v>
      </c>
      <c r="I3" s="21">
        <f>'Hybrid Model'!I3</f>
        <v>1</v>
      </c>
      <c r="J3" s="21">
        <f>'Hybrid Model'!J3</f>
        <v>1</v>
      </c>
      <c r="K3" s="20"/>
      <c r="L3" s="20"/>
      <c r="M3" s="22"/>
      <c r="N3" s="22"/>
      <c r="O3" s="22"/>
      <c r="P3" s="22"/>
      <c r="Q3" s="20"/>
      <c r="R3" s="20"/>
      <c r="S3" s="20"/>
      <c r="T3" s="20"/>
      <c r="U3" s="22"/>
      <c r="V3" s="22"/>
    </row>
    <row r="4" spans="1:27" ht="33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2"/>
      <c r="R4" s="22"/>
      <c r="S4" s="22"/>
      <c r="T4" s="22"/>
      <c r="U4" s="22"/>
      <c r="V4" s="22"/>
    </row>
    <row r="5" spans="1:27" ht="24" x14ac:dyDescent="0.3">
      <c r="A5" s="87" t="s">
        <v>7</v>
      </c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 t="s">
        <v>6</v>
      </c>
      <c r="O5" s="87"/>
      <c r="P5" s="87"/>
      <c r="Q5" s="87"/>
      <c r="R5" s="87"/>
      <c r="S5" s="87"/>
      <c r="T5" s="87"/>
      <c r="U5" s="87"/>
      <c r="V5" s="87"/>
    </row>
    <row r="6" spans="1:27" ht="19" x14ac:dyDescent="0.25">
      <c r="A6" s="90" t="s">
        <v>21</v>
      </c>
      <c r="B6" s="90"/>
      <c r="C6" s="90"/>
      <c r="D6" s="90"/>
      <c r="E6" s="90"/>
      <c r="F6" s="91"/>
      <c r="G6" s="88" t="s">
        <v>9</v>
      </c>
      <c r="H6" s="89"/>
      <c r="I6" s="89"/>
      <c r="J6" s="93" t="s">
        <v>20</v>
      </c>
      <c r="K6" s="94"/>
      <c r="L6" s="94"/>
      <c r="M6" s="94"/>
      <c r="N6" s="95"/>
      <c r="O6" s="92" t="s">
        <v>8</v>
      </c>
      <c r="P6" s="92"/>
      <c r="Q6" s="92"/>
      <c r="R6" s="92"/>
      <c r="S6" s="92"/>
      <c r="T6" s="92"/>
      <c r="U6" s="18" t="s">
        <v>10</v>
      </c>
      <c r="V6" s="19"/>
    </row>
    <row r="7" spans="1:27" x14ac:dyDescent="0.2">
      <c r="A7" s="41"/>
      <c r="B7" s="41"/>
      <c r="C7" s="41"/>
      <c r="D7" s="41"/>
      <c r="E7" s="41"/>
      <c r="F7" s="41"/>
      <c r="G7" s="6"/>
      <c r="H7" s="7"/>
      <c r="I7" s="13">
        <f>G7+H7</f>
        <v>0</v>
      </c>
      <c r="J7" s="49"/>
      <c r="K7" s="1"/>
      <c r="L7" s="1"/>
      <c r="M7" s="1"/>
      <c r="N7" s="12"/>
      <c r="O7" s="1"/>
      <c r="P7" s="1"/>
      <c r="Q7" s="1"/>
      <c r="R7" s="1"/>
      <c r="S7" s="1"/>
      <c r="T7" s="1"/>
      <c r="U7" s="58"/>
    </row>
    <row r="8" spans="1:27" ht="41" customHeight="1" x14ac:dyDescent="0.2">
      <c r="A8" s="42"/>
      <c r="B8" s="43"/>
      <c r="C8" s="42"/>
      <c r="D8" s="42"/>
      <c r="E8" s="42"/>
      <c r="F8" s="42"/>
      <c r="G8" s="3"/>
      <c r="H8" s="5"/>
      <c r="I8" s="4"/>
      <c r="J8" s="52" t="s">
        <v>0</v>
      </c>
      <c r="K8" s="9" t="s">
        <v>2</v>
      </c>
      <c r="L8" s="9" t="s">
        <v>3</v>
      </c>
      <c r="M8" s="9" t="s">
        <v>1</v>
      </c>
      <c r="N8" s="46"/>
      <c r="O8" s="39"/>
      <c r="P8" s="39"/>
      <c r="Q8" s="63"/>
      <c r="R8" s="35"/>
      <c r="S8" s="61"/>
      <c r="T8" s="37"/>
      <c r="U8" s="59"/>
      <c r="V8" s="16"/>
    </row>
    <row r="9" spans="1:27" ht="16" thickBot="1" x14ac:dyDescent="0.25">
      <c r="A9" s="53"/>
      <c r="B9" s="53"/>
      <c r="C9" s="54"/>
      <c r="D9" s="54"/>
      <c r="E9" s="54"/>
      <c r="F9" s="54"/>
      <c r="G9" s="55">
        <v>0</v>
      </c>
      <c r="H9" s="56">
        <v>0</v>
      </c>
      <c r="I9" s="57">
        <f>SUM(G9:H9)</f>
        <v>0</v>
      </c>
      <c r="J9" s="51"/>
      <c r="K9" s="15"/>
      <c r="L9" s="15"/>
      <c r="M9" s="15"/>
      <c r="N9" s="47"/>
      <c r="O9" s="40"/>
      <c r="P9" s="40"/>
      <c r="Q9" s="64"/>
      <c r="R9" s="36"/>
      <c r="S9" s="62"/>
      <c r="T9" s="38"/>
      <c r="U9" s="60">
        <v>0</v>
      </c>
      <c r="V9" s="17">
        <v>0</v>
      </c>
    </row>
    <row r="10" spans="1:27" ht="16" thickTop="1" x14ac:dyDescent="0.2">
      <c r="A10" s="80">
        <f t="shared" ref="A10:F10" si="0">C3</f>
        <v>0.99</v>
      </c>
      <c r="B10" s="80">
        <f t="shared" si="0"/>
        <v>0.99</v>
      </c>
      <c r="C10" s="14">
        <f t="shared" si="0"/>
        <v>0.5</v>
      </c>
      <c r="D10" s="14">
        <f t="shared" si="0"/>
        <v>0.5</v>
      </c>
      <c r="E10" s="14">
        <f t="shared" si="0"/>
        <v>0.1</v>
      </c>
      <c r="F10" s="14">
        <f t="shared" si="0"/>
        <v>0.1</v>
      </c>
      <c r="G10" s="2">
        <f>U9</f>
        <v>0</v>
      </c>
      <c r="H10" s="2">
        <f>V9</f>
        <v>0</v>
      </c>
      <c r="I10" s="1">
        <f>SUM(G10:H10)</f>
        <v>0</v>
      </c>
      <c r="J10" s="10">
        <v>1</v>
      </c>
      <c r="K10" s="11">
        <v>1</v>
      </c>
      <c r="L10" s="11">
        <v>0</v>
      </c>
      <c r="M10" s="11">
        <v>0</v>
      </c>
      <c r="N10" s="65">
        <f>$J$3*M10</f>
        <v>0</v>
      </c>
      <c r="O10" s="1">
        <f>IF(AND(K10&gt;0),(1-A10)*POWER(($N10-$I9),2)+C10*A10,C10)</f>
        <v>0.495</v>
      </c>
      <c r="P10" s="66">
        <f>IF(AND(L10&gt;0),(1-B10)*POWER(($N10-$I9),2)+D10*B10,D10)</f>
        <v>0.5</v>
      </c>
      <c r="Q10" s="29">
        <f>IF(AND(K10&gt;0),POWER((1-E10)*(G10-H10*L10),2)+POWER(1-(E$3+(1-A$3)*(1-E$3)),2),E10)</f>
        <v>0.12249999999999998</v>
      </c>
      <c r="R10" s="67">
        <f>IF(AND(L10&gt;0),POWER((1-F10)*(H10-G10*K10),2)+POWER(1-(F$3+(1-B$3)*(1-F$3)),2),F10)</f>
        <v>0.1</v>
      </c>
      <c r="S10" s="37">
        <f>IF(K10&gt;0,O10*($N10-$I9),0)</f>
        <v>0</v>
      </c>
      <c r="T10" s="69">
        <f>IF(L10&gt;0,P10*($N10-$I9),0)</f>
        <v>0</v>
      </c>
      <c r="U10">
        <f>U9+S10*Q10</f>
        <v>0</v>
      </c>
      <c r="V10">
        <f>V9+T10*R10</f>
        <v>0</v>
      </c>
      <c r="Y10" s="22"/>
      <c r="Z10" s="22"/>
      <c r="AA10" s="22"/>
    </row>
    <row r="11" spans="1:27" x14ac:dyDescent="0.2">
      <c r="A11">
        <f t="shared" ref="A11:B11" si="1">IF(K11&gt;0,$C$3-($A$3*(1-A10)),A10)</f>
        <v>0.98299999999999998</v>
      </c>
      <c r="B11">
        <f t="shared" si="1"/>
        <v>0.99</v>
      </c>
      <c r="C11">
        <f>O10</f>
        <v>0.495</v>
      </c>
      <c r="D11">
        <f>P10</f>
        <v>0.5</v>
      </c>
      <c r="E11">
        <f>Q10</f>
        <v>0.12249999999999998</v>
      </c>
      <c r="F11">
        <f>R10</f>
        <v>0.1</v>
      </c>
      <c r="G11" s="2">
        <f t="shared" ref="G11:H57" si="2">U10</f>
        <v>0</v>
      </c>
      <c r="H11" s="2">
        <f t="shared" si="2"/>
        <v>0</v>
      </c>
      <c r="I11" s="1">
        <f>G11+H11</f>
        <v>0</v>
      </c>
      <c r="J11" s="10">
        <v>2</v>
      </c>
      <c r="K11" s="11">
        <v>1</v>
      </c>
      <c r="L11" s="11">
        <v>0</v>
      </c>
      <c r="M11" s="11">
        <v>0</v>
      </c>
      <c r="N11" s="12">
        <f t="shared" ref="N11:N57" si="3">$J$3*M11</f>
        <v>0</v>
      </c>
      <c r="O11" s="1">
        <f t="shared" ref="O11:O57" si="4">IF(AND(K11&gt;0),(1-A11)*POWER(($N11-$I10),2)+C11*A11,C11)</f>
        <v>0.48658499999999999</v>
      </c>
      <c r="P11" s="8">
        <f t="shared" ref="P11:P57" si="5">IF(AND(L11&gt;0),(1-B11)*POWER(($N11-$I10),2)+D11*B11,D11)</f>
        <v>0.5</v>
      </c>
      <c r="Q11" s="29">
        <f t="shared" ref="Q11:Q57" si="6">IF(AND(K11&gt;0),POWER((1-E11)*(G11-H11*L11),2)+POWER(1-(E$3+(1-A$3)*(1-E$3)),2),E11)</f>
        <v>0.12249999999999998</v>
      </c>
      <c r="R11" s="68">
        <f t="shared" ref="R11:R57" si="7">IF(AND(L11&gt;0),POWER((1-F11)*(H11-G11*K11),2)+POWER(1-(F$3+(1-B$3)*(1-F$3)),2),F11)</f>
        <v>0.1</v>
      </c>
      <c r="S11" s="37">
        <f t="shared" ref="S11:T57" si="8">IF(K11&gt;0,O11*($N11-$I10),0)</f>
        <v>0</v>
      </c>
      <c r="T11" s="70">
        <f t="shared" si="8"/>
        <v>0</v>
      </c>
      <c r="U11">
        <f t="shared" ref="U11:U56" si="9">U10+S11*Q11</f>
        <v>0</v>
      </c>
      <c r="V11">
        <f t="shared" ref="V11:V56" si="10">V10+T11*R11</f>
        <v>0</v>
      </c>
      <c r="Y11" s="22"/>
      <c r="Z11" s="22"/>
      <c r="AA11" s="22"/>
    </row>
    <row r="12" spans="1:27" x14ac:dyDescent="0.2">
      <c r="A12">
        <f t="shared" ref="A12:A57" si="11">IF(K12&gt;0,$C$3-($A$3*(1-A11)),A11)</f>
        <v>0.97809999999999997</v>
      </c>
      <c r="B12">
        <f t="shared" ref="B12:B57" si="12">IF(L12&gt;0,$C$3-($A$3*(1-B11)),B11)</f>
        <v>0.99</v>
      </c>
      <c r="C12">
        <f t="shared" ref="C12:F27" si="13">O11</f>
        <v>0.48658499999999999</v>
      </c>
      <c r="D12">
        <f t="shared" si="13"/>
        <v>0.5</v>
      </c>
      <c r="E12">
        <f t="shared" si="13"/>
        <v>0.12249999999999998</v>
      </c>
      <c r="F12">
        <f t="shared" si="13"/>
        <v>0.1</v>
      </c>
      <c r="G12" s="2">
        <f t="shared" si="2"/>
        <v>0</v>
      </c>
      <c r="H12" s="2">
        <f t="shared" si="2"/>
        <v>0</v>
      </c>
      <c r="I12" s="1">
        <f t="shared" ref="I12:I57" si="14">G12+H12</f>
        <v>0</v>
      </c>
      <c r="J12" s="10">
        <v>3</v>
      </c>
      <c r="K12" s="11">
        <v>1</v>
      </c>
      <c r="L12" s="11">
        <v>0</v>
      </c>
      <c r="M12" s="11">
        <v>0</v>
      </c>
      <c r="N12" s="12">
        <f t="shared" si="3"/>
        <v>0</v>
      </c>
      <c r="O12" s="1">
        <f t="shared" si="4"/>
        <v>0.47592878849999998</v>
      </c>
      <c r="P12" s="8">
        <f t="shared" si="5"/>
        <v>0.5</v>
      </c>
      <c r="Q12" s="29">
        <f t="shared" si="6"/>
        <v>0.12249999999999998</v>
      </c>
      <c r="R12" s="68">
        <f t="shared" si="7"/>
        <v>0.1</v>
      </c>
      <c r="S12" s="37">
        <f t="shared" si="8"/>
        <v>0</v>
      </c>
      <c r="T12" s="70">
        <f t="shared" si="8"/>
        <v>0</v>
      </c>
      <c r="U12">
        <f t="shared" si="9"/>
        <v>0</v>
      </c>
      <c r="V12">
        <f t="shared" si="10"/>
        <v>0</v>
      </c>
      <c r="Y12" s="22"/>
      <c r="Z12" s="22"/>
      <c r="AA12" s="22"/>
    </row>
    <row r="13" spans="1:27" x14ac:dyDescent="0.2">
      <c r="A13">
        <f t="shared" si="11"/>
        <v>0.97466999999999993</v>
      </c>
      <c r="B13">
        <f t="shared" si="12"/>
        <v>0.99</v>
      </c>
      <c r="C13">
        <f t="shared" si="13"/>
        <v>0.47592878849999998</v>
      </c>
      <c r="D13">
        <f t="shared" si="13"/>
        <v>0.5</v>
      </c>
      <c r="E13">
        <f t="shared" si="13"/>
        <v>0.12249999999999998</v>
      </c>
      <c r="F13">
        <f t="shared" si="13"/>
        <v>0.1</v>
      </c>
      <c r="G13" s="2">
        <f t="shared" si="2"/>
        <v>0</v>
      </c>
      <c r="H13" s="2">
        <f t="shared" si="2"/>
        <v>0</v>
      </c>
      <c r="I13" s="1">
        <f t="shared" si="14"/>
        <v>0</v>
      </c>
      <c r="J13" s="10">
        <v>4</v>
      </c>
      <c r="K13" s="11">
        <v>1</v>
      </c>
      <c r="L13" s="11">
        <v>0</v>
      </c>
      <c r="M13" s="11">
        <v>0</v>
      </c>
      <c r="N13" s="12">
        <f t="shared" si="3"/>
        <v>0</v>
      </c>
      <c r="O13" s="1">
        <f t="shared" si="4"/>
        <v>0.46387351228729495</v>
      </c>
      <c r="P13" s="8">
        <f t="shared" si="5"/>
        <v>0.5</v>
      </c>
      <c r="Q13" s="29">
        <f t="shared" si="6"/>
        <v>0.12249999999999998</v>
      </c>
      <c r="R13" s="68">
        <f t="shared" si="7"/>
        <v>0.1</v>
      </c>
      <c r="S13" s="37">
        <f t="shared" si="8"/>
        <v>0</v>
      </c>
      <c r="T13" s="70">
        <f t="shared" si="8"/>
        <v>0</v>
      </c>
      <c r="U13">
        <f t="shared" si="9"/>
        <v>0</v>
      </c>
      <c r="V13">
        <f t="shared" si="10"/>
        <v>0</v>
      </c>
      <c r="Y13" s="22"/>
      <c r="Z13" s="22"/>
      <c r="AA13" s="22"/>
    </row>
    <row r="14" spans="1:27" x14ac:dyDescent="0.2">
      <c r="A14">
        <f t="shared" si="11"/>
        <v>0.97226899999999994</v>
      </c>
      <c r="B14">
        <f t="shared" si="12"/>
        <v>0.99</v>
      </c>
      <c r="C14">
        <f t="shared" si="13"/>
        <v>0.46387351228729495</v>
      </c>
      <c r="D14">
        <f t="shared" si="13"/>
        <v>0.5</v>
      </c>
      <c r="E14">
        <f t="shared" si="13"/>
        <v>0.12249999999999998</v>
      </c>
      <c r="F14">
        <f t="shared" si="13"/>
        <v>0.1</v>
      </c>
      <c r="G14" s="2">
        <f t="shared" si="2"/>
        <v>0</v>
      </c>
      <c r="H14" s="2">
        <f t="shared" si="2"/>
        <v>0</v>
      </c>
      <c r="I14" s="1">
        <f t="shared" si="14"/>
        <v>0</v>
      </c>
      <c r="J14" s="10">
        <v>5</v>
      </c>
      <c r="K14" s="11">
        <v>1</v>
      </c>
      <c r="L14" s="11">
        <v>0</v>
      </c>
      <c r="M14" s="11">
        <v>0</v>
      </c>
      <c r="N14" s="12">
        <f t="shared" si="3"/>
        <v>0</v>
      </c>
      <c r="O14" s="1">
        <f t="shared" si="4"/>
        <v>0.45100983591805593</v>
      </c>
      <c r="P14" s="8">
        <f t="shared" si="5"/>
        <v>0.5</v>
      </c>
      <c r="Q14" s="29">
        <f t="shared" si="6"/>
        <v>0.12249999999999998</v>
      </c>
      <c r="R14" s="68">
        <f t="shared" si="7"/>
        <v>0.1</v>
      </c>
      <c r="S14" s="37">
        <f t="shared" si="8"/>
        <v>0</v>
      </c>
      <c r="T14" s="70">
        <f t="shared" si="8"/>
        <v>0</v>
      </c>
      <c r="U14">
        <f t="shared" si="9"/>
        <v>0</v>
      </c>
      <c r="V14">
        <f t="shared" si="10"/>
        <v>0</v>
      </c>
      <c r="Y14" s="22"/>
      <c r="Z14" s="22"/>
      <c r="AA14" s="22"/>
    </row>
    <row r="15" spans="1:27" x14ac:dyDescent="0.2">
      <c r="A15">
        <f t="shared" si="11"/>
        <v>0.97058829999999996</v>
      </c>
      <c r="B15">
        <f t="shared" si="12"/>
        <v>0.99</v>
      </c>
      <c r="C15">
        <f t="shared" si="13"/>
        <v>0.45100983591805593</v>
      </c>
      <c r="D15">
        <f t="shared" si="13"/>
        <v>0.5</v>
      </c>
      <c r="E15">
        <f t="shared" si="13"/>
        <v>0.12249999999999998</v>
      </c>
      <c r="F15">
        <f t="shared" si="13"/>
        <v>0.1</v>
      </c>
      <c r="G15" s="2">
        <f t="shared" si="2"/>
        <v>0</v>
      </c>
      <c r="H15" s="2">
        <f t="shared" si="2"/>
        <v>0</v>
      </c>
      <c r="I15" s="1">
        <f t="shared" si="14"/>
        <v>0</v>
      </c>
      <c r="J15" s="10">
        <v>6</v>
      </c>
      <c r="K15" s="11">
        <v>1</v>
      </c>
      <c r="L15" s="11">
        <v>0</v>
      </c>
      <c r="M15" s="11">
        <v>0</v>
      </c>
      <c r="N15" s="12">
        <f t="shared" si="3"/>
        <v>0</v>
      </c>
      <c r="O15" s="1">
        <f t="shared" si="4"/>
        <v>0.4377448699269848</v>
      </c>
      <c r="P15" s="8">
        <f t="shared" si="5"/>
        <v>0.5</v>
      </c>
      <c r="Q15" s="29">
        <f t="shared" si="6"/>
        <v>0.12249999999999998</v>
      </c>
      <c r="R15" s="68">
        <f t="shared" si="7"/>
        <v>0.1</v>
      </c>
      <c r="S15" s="37">
        <f t="shared" si="8"/>
        <v>0</v>
      </c>
      <c r="T15" s="70">
        <f t="shared" si="8"/>
        <v>0</v>
      </c>
      <c r="U15">
        <f t="shared" si="9"/>
        <v>0</v>
      </c>
      <c r="V15">
        <f t="shared" si="10"/>
        <v>0</v>
      </c>
      <c r="Y15" s="22"/>
      <c r="Z15" s="22"/>
      <c r="AA15" s="22"/>
    </row>
    <row r="16" spans="1:27" x14ac:dyDescent="0.2">
      <c r="A16">
        <f t="shared" si="11"/>
        <v>0.96941180999999998</v>
      </c>
      <c r="B16">
        <f t="shared" si="12"/>
        <v>0.99</v>
      </c>
      <c r="C16">
        <f t="shared" si="13"/>
        <v>0.4377448699269848</v>
      </c>
      <c r="D16">
        <f t="shared" si="13"/>
        <v>0.5</v>
      </c>
      <c r="E16">
        <f t="shared" si="13"/>
        <v>0.12249999999999998</v>
      </c>
      <c r="F16">
        <f t="shared" si="13"/>
        <v>0.1</v>
      </c>
      <c r="G16" s="2">
        <f t="shared" si="2"/>
        <v>0</v>
      </c>
      <c r="H16" s="2">
        <f t="shared" si="2"/>
        <v>0</v>
      </c>
      <c r="I16" s="1">
        <f t="shared" si="14"/>
        <v>0</v>
      </c>
      <c r="J16" s="10">
        <v>7</v>
      </c>
      <c r="K16" s="11">
        <v>1</v>
      </c>
      <c r="L16" s="11">
        <v>0</v>
      </c>
      <c r="M16" s="11">
        <v>0</v>
      </c>
      <c r="N16" s="12">
        <f t="shared" si="3"/>
        <v>0</v>
      </c>
      <c r="O16" s="1">
        <f t="shared" si="4"/>
        <v>0.42435504667413287</v>
      </c>
      <c r="P16" s="8">
        <f t="shared" si="5"/>
        <v>0.5</v>
      </c>
      <c r="Q16" s="29">
        <f t="shared" si="6"/>
        <v>0.12249999999999998</v>
      </c>
      <c r="R16" s="68">
        <f t="shared" si="7"/>
        <v>0.1</v>
      </c>
      <c r="S16" s="37">
        <f t="shared" si="8"/>
        <v>0</v>
      </c>
      <c r="T16" s="70">
        <f t="shared" si="8"/>
        <v>0</v>
      </c>
      <c r="U16">
        <f t="shared" si="9"/>
        <v>0</v>
      </c>
      <c r="V16">
        <f t="shared" si="10"/>
        <v>0</v>
      </c>
      <c r="Y16" s="22"/>
      <c r="Z16" s="22"/>
      <c r="AA16" s="22"/>
    </row>
    <row r="17" spans="1:27" x14ac:dyDescent="0.2">
      <c r="A17">
        <f t="shared" si="11"/>
        <v>0.968588267</v>
      </c>
      <c r="B17">
        <f t="shared" si="12"/>
        <v>0.99</v>
      </c>
      <c r="C17">
        <f t="shared" si="13"/>
        <v>0.42435504667413287</v>
      </c>
      <c r="D17">
        <f t="shared" si="13"/>
        <v>0.5</v>
      </c>
      <c r="E17">
        <f t="shared" si="13"/>
        <v>0.12249999999999998</v>
      </c>
      <c r="F17">
        <f t="shared" si="13"/>
        <v>0.1</v>
      </c>
      <c r="G17" s="2">
        <f t="shared" si="2"/>
        <v>0</v>
      </c>
      <c r="H17" s="2">
        <f t="shared" si="2"/>
        <v>0</v>
      </c>
      <c r="I17" s="1">
        <f t="shared" si="14"/>
        <v>0</v>
      </c>
      <c r="J17" s="10">
        <v>8</v>
      </c>
      <c r="K17" s="11">
        <v>1</v>
      </c>
      <c r="L17" s="11">
        <v>0</v>
      </c>
      <c r="M17" s="11">
        <v>0</v>
      </c>
      <c r="N17" s="12">
        <f t="shared" si="3"/>
        <v>0</v>
      </c>
      <c r="O17" s="1">
        <f t="shared" si="4"/>
        <v>0.41102531925080249</v>
      </c>
      <c r="P17" s="8">
        <f t="shared" si="5"/>
        <v>0.5</v>
      </c>
      <c r="Q17" s="29">
        <f t="shared" si="6"/>
        <v>0.12249999999999998</v>
      </c>
      <c r="R17" s="68">
        <f t="shared" si="7"/>
        <v>0.1</v>
      </c>
      <c r="S17" s="37">
        <f t="shared" si="8"/>
        <v>0</v>
      </c>
      <c r="T17" s="70">
        <f t="shared" si="8"/>
        <v>0</v>
      </c>
      <c r="U17">
        <f t="shared" si="9"/>
        <v>0</v>
      </c>
      <c r="V17">
        <f t="shared" si="10"/>
        <v>0</v>
      </c>
      <c r="Y17" s="22"/>
      <c r="Z17" s="22"/>
      <c r="AA17" s="22"/>
    </row>
    <row r="18" spans="1:27" x14ac:dyDescent="0.2">
      <c r="A18">
        <f t="shared" si="11"/>
        <v>0.9680117869</v>
      </c>
      <c r="B18">
        <f t="shared" si="12"/>
        <v>0.99</v>
      </c>
      <c r="C18">
        <f t="shared" si="13"/>
        <v>0.41102531925080249</v>
      </c>
      <c r="D18">
        <f t="shared" si="13"/>
        <v>0.5</v>
      </c>
      <c r="E18">
        <f t="shared" si="13"/>
        <v>0.12249999999999998</v>
      </c>
      <c r="F18">
        <f t="shared" si="13"/>
        <v>0.1</v>
      </c>
      <c r="G18" s="2">
        <f t="shared" si="2"/>
        <v>0</v>
      </c>
      <c r="H18" s="2">
        <f t="shared" si="2"/>
        <v>0</v>
      </c>
      <c r="I18" s="1">
        <f t="shared" si="14"/>
        <v>0</v>
      </c>
      <c r="J18" s="10">
        <v>9</v>
      </c>
      <c r="K18" s="11">
        <v>1</v>
      </c>
      <c r="L18" s="11">
        <v>0</v>
      </c>
      <c r="M18" s="11">
        <v>0</v>
      </c>
      <c r="N18" s="12">
        <f t="shared" si="3"/>
        <v>0</v>
      </c>
      <c r="O18" s="1">
        <f t="shared" si="4"/>
        <v>0.39787735374911232</v>
      </c>
      <c r="P18" s="8">
        <f t="shared" si="5"/>
        <v>0.5</v>
      </c>
      <c r="Q18" s="29">
        <f t="shared" si="6"/>
        <v>0.12249999999999998</v>
      </c>
      <c r="R18" s="68">
        <f t="shared" si="7"/>
        <v>0.1</v>
      </c>
      <c r="S18" s="37">
        <f t="shared" si="8"/>
        <v>0</v>
      </c>
      <c r="T18" s="70">
        <f t="shared" si="8"/>
        <v>0</v>
      </c>
      <c r="U18">
        <f t="shared" si="9"/>
        <v>0</v>
      </c>
      <c r="V18">
        <f t="shared" si="10"/>
        <v>0</v>
      </c>
      <c r="Y18" s="22"/>
      <c r="Z18" s="22"/>
      <c r="AA18" s="22"/>
    </row>
    <row r="19" spans="1:27" x14ac:dyDescent="0.2">
      <c r="A19">
        <f t="shared" si="11"/>
        <v>0.96760825083000002</v>
      </c>
      <c r="B19">
        <f t="shared" si="12"/>
        <v>0.99</v>
      </c>
      <c r="C19">
        <f t="shared" si="13"/>
        <v>0.39787735374911232</v>
      </c>
      <c r="D19">
        <f t="shared" si="13"/>
        <v>0.5</v>
      </c>
      <c r="E19">
        <f t="shared" si="13"/>
        <v>0.12249999999999998</v>
      </c>
      <c r="F19">
        <f t="shared" si="13"/>
        <v>0.1</v>
      </c>
      <c r="G19" s="2">
        <f t="shared" si="2"/>
        <v>0</v>
      </c>
      <c r="H19" s="2">
        <f t="shared" si="2"/>
        <v>0</v>
      </c>
      <c r="I19" s="1">
        <f t="shared" si="14"/>
        <v>0</v>
      </c>
      <c r="J19" s="10">
        <v>10</v>
      </c>
      <c r="K19" s="11">
        <v>1</v>
      </c>
      <c r="L19" s="11">
        <v>0</v>
      </c>
      <c r="M19" s="11">
        <v>0</v>
      </c>
      <c r="N19" s="12">
        <f t="shared" si="3"/>
        <v>0</v>
      </c>
      <c r="O19" s="1">
        <f t="shared" si="4"/>
        <v>0.38498941030604772</v>
      </c>
      <c r="P19" s="8">
        <f t="shared" si="5"/>
        <v>0.5</v>
      </c>
      <c r="Q19" s="29">
        <f t="shared" si="6"/>
        <v>0.12249999999999998</v>
      </c>
      <c r="R19" s="68">
        <f t="shared" si="7"/>
        <v>0.1</v>
      </c>
      <c r="S19" s="37">
        <f t="shared" si="8"/>
        <v>0</v>
      </c>
      <c r="T19" s="70">
        <f t="shared" si="8"/>
        <v>0</v>
      </c>
      <c r="U19">
        <f t="shared" si="9"/>
        <v>0</v>
      </c>
      <c r="V19">
        <f t="shared" si="10"/>
        <v>0</v>
      </c>
      <c r="Y19" s="22"/>
      <c r="Z19" s="22"/>
      <c r="AA19" s="22"/>
    </row>
    <row r="20" spans="1:27" x14ac:dyDescent="0.2">
      <c r="A20">
        <f t="shared" si="11"/>
        <v>0.96732577558099997</v>
      </c>
      <c r="B20">
        <f t="shared" si="12"/>
        <v>0.99</v>
      </c>
      <c r="C20">
        <f t="shared" si="13"/>
        <v>0.38498941030604772</v>
      </c>
      <c r="D20">
        <f t="shared" si="13"/>
        <v>0.5</v>
      </c>
      <c r="E20">
        <f t="shared" si="13"/>
        <v>0.12249999999999998</v>
      </c>
      <c r="F20">
        <f t="shared" si="13"/>
        <v>0.1</v>
      </c>
      <c r="G20" s="2">
        <f t="shared" si="2"/>
        <v>0</v>
      </c>
      <c r="H20" s="2">
        <f t="shared" si="2"/>
        <v>0</v>
      </c>
      <c r="I20" s="1">
        <f t="shared" si="14"/>
        <v>0</v>
      </c>
      <c r="J20" s="10">
        <v>11</v>
      </c>
      <c r="K20" s="11">
        <v>1</v>
      </c>
      <c r="L20" s="11">
        <v>0</v>
      </c>
      <c r="M20" s="11">
        <v>0</v>
      </c>
      <c r="N20" s="12">
        <f t="shared" si="3"/>
        <v>0</v>
      </c>
      <c r="O20" s="1">
        <f t="shared" si="4"/>
        <v>0.37241017991476943</v>
      </c>
      <c r="P20" s="8">
        <f t="shared" si="5"/>
        <v>0.5</v>
      </c>
      <c r="Q20" s="29">
        <f t="shared" si="6"/>
        <v>0.12249999999999998</v>
      </c>
      <c r="R20" s="68">
        <f t="shared" si="7"/>
        <v>0.1</v>
      </c>
      <c r="S20" s="37">
        <f t="shared" si="8"/>
        <v>0</v>
      </c>
      <c r="T20" s="70">
        <f t="shared" si="8"/>
        <v>0</v>
      </c>
      <c r="U20">
        <f t="shared" si="9"/>
        <v>0</v>
      </c>
      <c r="V20">
        <f t="shared" si="10"/>
        <v>0</v>
      </c>
      <c r="Y20" s="22"/>
      <c r="Z20" s="22"/>
      <c r="AA20" s="22"/>
    </row>
    <row r="21" spans="1:27" x14ac:dyDescent="0.2">
      <c r="A21">
        <f t="shared" si="11"/>
        <v>0.96712804290669996</v>
      </c>
      <c r="B21">
        <f t="shared" si="12"/>
        <v>0.99</v>
      </c>
      <c r="C21">
        <f t="shared" si="13"/>
        <v>0.37241017991476943</v>
      </c>
      <c r="D21">
        <f t="shared" si="13"/>
        <v>0.5</v>
      </c>
      <c r="E21">
        <f t="shared" si="13"/>
        <v>0.12249999999999998</v>
      </c>
      <c r="F21">
        <f t="shared" si="13"/>
        <v>0.1</v>
      </c>
      <c r="G21" s="2">
        <f t="shared" si="2"/>
        <v>0</v>
      </c>
      <c r="H21" s="2">
        <f t="shared" si="2"/>
        <v>0</v>
      </c>
      <c r="I21" s="1">
        <f t="shared" si="14"/>
        <v>0</v>
      </c>
      <c r="J21" s="10">
        <v>12</v>
      </c>
      <c r="K21" s="11">
        <v>1</v>
      </c>
      <c r="L21" s="11">
        <v>0</v>
      </c>
      <c r="M21" s="11">
        <v>0</v>
      </c>
      <c r="N21" s="12">
        <f t="shared" si="3"/>
        <v>0</v>
      </c>
      <c r="O21" s="1">
        <f t="shared" si="4"/>
        <v>0.36016832845950297</v>
      </c>
      <c r="P21" s="8">
        <f t="shared" si="5"/>
        <v>0.5</v>
      </c>
      <c r="Q21" s="29">
        <f t="shared" si="6"/>
        <v>0.12249999999999998</v>
      </c>
      <c r="R21" s="68">
        <f t="shared" si="7"/>
        <v>0.1</v>
      </c>
      <c r="S21" s="37">
        <f t="shared" si="8"/>
        <v>0</v>
      </c>
      <c r="T21" s="70">
        <f t="shared" si="8"/>
        <v>0</v>
      </c>
      <c r="U21">
        <f t="shared" si="9"/>
        <v>0</v>
      </c>
      <c r="V21">
        <f t="shared" si="10"/>
        <v>0</v>
      </c>
      <c r="Y21" s="22"/>
      <c r="Z21" s="22"/>
      <c r="AA21" s="22"/>
    </row>
    <row r="22" spans="1:27" x14ac:dyDescent="0.2">
      <c r="A22">
        <f t="shared" si="11"/>
        <v>0.96698963003468996</v>
      </c>
      <c r="B22">
        <f t="shared" si="12"/>
        <v>0.99</v>
      </c>
      <c r="C22">
        <f t="shared" si="13"/>
        <v>0.36016832845950297</v>
      </c>
      <c r="D22">
        <f t="shared" si="13"/>
        <v>0.5</v>
      </c>
      <c r="E22">
        <f t="shared" si="13"/>
        <v>0.12249999999999998</v>
      </c>
      <c r="F22">
        <f t="shared" si="13"/>
        <v>0.1</v>
      </c>
      <c r="G22" s="2">
        <f t="shared" si="2"/>
        <v>0</v>
      </c>
      <c r="H22" s="2">
        <f t="shared" si="2"/>
        <v>0</v>
      </c>
      <c r="I22" s="1">
        <f t="shared" si="14"/>
        <v>0</v>
      </c>
      <c r="J22" s="10">
        <v>13</v>
      </c>
      <c r="K22" s="11">
        <v>1</v>
      </c>
      <c r="L22" s="11">
        <v>0</v>
      </c>
      <c r="M22" s="11">
        <v>0</v>
      </c>
      <c r="N22" s="12">
        <f t="shared" si="3"/>
        <v>0</v>
      </c>
      <c r="O22" s="1">
        <f t="shared" si="4"/>
        <v>0.34827903868726745</v>
      </c>
      <c r="P22" s="8">
        <f t="shared" si="5"/>
        <v>0.5</v>
      </c>
      <c r="Q22" s="29">
        <f t="shared" si="6"/>
        <v>0.12249999999999998</v>
      </c>
      <c r="R22" s="68">
        <f t="shared" si="7"/>
        <v>0.1</v>
      </c>
      <c r="S22" s="37">
        <f t="shared" si="8"/>
        <v>0</v>
      </c>
      <c r="T22" s="70">
        <f t="shared" si="8"/>
        <v>0</v>
      </c>
      <c r="U22">
        <f t="shared" si="9"/>
        <v>0</v>
      </c>
      <c r="V22">
        <f t="shared" si="10"/>
        <v>0</v>
      </c>
      <c r="Y22" s="22"/>
      <c r="Z22" s="22"/>
      <c r="AA22" s="22"/>
    </row>
    <row r="23" spans="1:27" x14ac:dyDescent="0.2">
      <c r="A23">
        <f t="shared" si="11"/>
        <v>0.96689274102428291</v>
      </c>
      <c r="B23">
        <f t="shared" si="12"/>
        <v>0.99</v>
      </c>
      <c r="C23">
        <f t="shared" si="13"/>
        <v>0.34827903868726745</v>
      </c>
      <c r="D23">
        <f t="shared" si="13"/>
        <v>0.5</v>
      </c>
      <c r="E23">
        <f t="shared" si="13"/>
        <v>0.12249999999999998</v>
      </c>
      <c r="F23">
        <f t="shared" si="13"/>
        <v>0.1</v>
      </c>
      <c r="G23" s="2">
        <f t="shared" si="2"/>
        <v>0</v>
      </c>
      <c r="H23" s="2">
        <f t="shared" si="2"/>
        <v>0</v>
      </c>
      <c r="I23" s="1">
        <f t="shared" si="14"/>
        <v>0</v>
      </c>
      <c r="J23" s="10">
        <v>14</v>
      </c>
      <c r="K23" s="11">
        <v>1</v>
      </c>
      <c r="L23" s="11">
        <v>0</v>
      </c>
      <c r="M23" s="11">
        <v>0</v>
      </c>
      <c r="N23" s="12">
        <f t="shared" si="3"/>
        <v>0</v>
      </c>
      <c r="O23" s="1">
        <f t="shared" si="4"/>
        <v>0.33674847435763428</v>
      </c>
      <c r="P23" s="8">
        <f t="shared" si="5"/>
        <v>0.5</v>
      </c>
      <c r="Q23" s="29">
        <f t="shared" si="6"/>
        <v>0.12249999999999998</v>
      </c>
      <c r="R23" s="68">
        <f t="shared" si="7"/>
        <v>0.1</v>
      </c>
      <c r="S23" s="37">
        <f t="shared" si="8"/>
        <v>0</v>
      </c>
      <c r="T23" s="70">
        <f t="shared" si="8"/>
        <v>0</v>
      </c>
      <c r="U23">
        <f t="shared" si="9"/>
        <v>0</v>
      </c>
      <c r="V23">
        <f t="shared" si="10"/>
        <v>0</v>
      </c>
      <c r="Y23" s="22"/>
      <c r="Z23" s="22"/>
      <c r="AA23" s="22"/>
    </row>
    <row r="24" spans="1:27" x14ac:dyDescent="0.2">
      <c r="A24">
        <f t="shared" si="11"/>
        <v>0.96682491871699805</v>
      </c>
      <c r="B24">
        <f t="shared" si="12"/>
        <v>0.99</v>
      </c>
      <c r="C24">
        <f t="shared" si="13"/>
        <v>0.33674847435763428</v>
      </c>
      <c r="D24">
        <f t="shared" si="13"/>
        <v>0.5</v>
      </c>
      <c r="E24">
        <f t="shared" si="13"/>
        <v>0.12249999999999998</v>
      </c>
      <c r="F24">
        <f t="shared" si="13"/>
        <v>0.1</v>
      </c>
      <c r="G24" s="2">
        <f t="shared" si="2"/>
        <v>0</v>
      </c>
      <c r="H24" s="2">
        <f t="shared" si="2"/>
        <v>0</v>
      </c>
      <c r="I24" s="1">
        <f t="shared" si="14"/>
        <v>0</v>
      </c>
      <c r="J24" s="10">
        <v>15</v>
      </c>
      <c r="K24" s="11">
        <v>1</v>
      </c>
      <c r="L24" s="11">
        <v>0</v>
      </c>
      <c r="M24" s="11">
        <v>0</v>
      </c>
      <c r="N24" s="12">
        <f t="shared" si="3"/>
        <v>0</v>
      </c>
      <c r="O24" s="1">
        <f t="shared" si="4"/>
        <v>0.32557681634889285</v>
      </c>
      <c r="P24" s="8">
        <f t="shared" si="5"/>
        <v>0.5</v>
      </c>
      <c r="Q24" s="29">
        <f t="shared" si="6"/>
        <v>0.12249999999999998</v>
      </c>
      <c r="R24" s="68">
        <f t="shared" si="7"/>
        <v>0.1</v>
      </c>
      <c r="S24" s="37">
        <f t="shared" si="8"/>
        <v>0</v>
      </c>
      <c r="T24" s="70">
        <f t="shared" si="8"/>
        <v>0</v>
      </c>
      <c r="U24">
        <f t="shared" si="9"/>
        <v>0</v>
      </c>
      <c r="V24">
        <f t="shared" si="10"/>
        <v>0</v>
      </c>
      <c r="Y24" s="22"/>
      <c r="Z24" s="22"/>
      <c r="AA24" s="22"/>
    </row>
    <row r="25" spans="1:27" x14ac:dyDescent="0.2">
      <c r="A25">
        <f t="shared" si="11"/>
        <v>0.96677744310189861</v>
      </c>
      <c r="B25">
        <f t="shared" si="12"/>
        <v>0.99</v>
      </c>
      <c r="C25">
        <f t="shared" si="13"/>
        <v>0.32557681634889285</v>
      </c>
      <c r="D25">
        <f t="shared" si="13"/>
        <v>0.5</v>
      </c>
      <c r="E25">
        <f t="shared" si="13"/>
        <v>0.12249999999999998</v>
      </c>
      <c r="F25">
        <f t="shared" si="13"/>
        <v>0.1</v>
      </c>
      <c r="G25" s="2">
        <f t="shared" si="2"/>
        <v>0</v>
      </c>
      <c r="H25" s="2">
        <f t="shared" si="2"/>
        <v>0</v>
      </c>
      <c r="I25" s="1">
        <f t="shared" si="14"/>
        <v>0</v>
      </c>
      <c r="J25" s="10">
        <v>16</v>
      </c>
      <c r="K25" s="11">
        <v>1</v>
      </c>
      <c r="L25" s="11">
        <v>0</v>
      </c>
      <c r="M25" s="11">
        <v>0</v>
      </c>
      <c r="N25" s="12">
        <f t="shared" si="3"/>
        <v>0</v>
      </c>
      <c r="O25" s="1">
        <f t="shared" si="4"/>
        <v>0.31476032204303905</v>
      </c>
      <c r="P25" s="8">
        <f t="shared" si="5"/>
        <v>0.5</v>
      </c>
      <c r="Q25" s="29">
        <f t="shared" si="6"/>
        <v>0.12249999999999998</v>
      </c>
      <c r="R25" s="68">
        <f t="shared" si="7"/>
        <v>0.1</v>
      </c>
      <c r="S25" s="37">
        <f t="shared" si="8"/>
        <v>0</v>
      </c>
      <c r="T25" s="70">
        <f t="shared" si="8"/>
        <v>0</v>
      </c>
      <c r="U25">
        <f t="shared" si="9"/>
        <v>0</v>
      </c>
      <c r="V25">
        <f t="shared" si="10"/>
        <v>0</v>
      </c>
      <c r="Y25" s="22"/>
      <c r="Z25" s="22"/>
      <c r="AA25" s="22"/>
    </row>
    <row r="26" spans="1:27" x14ac:dyDescent="0.2">
      <c r="A26">
        <f t="shared" si="11"/>
        <v>0.96674421017132905</v>
      </c>
      <c r="B26">
        <f t="shared" si="12"/>
        <v>0.99</v>
      </c>
      <c r="C26">
        <f t="shared" si="13"/>
        <v>0.31476032204303905</v>
      </c>
      <c r="D26">
        <f t="shared" si="13"/>
        <v>0.5</v>
      </c>
      <c r="E26">
        <f t="shared" si="13"/>
        <v>0.12249999999999998</v>
      </c>
      <c r="F26">
        <f t="shared" si="13"/>
        <v>0.1</v>
      </c>
      <c r="G26" s="2">
        <f t="shared" si="2"/>
        <v>0</v>
      </c>
      <c r="H26" s="2">
        <f t="shared" si="2"/>
        <v>0</v>
      </c>
      <c r="I26" s="1">
        <f t="shared" si="14"/>
        <v>0</v>
      </c>
      <c r="J26" s="10">
        <v>17</v>
      </c>
      <c r="K26" s="11">
        <v>1</v>
      </c>
      <c r="L26" s="11">
        <v>0</v>
      </c>
      <c r="M26" s="11">
        <v>0</v>
      </c>
      <c r="N26" s="12">
        <f t="shared" si="3"/>
        <v>0</v>
      </c>
      <c r="O26" s="1">
        <f t="shared" si="4"/>
        <v>0.30429271892677096</v>
      </c>
      <c r="P26" s="8">
        <f t="shared" si="5"/>
        <v>0.5</v>
      </c>
      <c r="Q26" s="29">
        <f t="shared" si="6"/>
        <v>0.12249999999999998</v>
      </c>
      <c r="R26" s="68">
        <f t="shared" si="7"/>
        <v>0.1</v>
      </c>
      <c r="S26" s="37">
        <f t="shared" si="8"/>
        <v>0</v>
      </c>
      <c r="T26" s="70">
        <f t="shared" si="8"/>
        <v>0</v>
      </c>
      <c r="U26">
        <f t="shared" si="9"/>
        <v>0</v>
      </c>
      <c r="V26">
        <f t="shared" si="10"/>
        <v>0</v>
      </c>
      <c r="Y26" s="22"/>
      <c r="Z26" s="22"/>
      <c r="AA26" s="22"/>
    </row>
    <row r="27" spans="1:27" x14ac:dyDescent="0.2">
      <c r="A27">
        <f t="shared" si="11"/>
        <v>0.96672094711993029</v>
      </c>
      <c r="B27">
        <f t="shared" si="12"/>
        <v>0.99</v>
      </c>
      <c r="C27">
        <f t="shared" si="13"/>
        <v>0.30429271892677096</v>
      </c>
      <c r="D27">
        <f t="shared" si="13"/>
        <v>0.5</v>
      </c>
      <c r="E27">
        <f t="shared" si="13"/>
        <v>0.12249999999999998</v>
      </c>
      <c r="F27">
        <f t="shared" si="13"/>
        <v>0.1</v>
      </c>
      <c r="G27" s="2">
        <f t="shared" si="2"/>
        <v>0</v>
      </c>
      <c r="H27" s="2">
        <f t="shared" si="2"/>
        <v>0</v>
      </c>
      <c r="I27" s="1">
        <f t="shared" si="14"/>
        <v>0</v>
      </c>
      <c r="J27" s="10">
        <v>18</v>
      </c>
      <c r="K27" s="11">
        <v>1</v>
      </c>
      <c r="L27" s="11">
        <v>0</v>
      </c>
      <c r="M27" s="11">
        <v>0</v>
      </c>
      <c r="N27" s="12">
        <f t="shared" si="3"/>
        <v>0</v>
      </c>
      <c r="O27" s="1">
        <f t="shared" si="4"/>
        <v>0.29416614544258674</v>
      </c>
      <c r="P27" s="8">
        <f t="shared" si="5"/>
        <v>0.5</v>
      </c>
      <c r="Q27" s="29">
        <f t="shared" si="6"/>
        <v>0.12249999999999998</v>
      </c>
      <c r="R27" s="68">
        <f t="shared" si="7"/>
        <v>0.1</v>
      </c>
      <c r="S27" s="37">
        <f t="shared" si="8"/>
        <v>0</v>
      </c>
      <c r="T27" s="70">
        <f t="shared" si="8"/>
        <v>0</v>
      </c>
      <c r="U27">
        <f t="shared" si="9"/>
        <v>0</v>
      </c>
      <c r="V27">
        <f t="shared" si="10"/>
        <v>0</v>
      </c>
      <c r="Y27" s="22"/>
      <c r="Z27" s="22"/>
      <c r="AA27" s="22"/>
    </row>
    <row r="28" spans="1:27" x14ac:dyDescent="0.2">
      <c r="A28">
        <f t="shared" si="11"/>
        <v>0.96670466298395119</v>
      </c>
      <c r="B28">
        <f t="shared" si="12"/>
        <v>0.99</v>
      </c>
      <c r="C28">
        <f t="shared" ref="C28:F46" si="15">O27</f>
        <v>0.29416614544258674</v>
      </c>
      <c r="D28">
        <f t="shared" si="15"/>
        <v>0.5</v>
      </c>
      <c r="E28">
        <f t="shared" si="15"/>
        <v>0.12249999999999998</v>
      </c>
      <c r="F28">
        <f t="shared" si="15"/>
        <v>0.1</v>
      </c>
      <c r="G28" s="2">
        <f t="shared" si="2"/>
        <v>0</v>
      </c>
      <c r="H28" s="2">
        <f t="shared" si="2"/>
        <v>0</v>
      </c>
      <c r="I28" s="1">
        <f t="shared" si="14"/>
        <v>0</v>
      </c>
      <c r="J28" s="10">
        <v>19</v>
      </c>
      <c r="K28" s="11">
        <v>1</v>
      </c>
      <c r="L28" s="11">
        <v>0</v>
      </c>
      <c r="M28" s="11">
        <v>0</v>
      </c>
      <c r="N28" s="12">
        <f t="shared" si="3"/>
        <v>0</v>
      </c>
      <c r="O28" s="1">
        <f t="shared" si="4"/>
        <v>0.2843717844913638</v>
      </c>
      <c r="P28" s="8">
        <f t="shared" si="5"/>
        <v>0.5</v>
      </c>
      <c r="Q28" s="29">
        <f t="shared" si="6"/>
        <v>0.12249999999999998</v>
      </c>
      <c r="R28" s="68">
        <f t="shared" si="7"/>
        <v>0.1</v>
      </c>
      <c r="S28" s="37">
        <f t="shared" si="8"/>
        <v>0</v>
      </c>
      <c r="T28" s="70">
        <f t="shared" si="8"/>
        <v>0</v>
      </c>
      <c r="U28">
        <f t="shared" si="9"/>
        <v>0</v>
      </c>
      <c r="V28">
        <f t="shared" si="10"/>
        <v>0</v>
      </c>
      <c r="Y28" s="22"/>
      <c r="Z28" s="22"/>
      <c r="AA28" s="22"/>
    </row>
    <row r="29" spans="1:27" x14ac:dyDescent="0.2">
      <c r="A29">
        <f t="shared" si="11"/>
        <v>0.96669326408876577</v>
      </c>
      <c r="B29">
        <f t="shared" si="12"/>
        <v>0.99</v>
      </c>
      <c r="C29">
        <f t="shared" si="15"/>
        <v>0.2843717844913638</v>
      </c>
      <c r="D29">
        <f t="shared" si="15"/>
        <v>0.5</v>
      </c>
      <c r="E29">
        <f t="shared" si="15"/>
        <v>0.12249999999999998</v>
      </c>
      <c r="F29">
        <f t="shared" si="15"/>
        <v>0.1</v>
      </c>
      <c r="G29" s="2">
        <f t="shared" si="2"/>
        <v>0</v>
      </c>
      <c r="H29" s="2">
        <f t="shared" si="2"/>
        <v>0</v>
      </c>
      <c r="I29" s="1">
        <f t="shared" si="14"/>
        <v>0</v>
      </c>
      <c r="J29" s="10">
        <v>20</v>
      </c>
      <c r="K29" s="11">
        <v>1</v>
      </c>
      <c r="L29" s="11">
        <v>0</v>
      </c>
      <c r="M29" s="11">
        <v>0</v>
      </c>
      <c r="N29" s="12">
        <f t="shared" si="3"/>
        <v>0</v>
      </c>
      <c r="O29" s="1">
        <f t="shared" si="4"/>
        <v>0.27490028856470355</v>
      </c>
      <c r="P29" s="8">
        <f t="shared" si="5"/>
        <v>0.5</v>
      </c>
      <c r="Q29" s="29">
        <f t="shared" si="6"/>
        <v>0.12249999999999998</v>
      </c>
      <c r="R29" s="68">
        <f t="shared" si="7"/>
        <v>0.1</v>
      </c>
      <c r="S29" s="37">
        <f t="shared" si="8"/>
        <v>0</v>
      </c>
      <c r="T29" s="70">
        <f t="shared" si="8"/>
        <v>0</v>
      </c>
      <c r="U29">
        <f t="shared" si="9"/>
        <v>0</v>
      </c>
      <c r="V29">
        <f t="shared" si="10"/>
        <v>0</v>
      </c>
      <c r="Y29" s="22"/>
      <c r="Z29" s="22"/>
      <c r="AA29" s="22"/>
    </row>
    <row r="30" spans="1:27" x14ac:dyDescent="0.2">
      <c r="A30">
        <f t="shared" si="11"/>
        <v>0.96668528486213601</v>
      </c>
      <c r="B30">
        <f t="shared" si="12"/>
        <v>0.99</v>
      </c>
      <c r="C30">
        <f t="shared" si="15"/>
        <v>0.27490028856470355</v>
      </c>
      <c r="D30">
        <f t="shared" si="15"/>
        <v>0.5</v>
      </c>
      <c r="E30">
        <f t="shared" si="15"/>
        <v>0.12249999999999998</v>
      </c>
      <c r="F30">
        <f t="shared" si="15"/>
        <v>0.1</v>
      </c>
      <c r="G30" s="2">
        <f t="shared" si="2"/>
        <v>0</v>
      </c>
      <c r="H30" s="2">
        <f t="shared" si="2"/>
        <v>0</v>
      </c>
      <c r="I30" s="1">
        <f t="shared" si="14"/>
        <v>0</v>
      </c>
      <c r="J30" s="10">
        <v>21</v>
      </c>
      <c r="K30" s="11">
        <v>1</v>
      </c>
      <c r="L30" s="11">
        <v>0</v>
      </c>
      <c r="M30" s="11">
        <v>1</v>
      </c>
      <c r="N30" s="12">
        <f t="shared" si="3"/>
        <v>1</v>
      </c>
      <c r="O30" s="1">
        <f t="shared" si="4"/>
        <v>0.29905677889771781</v>
      </c>
      <c r="P30" s="8">
        <f t="shared" si="5"/>
        <v>0.5</v>
      </c>
      <c r="Q30" s="29">
        <f t="shared" si="6"/>
        <v>0.12249999999999998</v>
      </c>
      <c r="R30" s="68">
        <f t="shared" si="7"/>
        <v>0.1</v>
      </c>
      <c r="S30" s="37">
        <f t="shared" si="8"/>
        <v>0.29905677889771781</v>
      </c>
      <c r="T30" s="70">
        <f t="shared" si="8"/>
        <v>0</v>
      </c>
      <c r="U30">
        <f t="shared" si="9"/>
        <v>3.6634455414970429E-2</v>
      </c>
      <c r="V30">
        <f t="shared" si="10"/>
        <v>0</v>
      </c>
      <c r="Y30" s="22"/>
      <c r="Z30" s="22"/>
      <c r="AA30" s="22"/>
    </row>
    <row r="31" spans="1:27" x14ac:dyDescent="0.2">
      <c r="A31">
        <f t="shared" si="11"/>
        <v>0.96667969940349519</v>
      </c>
      <c r="B31">
        <f t="shared" si="12"/>
        <v>0.99</v>
      </c>
      <c r="C31">
        <f t="shared" si="15"/>
        <v>0.29905677889771781</v>
      </c>
      <c r="D31">
        <f t="shared" si="15"/>
        <v>0.5</v>
      </c>
      <c r="E31">
        <f t="shared" si="15"/>
        <v>0.12249999999999998</v>
      </c>
      <c r="F31">
        <f t="shared" si="15"/>
        <v>0.1</v>
      </c>
      <c r="G31" s="2">
        <f t="shared" si="2"/>
        <v>3.6634455414970429E-2</v>
      </c>
      <c r="H31" s="2">
        <f t="shared" si="2"/>
        <v>0</v>
      </c>
      <c r="I31" s="1">
        <f t="shared" si="14"/>
        <v>3.6634455414970429E-2</v>
      </c>
      <c r="J31" s="10">
        <v>22</v>
      </c>
      <c r="K31" s="11">
        <v>1</v>
      </c>
      <c r="L31" s="11">
        <v>0</v>
      </c>
      <c r="M31" s="11">
        <v>1</v>
      </c>
      <c r="N31" s="12">
        <f t="shared" si="3"/>
        <v>1</v>
      </c>
      <c r="O31" s="1">
        <f t="shared" si="4"/>
        <v>0.32241241772592821</v>
      </c>
      <c r="P31" s="8">
        <f t="shared" si="5"/>
        <v>0.5</v>
      </c>
      <c r="Q31" s="29">
        <f t="shared" si="6"/>
        <v>0.12353341254715537</v>
      </c>
      <c r="R31" s="68">
        <f t="shared" si="7"/>
        <v>0.1</v>
      </c>
      <c r="S31" s="37">
        <f t="shared" si="8"/>
        <v>0.32241241772592821</v>
      </c>
      <c r="T31" s="70">
        <f t="shared" si="8"/>
        <v>0</v>
      </c>
      <c r="U31">
        <f t="shared" si="9"/>
        <v>7.6463161624233306E-2</v>
      </c>
      <c r="V31">
        <f t="shared" si="10"/>
        <v>0</v>
      </c>
      <c r="Y31" s="22"/>
      <c r="Z31" s="22"/>
      <c r="AA31" s="22"/>
    </row>
    <row r="32" spans="1:27" x14ac:dyDescent="0.2">
      <c r="A32">
        <f t="shared" si="11"/>
        <v>0.9666757895824466</v>
      </c>
      <c r="B32">
        <f t="shared" si="12"/>
        <v>0.99</v>
      </c>
      <c r="C32">
        <f t="shared" si="15"/>
        <v>0.32241241772592821</v>
      </c>
      <c r="D32">
        <f t="shared" si="15"/>
        <v>0.5</v>
      </c>
      <c r="E32">
        <f t="shared" si="15"/>
        <v>0.12353341254715537</v>
      </c>
      <c r="F32">
        <f t="shared" si="15"/>
        <v>0.1</v>
      </c>
      <c r="G32" s="2">
        <f t="shared" si="2"/>
        <v>7.6463161624233306E-2</v>
      </c>
      <c r="H32" s="2">
        <f t="shared" si="2"/>
        <v>0</v>
      </c>
      <c r="I32" s="1">
        <f t="shared" si="14"/>
        <v>7.6463161624233306E-2</v>
      </c>
      <c r="J32" s="10">
        <v>23</v>
      </c>
      <c r="K32" s="11">
        <v>1</v>
      </c>
      <c r="L32" s="11">
        <v>0</v>
      </c>
      <c r="M32" s="11">
        <v>1</v>
      </c>
      <c r="N32" s="12">
        <f t="shared" si="3"/>
        <v>1</v>
      </c>
      <c r="O32" s="1">
        <f t="shared" si="4"/>
        <v>0.34259558415946068</v>
      </c>
      <c r="P32" s="8">
        <f t="shared" si="5"/>
        <v>0.5</v>
      </c>
      <c r="Q32" s="29">
        <f t="shared" si="6"/>
        <v>0.12699133275182317</v>
      </c>
      <c r="R32" s="68">
        <f t="shared" si="7"/>
        <v>0.1</v>
      </c>
      <c r="S32" s="37">
        <f t="shared" si="8"/>
        <v>0.33004478150620514</v>
      </c>
      <c r="T32" s="70">
        <f t="shared" si="8"/>
        <v>0</v>
      </c>
      <c r="U32">
        <f t="shared" si="9"/>
        <v>0.11837598829549058</v>
      </c>
      <c r="V32">
        <f t="shared" si="10"/>
        <v>0</v>
      </c>
      <c r="Y32" s="22"/>
      <c r="Z32" s="22"/>
      <c r="AA32" s="22"/>
    </row>
    <row r="33" spans="1:27" x14ac:dyDescent="0.2">
      <c r="A33">
        <f t="shared" si="11"/>
        <v>0.96667305270771264</v>
      </c>
      <c r="B33">
        <f t="shared" si="12"/>
        <v>0.99</v>
      </c>
      <c r="C33">
        <f t="shared" si="15"/>
        <v>0.34259558415946068</v>
      </c>
      <c r="D33">
        <f t="shared" si="15"/>
        <v>0.5</v>
      </c>
      <c r="E33">
        <f t="shared" si="15"/>
        <v>0.12699133275182317</v>
      </c>
      <c r="F33">
        <f t="shared" si="15"/>
        <v>0.1</v>
      </c>
      <c r="G33" s="2">
        <f t="shared" si="2"/>
        <v>0.11837598829549058</v>
      </c>
      <c r="H33" s="2">
        <f t="shared" si="2"/>
        <v>0</v>
      </c>
      <c r="I33" s="1">
        <f t="shared" si="14"/>
        <v>0.11837598829549058</v>
      </c>
      <c r="J33" s="10">
        <v>24</v>
      </c>
      <c r="K33" s="11">
        <v>1</v>
      </c>
      <c r="L33" s="11">
        <v>0</v>
      </c>
      <c r="M33" s="11">
        <v>1</v>
      </c>
      <c r="N33" s="12">
        <f t="shared" si="3"/>
        <v>1</v>
      </c>
      <c r="O33" s="1">
        <f t="shared" si="4"/>
        <v>0.35960314879418559</v>
      </c>
      <c r="P33" s="8">
        <f t="shared" si="5"/>
        <v>0.5</v>
      </c>
      <c r="Q33" s="29">
        <f t="shared" si="6"/>
        <v>0.13317983016788251</v>
      </c>
      <c r="R33" s="68">
        <f t="shared" si="7"/>
        <v>0.1</v>
      </c>
      <c r="S33" s="37">
        <f t="shared" si="8"/>
        <v>0.33210675510735255</v>
      </c>
      <c r="T33" s="70">
        <f t="shared" si="8"/>
        <v>0</v>
      </c>
      <c r="U33">
        <f t="shared" si="9"/>
        <v>0.16260590953829435</v>
      </c>
      <c r="V33">
        <f t="shared" si="10"/>
        <v>0</v>
      </c>
      <c r="Y33" s="22"/>
      <c r="Z33" s="22"/>
      <c r="AA33" s="22"/>
    </row>
    <row r="34" spans="1:27" x14ac:dyDescent="0.2">
      <c r="A34">
        <f t="shared" si="11"/>
        <v>0.96667113689539885</v>
      </c>
      <c r="B34">
        <f t="shared" si="12"/>
        <v>0.99</v>
      </c>
      <c r="C34">
        <f t="shared" si="15"/>
        <v>0.35960314879418559</v>
      </c>
      <c r="D34">
        <f t="shared" si="15"/>
        <v>0.5</v>
      </c>
      <c r="E34">
        <f t="shared" si="15"/>
        <v>0.13317983016788251</v>
      </c>
      <c r="F34">
        <f t="shared" si="15"/>
        <v>0.1</v>
      </c>
      <c r="G34" s="2">
        <f t="shared" si="2"/>
        <v>0.16260590953829435</v>
      </c>
      <c r="H34" s="2">
        <f t="shared" si="2"/>
        <v>0</v>
      </c>
      <c r="I34" s="1">
        <f t="shared" si="14"/>
        <v>0.16260590953829435</v>
      </c>
      <c r="J34" s="10">
        <v>25</v>
      </c>
      <c r="K34" s="11">
        <v>1</v>
      </c>
      <c r="L34" s="11">
        <v>0</v>
      </c>
      <c r="M34" s="11">
        <v>1</v>
      </c>
      <c r="N34" s="12">
        <f t="shared" si="3"/>
        <v>1</v>
      </c>
      <c r="O34" s="1">
        <f t="shared" si="4"/>
        <v>0.37352320674250705</v>
      </c>
      <c r="P34" s="8">
        <f t="shared" si="5"/>
        <v>0.5</v>
      </c>
      <c r="Q34" s="29">
        <f t="shared" si="6"/>
        <v>0.14236692565011122</v>
      </c>
      <c r="R34" s="68">
        <f t="shared" si="7"/>
        <v>0.1</v>
      </c>
      <c r="S34" s="37">
        <f t="shared" si="8"/>
        <v>0.32930702799306194</v>
      </c>
      <c r="T34" s="70">
        <f t="shared" si="8"/>
        <v>0</v>
      </c>
      <c r="U34">
        <f t="shared" si="9"/>
        <v>0.2094883387086417</v>
      </c>
      <c r="V34">
        <f t="shared" si="10"/>
        <v>0</v>
      </c>
      <c r="Y34" s="22"/>
      <c r="Z34" s="22"/>
      <c r="AA34" s="22"/>
    </row>
    <row r="35" spans="1:27" x14ac:dyDescent="0.2">
      <c r="A35">
        <f t="shared" si="11"/>
        <v>0.96666979582677914</v>
      </c>
      <c r="B35">
        <f t="shared" si="12"/>
        <v>0.99</v>
      </c>
      <c r="C35">
        <f t="shared" si="15"/>
        <v>0.37352320674250705</v>
      </c>
      <c r="D35">
        <f t="shared" si="15"/>
        <v>0.5</v>
      </c>
      <c r="E35">
        <f t="shared" si="15"/>
        <v>0.14236692565011122</v>
      </c>
      <c r="F35">
        <f t="shared" si="15"/>
        <v>0.1</v>
      </c>
      <c r="G35" s="2">
        <f t="shared" si="2"/>
        <v>0.2094883387086417</v>
      </c>
      <c r="H35" s="2">
        <f t="shared" si="2"/>
        <v>0</v>
      </c>
      <c r="I35" s="1">
        <f t="shared" si="14"/>
        <v>0.2094883387086417</v>
      </c>
      <c r="J35" s="10">
        <v>26</v>
      </c>
      <c r="K35" s="11">
        <v>1</v>
      </c>
      <c r="L35" s="11">
        <v>0</v>
      </c>
      <c r="M35" s="11">
        <v>1</v>
      </c>
      <c r="N35" s="12">
        <f t="shared" si="3"/>
        <v>1</v>
      </c>
      <c r="O35" s="1">
        <f t="shared" si="4"/>
        <v>0.38444570316562898</v>
      </c>
      <c r="P35" s="8">
        <f t="shared" si="5"/>
        <v>0.5</v>
      </c>
      <c r="Q35" s="29">
        <f t="shared" si="6"/>
        <v>0.15477919887819397</v>
      </c>
      <c r="R35" s="68">
        <f t="shared" si="7"/>
        <v>0.1</v>
      </c>
      <c r="S35" s="37">
        <f t="shared" si="8"/>
        <v>0.32193255993429276</v>
      </c>
      <c r="T35" s="70">
        <f t="shared" si="8"/>
        <v>0</v>
      </c>
      <c r="U35">
        <f t="shared" si="9"/>
        <v>0.2593168024280777</v>
      </c>
      <c r="V35">
        <f t="shared" si="10"/>
        <v>0</v>
      </c>
      <c r="Y35" s="22"/>
      <c r="Z35" s="22"/>
      <c r="AA35" s="22"/>
    </row>
    <row r="36" spans="1:27" x14ac:dyDescent="0.2">
      <c r="A36">
        <f t="shared" si="11"/>
        <v>0.96666885707874539</v>
      </c>
      <c r="B36">
        <f t="shared" si="12"/>
        <v>0.99</v>
      </c>
      <c r="C36">
        <f t="shared" si="15"/>
        <v>0.38444570316562898</v>
      </c>
      <c r="D36">
        <f t="shared" si="15"/>
        <v>0.5</v>
      </c>
      <c r="E36">
        <f t="shared" si="15"/>
        <v>0.15477919887819397</v>
      </c>
      <c r="F36">
        <f t="shared" si="15"/>
        <v>0.1</v>
      </c>
      <c r="G36" s="2">
        <f t="shared" si="2"/>
        <v>0.2593168024280777</v>
      </c>
      <c r="H36" s="2">
        <f t="shared" si="2"/>
        <v>0</v>
      </c>
      <c r="I36" s="1">
        <f t="shared" si="14"/>
        <v>0.2593168024280777</v>
      </c>
      <c r="J36" s="10">
        <v>27</v>
      </c>
      <c r="K36" s="11">
        <v>1</v>
      </c>
      <c r="L36" s="11">
        <v>0</v>
      </c>
      <c r="M36" s="11">
        <v>1</v>
      </c>
      <c r="N36" s="12">
        <f t="shared" si="3"/>
        <v>1</v>
      </c>
      <c r="O36" s="1">
        <f t="shared" si="4"/>
        <v>0.39246060923500531</v>
      </c>
      <c r="P36" s="8">
        <f t="shared" si="5"/>
        <v>0.5</v>
      </c>
      <c r="Q36" s="29">
        <f t="shared" si="6"/>
        <v>0.17053985288974027</v>
      </c>
      <c r="R36" s="68">
        <f t="shared" si="7"/>
        <v>0.1</v>
      </c>
      <c r="S36" s="37">
        <f t="shared" si="8"/>
        <v>0.31024468819778267</v>
      </c>
      <c r="T36" s="70">
        <f t="shared" si="8"/>
        <v>0</v>
      </c>
      <c r="U36">
        <f t="shared" si="9"/>
        <v>0.31222588591315092</v>
      </c>
      <c r="V36">
        <f t="shared" si="10"/>
        <v>0</v>
      </c>
      <c r="Y36" s="22"/>
      <c r="Z36" s="22"/>
      <c r="AA36" s="22"/>
    </row>
    <row r="37" spans="1:27" x14ac:dyDescent="0.2">
      <c r="A37">
        <f t="shared" si="11"/>
        <v>0.96666819995512177</v>
      </c>
      <c r="B37">
        <f t="shared" si="12"/>
        <v>0.99</v>
      </c>
      <c r="C37">
        <f t="shared" si="15"/>
        <v>0.39246060923500531</v>
      </c>
      <c r="D37">
        <f t="shared" si="15"/>
        <v>0.5</v>
      </c>
      <c r="E37">
        <f t="shared" si="15"/>
        <v>0.17053985288974027</v>
      </c>
      <c r="F37">
        <f t="shared" si="15"/>
        <v>0.1</v>
      </c>
      <c r="G37" s="2">
        <f t="shared" si="2"/>
        <v>0.31222588591315092</v>
      </c>
      <c r="H37" s="2">
        <f t="shared" si="2"/>
        <v>0</v>
      </c>
      <c r="I37" s="1">
        <f t="shared" si="14"/>
        <v>0.31222588591315092</v>
      </c>
      <c r="J37" s="10">
        <v>28</v>
      </c>
      <c r="K37" s="11">
        <v>1</v>
      </c>
      <c r="L37" s="11">
        <v>0</v>
      </c>
      <c r="M37" s="11">
        <v>1</v>
      </c>
      <c r="N37" s="12">
        <f t="shared" si="3"/>
        <v>1</v>
      </c>
      <c r="O37" s="1">
        <f t="shared" si="4"/>
        <v>0.39766540280817397</v>
      </c>
      <c r="P37" s="8">
        <f t="shared" si="5"/>
        <v>0.5</v>
      </c>
      <c r="Q37" s="29">
        <f t="shared" si="6"/>
        <v>0.18957008580125345</v>
      </c>
      <c r="R37" s="68">
        <f t="shared" si="7"/>
        <v>0.1</v>
      </c>
      <c r="S37" s="37">
        <f t="shared" si="8"/>
        <v>0.29454408211568484</v>
      </c>
      <c r="T37" s="70">
        <f t="shared" si="8"/>
        <v>0</v>
      </c>
      <c r="U37">
        <f t="shared" si="9"/>
        <v>0.36806263283207274</v>
      </c>
      <c r="V37">
        <f t="shared" si="10"/>
        <v>0</v>
      </c>
      <c r="Y37" s="22"/>
      <c r="Z37" s="22"/>
      <c r="AA37" s="22"/>
    </row>
    <row r="38" spans="1:27" x14ac:dyDescent="0.2">
      <c r="A38">
        <f t="shared" si="11"/>
        <v>0.96666773996858524</v>
      </c>
      <c r="B38">
        <f t="shared" si="12"/>
        <v>0.99</v>
      </c>
      <c r="C38">
        <f t="shared" si="15"/>
        <v>0.39766540280817397</v>
      </c>
      <c r="D38">
        <f t="shared" si="15"/>
        <v>0.5</v>
      </c>
      <c r="E38">
        <f t="shared" si="15"/>
        <v>0.18957008580125345</v>
      </c>
      <c r="F38">
        <f t="shared" si="15"/>
        <v>0.1</v>
      </c>
      <c r="G38" s="2">
        <f t="shared" si="2"/>
        <v>0.36806263283207274</v>
      </c>
      <c r="H38" s="2">
        <f t="shared" si="2"/>
        <v>0</v>
      </c>
      <c r="I38" s="1">
        <f t="shared" si="14"/>
        <v>0.36806263283207274</v>
      </c>
      <c r="J38" s="10">
        <v>29</v>
      </c>
      <c r="K38" s="11">
        <v>1</v>
      </c>
      <c r="L38" s="11">
        <v>0</v>
      </c>
      <c r="M38" s="11">
        <v>1</v>
      </c>
      <c r="N38" s="12">
        <f t="shared" si="3"/>
        <v>1</v>
      </c>
      <c r="O38" s="1">
        <f t="shared" si="4"/>
        <v>0.40017758288906419</v>
      </c>
      <c r="P38" s="8">
        <f t="shared" si="5"/>
        <v>0.5</v>
      </c>
      <c r="Q38" s="29">
        <f t="shared" si="6"/>
        <v>0.21147630839820714</v>
      </c>
      <c r="R38" s="68">
        <f t="shared" si="7"/>
        <v>0.1</v>
      </c>
      <c r="S38" s="37">
        <f t="shared" si="8"/>
        <v>0.27523178254894276</v>
      </c>
      <c r="T38" s="70">
        <f t="shared" si="8"/>
        <v>0</v>
      </c>
      <c r="U38">
        <f t="shared" si="9"/>
        <v>0.42626763415938124</v>
      </c>
      <c r="V38">
        <f t="shared" si="10"/>
        <v>0</v>
      </c>
      <c r="Y38" s="22"/>
      <c r="Z38" s="22"/>
      <c r="AA38" s="22"/>
    </row>
    <row r="39" spans="1:27" x14ac:dyDescent="0.2">
      <c r="A39">
        <f t="shared" si="11"/>
        <v>0.9666674179780097</v>
      </c>
      <c r="B39">
        <f t="shared" si="12"/>
        <v>0.99</v>
      </c>
      <c r="C39">
        <f t="shared" si="15"/>
        <v>0.40017758288906419</v>
      </c>
      <c r="D39">
        <f t="shared" si="15"/>
        <v>0.5</v>
      </c>
      <c r="E39">
        <f t="shared" si="15"/>
        <v>0.21147630839820714</v>
      </c>
      <c r="F39">
        <f t="shared" si="15"/>
        <v>0.1</v>
      </c>
      <c r="G39" s="2">
        <f t="shared" si="2"/>
        <v>0.42626763415938124</v>
      </c>
      <c r="H39" s="2">
        <f t="shared" si="2"/>
        <v>0</v>
      </c>
      <c r="I39" s="1">
        <f t="shared" si="14"/>
        <v>0.42626763415938124</v>
      </c>
      <c r="J39" s="10">
        <v>30</v>
      </c>
      <c r="K39" s="11">
        <v>1</v>
      </c>
      <c r="L39" s="11">
        <v>0</v>
      </c>
      <c r="M39" s="11">
        <v>1</v>
      </c>
      <c r="N39" s="12">
        <f t="shared" si="3"/>
        <v>1</v>
      </c>
      <c r="O39" s="1">
        <f t="shared" si="4"/>
        <v>0.40014982528585191</v>
      </c>
      <c r="P39" s="8">
        <f t="shared" si="5"/>
        <v>0.5</v>
      </c>
      <c r="Q39" s="29">
        <f t="shared" si="6"/>
        <v>0.2354780852658363</v>
      </c>
      <c r="R39" s="68">
        <f t="shared" si="7"/>
        <v>0.1</v>
      </c>
      <c r="S39" s="37">
        <f t="shared" si="8"/>
        <v>0.25286962706384736</v>
      </c>
      <c r="T39" s="70">
        <f t="shared" si="8"/>
        <v>0</v>
      </c>
      <c r="U39">
        <f t="shared" si="9"/>
        <v>0.48581288976226211</v>
      </c>
      <c r="V39">
        <f t="shared" si="10"/>
        <v>0</v>
      </c>
      <c r="Y39" s="22"/>
      <c r="Z39" s="22"/>
      <c r="AA39" s="22"/>
    </row>
    <row r="40" spans="1:27" x14ac:dyDescent="0.2">
      <c r="A40">
        <f t="shared" si="11"/>
        <v>0.96666719258460676</v>
      </c>
      <c r="B40">
        <f t="shared" si="12"/>
        <v>0.99</v>
      </c>
      <c r="C40">
        <f t="shared" si="15"/>
        <v>0.40014982528585191</v>
      </c>
      <c r="D40">
        <f t="shared" si="15"/>
        <v>0.5</v>
      </c>
      <c r="E40">
        <f t="shared" si="15"/>
        <v>0.2354780852658363</v>
      </c>
      <c r="F40">
        <f t="shared" si="15"/>
        <v>0.1</v>
      </c>
      <c r="G40" s="2">
        <f t="shared" si="2"/>
        <v>0.48581288976226211</v>
      </c>
      <c r="H40" s="2">
        <f t="shared" si="2"/>
        <v>0</v>
      </c>
      <c r="I40" s="1">
        <f t="shared" si="14"/>
        <v>0.48581288976226211</v>
      </c>
      <c r="J40" s="10">
        <v>31</v>
      </c>
      <c r="K40" s="11">
        <v>1</v>
      </c>
      <c r="L40" s="11">
        <v>0</v>
      </c>
      <c r="M40" s="11">
        <v>1</v>
      </c>
      <c r="N40" s="12">
        <f t="shared" si="3"/>
        <v>1</v>
      </c>
      <c r="O40" s="1">
        <f t="shared" si="4"/>
        <v>0.39778382936027273</v>
      </c>
      <c r="P40" s="8">
        <f t="shared" si="5"/>
        <v>0.5</v>
      </c>
      <c r="Q40" s="29">
        <f t="shared" si="6"/>
        <v>0.26044880560094452</v>
      </c>
      <c r="R40" s="68">
        <f t="shared" si="7"/>
        <v>0.1</v>
      </c>
      <c r="S40" s="37">
        <f t="shared" si="8"/>
        <v>0.22822145751201028</v>
      </c>
      <c r="T40" s="70">
        <f t="shared" si="8"/>
        <v>0</v>
      </c>
      <c r="U40">
        <f t="shared" si="9"/>
        <v>0.5452528957837719</v>
      </c>
      <c r="V40">
        <f t="shared" si="10"/>
        <v>0</v>
      </c>
      <c r="Y40" s="22"/>
      <c r="Z40" s="22"/>
      <c r="AA40" s="22"/>
    </row>
    <row r="41" spans="1:27" x14ac:dyDescent="0.2">
      <c r="A41">
        <f t="shared" si="11"/>
        <v>0.96666703480922478</v>
      </c>
      <c r="B41">
        <f t="shared" si="12"/>
        <v>0.99</v>
      </c>
      <c r="C41">
        <f t="shared" si="15"/>
        <v>0.39778382936027273</v>
      </c>
      <c r="D41">
        <f t="shared" si="15"/>
        <v>0.5</v>
      </c>
      <c r="E41">
        <f t="shared" si="15"/>
        <v>0.26044880560094452</v>
      </c>
      <c r="F41">
        <f t="shared" si="15"/>
        <v>0.1</v>
      </c>
      <c r="G41" s="2">
        <f t="shared" si="2"/>
        <v>0.5452528957837719</v>
      </c>
      <c r="H41" s="2">
        <f t="shared" si="2"/>
        <v>0</v>
      </c>
      <c r="I41" s="1">
        <f t="shared" si="14"/>
        <v>0.5452528957837719</v>
      </c>
      <c r="J41" s="10">
        <v>32</v>
      </c>
      <c r="K41" s="11">
        <v>1</v>
      </c>
      <c r="L41" s="11">
        <v>0</v>
      </c>
      <c r="M41" s="11">
        <v>1</v>
      </c>
      <c r="N41" s="12">
        <f t="shared" si="3"/>
        <v>1</v>
      </c>
      <c r="O41" s="1">
        <f t="shared" si="4"/>
        <v>0.39333736363462524</v>
      </c>
      <c r="P41" s="8">
        <f t="shared" si="5"/>
        <v>0.5</v>
      </c>
      <c r="Q41" s="29">
        <f t="shared" si="6"/>
        <v>0.28510445761556752</v>
      </c>
      <c r="R41" s="68">
        <f t="shared" si="7"/>
        <v>0.1</v>
      </c>
      <c r="S41" s="37">
        <f t="shared" si="8"/>
        <v>0.20224900235581825</v>
      </c>
      <c r="T41" s="70">
        <f t="shared" si="8"/>
        <v>0</v>
      </c>
      <c r="U41">
        <f t="shared" si="9"/>
        <v>0.60291498790371711</v>
      </c>
      <c r="V41">
        <f t="shared" si="10"/>
        <v>0</v>
      </c>
      <c r="Y41" s="22"/>
      <c r="Z41" s="22"/>
      <c r="AA41" s="22"/>
    </row>
    <row r="42" spans="1:27" x14ac:dyDescent="0.2">
      <c r="A42">
        <f t="shared" si="11"/>
        <v>0.96666692436645729</v>
      </c>
      <c r="B42">
        <f t="shared" si="12"/>
        <v>0.99</v>
      </c>
      <c r="C42">
        <f t="shared" si="15"/>
        <v>0.39333736363462524</v>
      </c>
      <c r="D42">
        <f t="shared" si="15"/>
        <v>0.5</v>
      </c>
      <c r="E42">
        <f t="shared" si="15"/>
        <v>0.28510445761556752</v>
      </c>
      <c r="F42">
        <f t="shared" si="15"/>
        <v>0.1</v>
      </c>
      <c r="G42" s="2">
        <f t="shared" si="2"/>
        <v>0.60291498790371711</v>
      </c>
      <c r="H42" s="2">
        <f t="shared" si="2"/>
        <v>0</v>
      </c>
      <c r="I42" s="1">
        <f t="shared" si="14"/>
        <v>0.60291498790371711</v>
      </c>
      <c r="J42" s="10">
        <v>33</v>
      </c>
      <c r="K42" s="11">
        <v>1</v>
      </c>
      <c r="L42" s="11">
        <v>0</v>
      </c>
      <c r="M42" s="11">
        <v>1</v>
      </c>
      <c r="N42" s="12">
        <f t="shared" si="3"/>
        <v>1</v>
      </c>
      <c r="O42" s="1">
        <f t="shared" si="4"/>
        <v>0.38711933054518566</v>
      </c>
      <c r="P42" s="8">
        <f t="shared" si="5"/>
        <v>0.5</v>
      </c>
      <c r="Q42" s="29">
        <f t="shared" si="6"/>
        <v>0.30827930699425371</v>
      </c>
      <c r="R42" s="68">
        <f t="shared" si="7"/>
        <v>0.1</v>
      </c>
      <c r="S42" s="37">
        <f t="shared" si="8"/>
        <v>0.17604139455154799</v>
      </c>
      <c r="T42" s="70">
        <f t="shared" si="8"/>
        <v>0</v>
      </c>
      <c r="U42">
        <f t="shared" si="9"/>
        <v>0.65718490701837029</v>
      </c>
      <c r="V42">
        <f t="shared" si="10"/>
        <v>0</v>
      </c>
      <c r="Y42" s="22"/>
      <c r="Z42" s="22"/>
      <c r="AA42" s="22"/>
    </row>
    <row r="43" spans="1:27" x14ac:dyDescent="0.2">
      <c r="A43">
        <f t="shared" si="11"/>
        <v>0.96666684705652006</v>
      </c>
      <c r="B43">
        <f t="shared" si="12"/>
        <v>0.99</v>
      </c>
      <c r="C43">
        <f t="shared" si="15"/>
        <v>0.38711933054518566</v>
      </c>
      <c r="D43">
        <f t="shared" si="15"/>
        <v>0.5</v>
      </c>
      <c r="E43">
        <f t="shared" si="15"/>
        <v>0.30827930699425371</v>
      </c>
      <c r="F43">
        <f t="shared" si="15"/>
        <v>0.1</v>
      </c>
      <c r="G43" s="2">
        <f t="shared" si="2"/>
        <v>0.65718490701837029</v>
      </c>
      <c r="H43" s="2">
        <f t="shared" si="2"/>
        <v>0</v>
      </c>
      <c r="I43" s="1">
        <f t="shared" si="14"/>
        <v>0.65718490701837029</v>
      </c>
      <c r="J43" s="10">
        <v>34</v>
      </c>
      <c r="K43" s="11">
        <v>1</v>
      </c>
      <c r="L43" s="11">
        <v>0</v>
      </c>
      <c r="M43" s="11">
        <v>1</v>
      </c>
      <c r="N43" s="12">
        <f t="shared" si="3"/>
        <v>1</v>
      </c>
      <c r="O43" s="1">
        <f t="shared" si="4"/>
        <v>0.37947127781055368</v>
      </c>
      <c r="P43" s="8">
        <f t="shared" si="5"/>
        <v>0.5</v>
      </c>
      <c r="Q43" s="29">
        <f t="shared" si="6"/>
        <v>0.32915061279237762</v>
      </c>
      <c r="R43" s="68">
        <f t="shared" si="7"/>
        <v>0.1</v>
      </c>
      <c r="S43" s="37">
        <f t="shared" si="8"/>
        <v>0.15068235693959564</v>
      </c>
      <c r="T43" s="70">
        <f t="shared" si="8"/>
        <v>0</v>
      </c>
      <c r="U43">
        <f t="shared" si="9"/>
        <v>0.70678209714203799</v>
      </c>
      <c r="V43">
        <f t="shared" si="10"/>
        <v>0</v>
      </c>
      <c r="Y43" s="22"/>
      <c r="Z43" s="22"/>
      <c r="AA43" s="22"/>
    </row>
    <row r="44" spans="1:27" x14ac:dyDescent="0.2">
      <c r="A44">
        <f t="shared" si="11"/>
        <v>0.96666679293956403</v>
      </c>
      <c r="B44">
        <f t="shared" si="12"/>
        <v>0.99</v>
      </c>
      <c r="C44">
        <f t="shared" si="15"/>
        <v>0.37947127781055368</v>
      </c>
      <c r="D44">
        <f t="shared" si="15"/>
        <v>0.5</v>
      </c>
      <c r="E44">
        <f t="shared" si="15"/>
        <v>0.32915061279237762</v>
      </c>
      <c r="F44">
        <f t="shared" si="15"/>
        <v>0.1</v>
      </c>
      <c r="G44" s="2">
        <f t="shared" si="2"/>
        <v>0.70678209714203799</v>
      </c>
      <c r="H44" s="2">
        <f t="shared" si="2"/>
        <v>0</v>
      </c>
      <c r="I44" s="1">
        <f t="shared" si="14"/>
        <v>0.70678209714203799</v>
      </c>
      <c r="J44" s="10">
        <v>35</v>
      </c>
      <c r="K44" s="11">
        <v>1</v>
      </c>
      <c r="L44" s="11">
        <v>0</v>
      </c>
      <c r="M44" s="11">
        <v>1</v>
      </c>
      <c r="N44" s="12">
        <f t="shared" si="3"/>
        <v>1</v>
      </c>
      <c r="O44" s="1">
        <f t="shared" si="4"/>
        <v>0.37073967455980589</v>
      </c>
      <c r="P44" s="8">
        <f t="shared" si="5"/>
        <v>0.5</v>
      </c>
      <c r="Q44" s="29">
        <f t="shared" si="6"/>
        <v>0.34731285207878704</v>
      </c>
      <c r="R44" s="68">
        <f t="shared" si="7"/>
        <v>0.1</v>
      </c>
      <c r="S44" s="37">
        <f t="shared" si="8"/>
        <v>0.127095156006199</v>
      </c>
      <c r="T44" s="70">
        <f t="shared" si="8"/>
        <v>0</v>
      </c>
      <c r="U44">
        <f t="shared" si="9"/>
        <v>0.75092387825994933</v>
      </c>
      <c r="V44">
        <f t="shared" si="10"/>
        <v>0</v>
      </c>
      <c r="Y44" s="22"/>
      <c r="Z44" s="22"/>
      <c r="AA44" s="22"/>
    </row>
    <row r="45" spans="1:27" x14ac:dyDescent="0.2">
      <c r="A45">
        <f t="shared" si="11"/>
        <v>0.96666675505769484</v>
      </c>
      <c r="B45">
        <f t="shared" si="12"/>
        <v>0.99</v>
      </c>
      <c r="C45">
        <f t="shared" si="15"/>
        <v>0.37073967455980589</v>
      </c>
      <c r="D45">
        <f t="shared" si="15"/>
        <v>0.5</v>
      </c>
      <c r="E45">
        <f t="shared" si="15"/>
        <v>0.34731285207878704</v>
      </c>
      <c r="F45">
        <f t="shared" si="15"/>
        <v>0.1</v>
      </c>
      <c r="G45" s="2">
        <f t="shared" si="2"/>
        <v>0.75092387825994933</v>
      </c>
      <c r="H45" s="2">
        <f t="shared" si="2"/>
        <v>0</v>
      </c>
      <c r="I45" s="1">
        <f t="shared" si="14"/>
        <v>0.75092387825994933</v>
      </c>
      <c r="J45" s="10">
        <v>36</v>
      </c>
      <c r="K45" s="11">
        <v>1</v>
      </c>
      <c r="L45" s="11">
        <v>0</v>
      </c>
      <c r="M45" s="11">
        <v>1</v>
      </c>
      <c r="N45" s="12">
        <f t="shared" si="3"/>
        <v>1</v>
      </c>
      <c r="O45" s="1">
        <f t="shared" si="4"/>
        <v>0.36124760186351512</v>
      </c>
      <c r="P45" s="8">
        <f t="shared" si="5"/>
        <v>0.5</v>
      </c>
      <c r="Q45" s="29">
        <f t="shared" si="6"/>
        <v>0.36271601112940693</v>
      </c>
      <c r="R45" s="68">
        <f t="shared" si="7"/>
        <v>0.1</v>
      </c>
      <c r="S45" s="37">
        <f t="shared" si="8"/>
        <v>0.10592426423088791</v>
      </c>
      <c r="T45" s="70">
        <f t="shared" si="8"/>
        <v>0</v>
      </c>
      <c r="U45">
        <f t="shared" si="9"/>
        <v>0.7893443048635943</v>
      </c>
      <c r="V45">
        <f t="shared" si="10"/>
        <v>0</v>
      </c>
      <c r="Y45" s="22"/>
      <c r="Z45" s="22"/>
      <c r="AA45" s="22"/>
    </row>
    <row r="46" spans="1:27" x14ac:dyDescent="0.2">
      <c r="A46">
        <f t="shared" si="11"/>
        <v>0.96666672854038638</v>
      </c>
      <c r="B46">
        <f t="shared" si="12"/>
        <v>0.99</v>
      </c>
      <c r="C46">
        <f t="shared" si="15"/>
        <v>0.36124760186351512</v>
      </c>
      <c r="D46">
        <f t="shared" si="15"/>
        <v>0.5</v>
      </c>
      <c r="E46">
        <f t="shared" si="15"/>
        <v>0.36271601112940693</v>
      </c>
      <c r="F46">
        <f t="shared" si="15"/>
        <v>0.1</v>
      </c>
      <c r="G46" s="2">
        <f t="shared" si="2"/>
        <v>0.7893443048635943</v>
      </c>
      <c r="H46" s="2">
        <f t="shared" si="2"/>
        <v>0</v>
      </c>
      <c r="I46" s="1">
        <f t="shared" si="14"/>
        <v>0.7893443048635943</v>
      </c>
      <c r="J46" s="10">
        <v>37</v>
      </c>
      <c r="K46" s="11">
        <v>1</v>
      </c>
      <c r="L46" s="11">
        <v>0</v>
      </c>
      <c r="M46" s="11">
        <v>1</v>
      </c>
      <c r="N46" s="12">
        <f t="shared" si="3"/>
        <v>1</v>
      </c>
      <c r="O46" s="1">
        <f t="shared" si="4"/>
        <v>0.35127399746192123</v>
      </c>
      <c r="P46" s="8">
        <f t="shared" si="5"/>
        <v>0.5</v>
      </c>
      <c r="Q46" s="29">
        <f t="shared" si="6"/>
        <v>0.37554570745024679</v>
      </c>
      <c r="R46" s="68">
        <f t="shared" si="7"/>
        <v>0.1</v>
      </c>
      <c r="S46" s="37">
        <f t="shared" si="8"/>
        <v>8.7493964955939738E-2</v>
      </c>
      <c r="T46" s="70">
        <f t="shared" si="8"/>
        <v>0</v>
      </c>
      <c r="U46">
        <f t="shared" si="9"/>
        <v>0.82220228783059979</v>
      </c>
      <c r="V46">
        <f t="shared" si="10"/>
        <v>0</v>
      </c>
      <c r="Y46" s="22"/>
      <c r="Z46" s="22"/>
      <c r="AA46" s="22"/>
    </row>
    <row r="47" spans="1:27" x14ac:dyDescent="0.2">
      <c r="A47">
        <f t="shared" si="11"/>
        <v>0.96666670997827042</v>
      </c>
      <c r="B47">
        <f t="shared" si="12"/>
        <v>0.99</v>
      </c>
      <c r="C47">
        <f t="shared" ref="C47:F57" si="16">O46</f>
        <v>0.35127399746192123</v>
      </c>
      <c r="D47">
        <f t="shared" si="16"/>
        <v>0.5</v>
      </c>
      <c r="E47">
        <f t="shared" si="16"/>
        <v>0.37554570745024679</v>
      </c>
      <c r="F47">
        <f t="shared" si="16"/>
        <v>0.1</v>
      </c>
      <c r="G47" s="2">
        <f t="shared" si="2"/>
        <v>0.82220228783059979</v>
      </c>
      <c r="H47" s="2">
        <f t="shared" si="2"/>
        <v>0</v>
      </c>
      <c r="I47" s="1">
        <f t="shared" si="14"/>
        <v>0.82220228783059979</v>
      </c>
      <c r="J47" s="10">
        <v>38</v>
      </c>
      <c r="K47" s="11">
        <v>1</v>
      </c>
      <c r="L47" s="11">
        <v>0</v>
      </c>
      <c r="M47" s="11">
        <v>1</v>
      </c>
      <c r="N47" s="12">
        <f t="shared" si="3"/>
        <v>1</v>
      </c>
      <c r="O47" s="1">
        <f t="shared" si="4"/>
        <v>0.3410440715685561</v>
      </c>
      <c r="P47" s="8">
        <f t="shared" si="5"/>
        <v>0.5</v>
      </c>
      <c r="Q47" s="29">
        <f t="shared" si="6"/>
        <v>0.38610805239586138</v>
      </c>
      <c r="R47" s="68">
        <f t="shared" si="7"/>
        <v>0.1</v>
      </c>
      <c r="S47" s="37">
        <f t="shared" si="8"/>
        <v>7.1842875968424272E-2</v>
      </c>
      <c r="T47" s="70">
        <f t="shared" si="8"/>
        <v>0</v>
      </c>
      <c r="U47">
        <f t="shared" si="9"/>
        <v>0.84994140074928548</v>
      </c>
      <c r="V47">
        <f t="shared" si="10"/>
        <v>0</v>
      </c>
      <c r="Y47" s="22"/>
      <c r="Z47" s="22"/>
      <c r="AA47" s="22"/>
    </row>
    <row r="48" spans="1:27" x14ac:dyDescent="0.2">
      <c r="A48">
        <f t="shared" si="11"/>
        <v>0.96666669698478924</v>
      </c>
      <c r="B48">
        <f t="shared" si="12"/>
        <v>0.99</v>
      </c>
      <c r="C48">
        <f t="shared" si="16"/>
        <v>0.3410440715685561</v>
      </c>
      <c r="D48">
        <f t="shared" si="16"/>
        <v>0.5</v>
      </c>
      <c r="E48">
        <f t="shared" si="16"/>
        <v>0.38610805239586138</v>
      </c>
      <c r="F48">
        <f t="shared" si="16"/>
        <v>0.1</v>
      </c>
      <c r="G48" s="2">
        <f t="shared" si="2"/>
        <v>0.84994140074928548</v>
      </c>
      <c r="H48" s="2">
        <f t="shared" si="2"/>
        <v>0</v>
      </c>
      <c r="I48" s="1">
        <f t="shared" si="14"/>
        <v>0.84994140074928548</v>
      </c>
      <c r="J48" s="10">
        <v>39</v>
      </c>
      <c r="K48" s="11">
        <v>1</v>
      </c>
      <c r="L48" s="11">
        <v>0</v>
      </c>
      <c r="M48" s="11">
        <v>1</v>
      </c>
      <c r="N48" s="12">
        <f t="shared" si="3"/>
        <v>1</v>
      </c>
      <c r="O48" s="1">
        <f t="shared" si="4"/>
        <v>0.330729679446092</v>
      </c>
      <c r="P48" s="8">
        <f t="shared" si="5"/>
        <v>0.5</v>
      </c>
      <c r="Q48" s="29">
        <f t="shared" si="6"/>
        <v>0.39474620975811181</v>
      </c>
      <c r="R48" s="68">
        <f t="shared" si="7"/>
        <v>0.1</v>
      </c>
      <c r="S48" s="37">
        <f t="shared" si="8"/>
        <v>5.8802980352034261E-2</v>
      </c>
      <c r="T48" s="70">
        <f t="shared" si="8"/>
        <v>0</v>
      </c>
      <c r="U48">
        <f t="shared" si="9"/>
        <v>0.87315365436573167</v>
      </c>
      <c r="V48">
        <f t="shared" si="10"/>
        <v>0</v>
      </c>
      <c r="Y48" s="22"/>
      <c r="Z48" s="22"/>
      <c r="AA48" s="22"/>
    </row>
    <row r="49" spans="1:27" x14ac:dyDescent="0.2">
      <c r="A49">
        <f t="shared" si="11"/>
        <v>0.96666668788935251</v>
      </c>
      <c r="B49">
        <f t="shared" si="12"/>
        <v>0.99</v>
      </c>
      <c r="C49">
        <f t="shared" si="16"/>
        <v>0.330729679446092</v>
      </c>
      <c r="D49">
        <f t="shared" si="16"/>
        <v>0.5</v>
      </c>
      <c r="E49">
        <f t="shared" si="16"/>
        <v>0.39474620975811181</v>
      </c>
      <c r="F49">
        <f t="shared" si="16"/>
        <v>0.1</v>
      </c>
      <c r="G49" s="2">
        <f t="shared" si="2"/>
        <v>0.87315365436573167</v>
      </c>
      <c r="H49" s="2">
        <f t="shared" si="2"/>
        <v>0</v>
      </c>
      <c r="I49" s="1">
        <f t="shared" si="14"/>
        <v>0.87315365436573167</v>
      </c>
      <c r="J49" s="10">
        <v>40</v>
      </c>
      <c r="K49" s="11">
        <v>1</v>
      </c>
      <c r="L49" s="11">
        <v>0</v>
      </c>
      <c r="M49" s="11">
        <v>1</v>
      </c>
      <c r="N49" s="12">
        <f t="shared" si="3"/>
        <v>1</v>
      </c>
      <c r="O49" s="1">
        <f t="shared" si="4"/>
        <v>0.32045594944594696</v>
      </c>
      <c r="P49" s="8">
        <f t="shared" si="5"/>
        <v>0.5</v>
      </c>
      <c r="Q49" s="29">
        <f t="shared" si="6"/>
        <v>0.40179064403605824</v>
      </c>
      <c r="R49" s="68">
        <f t="shared" si="7"/>
        <v>0.1</v>
      </c>
      <c r="S49" s="37">
        <f t="shared" si="8"/>
        <v>4.8087170895416587E-2</v>
      </c>
      <c r="T49" s="70">
        <f t="shared" si="8"/>
        <v>0</v>
      </c>
      <c r="U49">
        <f t="shared" si="9"/>
        <v>0.89247462972967306</v>
      </c>
      <c r="V49">
        <f t="shared" si="10"/>
        <v>0</v>
      </c>
      <c r="Y49" s="22"/>
      <c r="Z49" s="22"/>
      <c r="AA49" s="22"/>
    </row>
    <row r="50" spans="1:27" x14ac:dyDescent="0.2">
      <c r="A50">
        <f t="shared" si="11"/>
        <v>0.96666668152254676</v>
      </c>
      <c r="B50">
        <f t="shared" si="12"/>
        <v>0.99</v>
      </c>
      <c r="C50">
        <f t="shared" si="16"/>
        <v>0.32045594944594696</v>
      </c>
      <c r="D50">
        <f t="shared" si="16"/>
        <v>0.5</v>
      </c>
      <c r="E50">
        <f t="shared" si="16"/>
        <v>0.40179064403605824</v>
      </c>
      <c r="F50">
        <f t="shared" si="16"/>
        <v>0.1</v>
      </c>
      <c r="G50" s="2">
        <f t="shared" si="2"/>
        <v>0.89247462972967306</v>
      </c>
      <c r="H50" s="2">
        <f t="shared" si="2"/>
        <v>0</v>
      </c>
      <c r="I50" s="1">
        <f t="shared" si="14"/>
        <v>0.89247462972967306</v>
      </c>
      <c r="J50" s="10">
        <v>41</v>
      </c>
      <c r="K50" s="11">
        <v>1</v>
      </c>
      <c r="L50" s="11">
        <v>0</v>
      </c>
      <c r="M50" s="11">
        <v>1</v>
      </c>
      <c r="N50" s="12">
        <f t="shared" si="3"/>
        <v>1</v>
      </c>
      <c r="O50" s="1">
        <f t="shared" si="4"/>
        <v>0.31031042216606514</v>
      </c>
      <c r="P50" s="8">
        <f t="shared" si="5"/>
        <v>0.5</v>
      </c>
      <c r="Q50" s="29">
        <f t="shared" si="6"/>
        <v>0.40753498010325145</v>
      </c>
      <c r="R50" s="68">
        <f t="shared" si="7"/>
        <v>0.1</v>
      </c>
      <c r="S50" s="37">
        <f t="shared" si="8"/>
        <v>3.936174306399242E-2</v>
      </c>
      <c r="T50" s="70">
        <f t="shared" si="8"/>
        <v>0</v>
      </c>
      <c r="U50">
        <f t="shared" si="9"/>
        <v>0.90851591690608646</v>
      </c>
      <c r="V50">
        <f t="shared" si="10"/>
        <v>0</v>
      </c>
      <c r="Y50" s="22"/>
      <c r="Z50" s="22"/>
      <c r="AA50" s="22"/>
    </row>
    <row r="51" spans="1:27" x14ac:dyDescent="0.2">
      <c r="A51">
        <f t="shared" si="11"/>
        <v>0.96666667706578269</v>
      </c>
      <c r="B51">
        <f t="shared" si="12"/>
        <v>0.99</v>
      </c>
      <c r="C51">
        <f t="shared" si="16"/>
        <v>0.31031042216606514</v>
      </c>
      <c r="D51">
        <f t="shared" si="16"/>
        <v>0.5</v>
      </c>
      <c r="E51">
        <f t="shared" si="16"/>
        <v>0.40753498010325145</v>
      </c>
      <c r="F51">
        <f t="shared" si="16"/>
        <v>0.1</v>
      </c>
      <c r="G51" s="2">
        <f t="shared" si="2"/>
        <v>0.90851591690608646</v>
      </c>
      <c r="H51" s="2">
        <f t="shared" si="2"/>
        <v>0</v>
      </c>
      <c r="I51" s="1">
        <f t="shared" si="14"/>
        <v>0.90851591690608646</v>
      </c>
      <c r="J51" s="10">
        <v>42</v>
      </c>
      <c r="K51" s="11">
        <v>1</v>
      </c>
      <c r="L51" s="11">
        <v>0</v>
      </c>
      <c r="M51" s="11">
        <v>1</v>
      </c>
      <c r="N51" s="12">
        <f t="shared" si="3"/>
        <v>1</v>
      </c>
      <c r="O51" s="1">
        <f t="shared" si="4"/>
        <v>0.30035213470897792</v>
      </c>
      <c r="P51" s="8">
        <f t="shared" si="5"/>
        <v>0.5</v>
      </c>
      <c r="Q51" s="29">
        <f t="shared" si="6"/>
        <v>0.4122280268896592</v>
      </c>
      <c r="R51" s="68">
        <f t="shared" si="7"/>
        <v>0.1</v>
      </c>
      <c r="S51" s="37">
        <f t="shared" si="8"/>
        <v>3.2295474496065964E-2</v>
      </c>
      <c r="T51" s="70">
        <f t="shared" si="8"/>
        <v>0</v>
      </c>
      <c r="U51">
        <f t="shared" si="9"/>
        <v>0.921829016635065</v>
      </c>
      <c r="V51">
        <f t="shared" si="10"/>
        <v>0</v>
      </c>
      <c r="Y51" s="22"/>
      <c r="Z51" s="22"/>
      <c r="AA51" s="22"/>
    </row>
    <row r="52" spans="1:27" x14ac:dyDescent="0.2">
      <c r="A52">
        <f t="shared" si="11"/>
        <v>0.96666667394604788</v>
      </c>
      <c r="B52">
        <f t="shared" si="12"/>
        <v>0.99</v>
      </c>
      <c r="C52">
        <f t="shared" si="16"/>
        <v>0.30035213470897792</v>
      </c>
      <c r="D52">
        <f t="shared" si="16"/>
        <v>0.5</v>
      </c>
      <c r="E52">
        <f t="shared" si="16"/>
        <v>0.4122280268896592</v>
      </c>
      <c r="F52">
        <f t="shared" si="16"/>
        <v>0.1</v>
      </c>
      <c r="G52" s="2">
        <f t="shared" si="2"/>
        <v>0.921829016635065</v>
      </c>
      <c r="H52" s="2">
        <f t="shared" si="2"/>
        <v>0</v>
      </c>
      <c r="I52" s="1">
        <f t="shared" si="14"/>
        <v>0.921829016635065</v>
      </c>
      <c r="J52" s="10">
        <v>43</v>
      </c>
      <c r="K52" s="11">
        <v>1</v>
      </c>
      <c r="L52" s="11">
        <v>0</v>
      </c>
      <c r="M52" s="11">
        <v>1</v>
      </c>
      <c r="N52" s="12">
        <f t="shared" si="3"/>
        <v>1</v>
      </c>
      <c r="O52" s="1">
        <f t="shared" si="4"/>
        <v>0.29061937692611717</v>
      </c>
      <c r="P52" s="8">
        <f t="shared" si="5"/>
        <v>0.5</v>
      </c>
      <c r="Q52" s="29">
        <f t="shared" si="6"/>
        <v>0.41607461235018101</v>
      </c>
      <c r="R52" s="68">
        <f t="shared" si="7"/>
        <v>0.1</v>
      </c>
      <c r="S52" s="37">
        <f t="shared" si="8"/>
        <v>2.6587047227410281E-2</v>
      </c>
      <c r="T52" s="70">
        <f t="shared" si="8"/>
        <v>0</v>
      </c>
      <c r="U52">
        <f t="shared" si="9"/>
        <v>0.9328912120037457</v>
      </c>
      <c r="V52">
        <f t="shared" si="10"/>
        <v>0</v>
      </c>
      <c r="Y52" s="22"/>
      <c r="Z52" s="22"/>
      <c r="AA52" s="22"/>
    </row>
    <row r="53" spans="1:27" x14ac:dyDescent="0.2">
      <c r="A53">
        <f t="shared" si="11"/>
        <v>0.96666667176223353</v>
      </c>
      <c r="B53">
        <f t="shared" si="12"/>
        <v>0.99</v>
      </c>
      <c r="C53">
        <f t="shared" si="16"/>
        <v>0.29061937692611717</v>
      </c>
      <c r="D53">
        <f t="shared" si="16"/>
        <v>0.5</v>
      </c>
      <c r="E53">
        <f t="shared" si="16"/>
        <v>0.41607461235018101</v>
      </c>
      <c r="F53">
        <f t="shared" si="16"/>
        <v>0.1</v>
      </c>
      <c r="G53" s="2">
        <f t="shared" si="2"/>
        <v>0.9328912120037457</v>
      </c>
      <c r="H53" s="2">
        <f t="shared" si="2"/>
        <v>0</v>
      </c>
      <c r="I53" s="1">
        <f t="shared" si="14"/>
        <v>0.9328912120037457</v>
      </c>
      <c r="J53" s="10">
        <v>44</v>
      </c>
      <c r="K53" s="11">
        <v>1</v>
      </c>
      <c r="L53" s="11">
        <v>0</v>
      </c>
      <c r="M53" s="11">
        <v>1</v>
      </c>
      <c r="N53" s="12">
        <f t="shared" si="3"/>
        <v>1</v>
      </c>
      <c r="O53" s="1">
        <f t="shared" si="4"/>
        <v>0.28113575589965428</v>
      </c>
      <c r="P53" s="8">
        <f t="shared" si="5"/>
        <v>0.5</v>
      </c>
      <c r="Q53" s="29">
        <f t="shared" si="6"/>
        <v>0.4192404284315317</v>
      </c>
      <c r="R53" s="68">
        <f t="shared" si="7"/>
        <v>0.1</v>
      </c>
      <c r="S53" s="37">
        <f t="shared" si="8"/>
        <v>2.1976658497720302E-2</v>
      </c>
      <c r="T53" s="70">
        <f t="shared" si="8"/>
        <v>0</v>
      </c>
      <c r="U53">
        <f t="shared" si="9"/>
        <v>0.94210471572782339</v>
      </c>
      <c r="V53">
        <f t="shared" si="10"/>
        <v>0</v>
      </c>
      <c r="Y53" s="22"/>
      <c r="Z53" s="22"/>
      <c r="AA53" s="22"/>
    </row>
    <row r="54" spans="1:27" x14ac:dyDescent="0.2">
      <c r="A54">
        <f t="shared" si="11"/>
        <v>0.96666667023356345</v>
      </c>
      <c r="B54">
        <f t="shared" si="12"/>
        <v>0.99</v>
      </c>
      <c r="C54">
        <f t="shared" si="16"/>
        <v>0.28113575589965428</v>
      </c>
      <c r="D54">
        <f t="shared" si="16"/>
        <v>0.5</v>
      </c>
      <c r="E54">
        <f t="shared" si="16"/>
        <v>0.4192404284315317</v>
      </c>
      <c r="F54">
        <f t="shared" si="16"/>
        <v>0.1</v>
      </c>
      <c r="G54" s="2">
        <f t="shared" si="2"/>
        <v>0.94210471572782339</v>
      </c>
      <c r="H54" s="2">
        <f t="shared" si="2"/>
        <v>0</v>
      </c>
      <c r="I54" s="1">
        <f t="shared" si="14"/>
        <v>0.94210471572782339</v>
      </c>
      <c r="J54" s="10">
        <v>45</v>
      </c>
      <c r="K54" s="11">
        <v>1</v>
      </c>
      <c r="L54" s="11">
        <v>0</v>
      </c>
      <c r="M54" s="11">
        <v>1</v>
      </c>
      <c r="N54" s="12">
        <f t="shared" si="3"/>
        <v>1</v>
      </c>
      <c r="O54" s="1">
        <f t="shared" si="4"/>
        <v>0.2719146846705951</v>
      </c>
      <c r="P54" s="8">
        <f t="shared" si="5"/>
        <v>0.5</v>
      </c>
      <c r="Q54" s="29">
        <f t="shared" si="6"/>
        <v>0.42185816478628752</v>
      </c>
      <c r="R54" s="68">
        <f t="shared" si="7"/>
        <v>0.1</v>
      </c>
      <c r="S54" s="37">
        <f t="shared" si="8"/>
        <v>1.8247864926627305E-2</v>
      </c>
      <c r="T54" s="70">
        <f t="shared" si="8"/>
        <v>0</v>
      </c>
      <c r="U54">
        <f t="shared" si="9"/>
        <v>0.94980272653703846</v>
      </c>
      <c r="V54">
        <f t="shared" si="10"/>
        <v>0</v>
      </c>
      <c r="Y54" s="22"/>
      <c r="Z54" s="22"/>
      <c r="AA54" s="22"/>
    </row>
    <row r="55" spans="1:27" x14ac:dyDescent="0.2">
      <c r="A55">
        <f t="shared" si="11"/>
        <v>0.96666666916349442</v>
      </c>
      <c r="B55">
        <f t="shared" si="12"/>
        <v>0.99</v>
      </c>
      <c r="C55">
        <f t="shared" si="16"/>
        <v>0.2719146846705951</v>
      </c>
      <c r="D55">
        <f t="shared" si="16"/>
        <v>0.5</v>
      </c>
      <c r="E55">
        <f t="shared" si="16"/>
        <v>0.42185816478628752</v>
      </c>
      <c r="F55">
        <f t="shared" si="16"/>
        <v>0.1</v>
      </c>
      <c r="G55" s="2">
        <f t="shared" si="2"/>
        <v>0.94980272653703846</v>
      </c>
      <c r="H55" s="2">
        <f t="shared" si="2"/>
        <v>0</v>
      </c>
      <c r="I55" s="1">
        <f t="shared" si="14"/>
        <v>0.94980272653703846</v>
      </c>
      <c r="J55" s="10">
        <v>46</v>
      </c>
      <c r="K55" s="11">
        <v>1</v>
      </c>
      <c r="L55" s="11">
        <v>0</v>
      </c>
      <c r="M55" s="11">
        <v>1</v>
      </c>
      <c r="N55" s="12">
        <f t="shared" si="3"/>
        <v>1</v>
      </c>
      <c r="O55" s="1">
        <f t="shared" si="4"/>
        <v>0.26296259131682892</v>
      </c>
      <c r="P55" s="8">
        <f t="shared" si="5"/>
        <v>0.5</v>
      </c>
      <c r="Q55" s="29">
        <f t="shared" si="6"/>
        <v>0.42403353373581693</v>
      </c>
      <c r="R55" s="68">
        <f t="shared" si="7"/>
        <v>0.1</v>
      </c>
      <c r="S55" s="37">
        <f t="shared" si="8"/>
        <v>1.5224293977236011E-2</v>
      </c>
      <c r="T55" s="70">
        <f t="shared" si="8"/>
        <v>0</v>
      </c>
      <c r="U55">
        <f t="shared" si="9"/>
        <v>0.95625833771083879</v>
      </c>
      <c r="V55">
        <f t="shared" si="10"/>
        <v>0</v>
      </c>
      <c r="Y55" s="22"/>
      <c r="Z55" s="22"/>
      <c r="AA55" s="22"/>
    </row>
    <row r="56" spans="1:27" x14ac:dyDescent="0.2">
      <c r="A56">
        <f t="shared" si="11"/>
        <v>0.96666666841444604</v>
      </c>
      <c r="B56">
        <f t="shared" si="12"/>
        <v>0.99</v>
      </c>
      <c r="C56">
        <f t="shared" si="16"/>
        <v>0.26296259131682892</v>
      </c>
      <c r="D56">
        <f t="shared" si="16"/>
        <v>0.5</v>
      </c>
      <c r="E56">
        <f t="shared" si="16"/>
        <v>0.42403353373581693</v>
      </c>
      <c r="F56">
        <f t="shared" si="16"/>
        <v>0.1</v>
      </c>
      <c r="G56" s="2">
        <f t="shared" si="2"/>
        <v>0.95625833771083879</v>
      </c>
      <c r="H56" s="2">
        <f t="shared" si="2"/>
        <v>0</v>
      </c>
      <c r="I56" s="1">
        <f t="shared" si="14"/>
        <v>0.95625833771083879</v>
      </c>
      <c r="J56" s="10">
        <v>47</v>
      </c>
      <c r="K56" s="11">
        <v>1</v>
      </c>
      <c r="L56" s="11">
        <v>0</v>
      </c>
      <c r="M56" s="11">
        <v>1</v>
      </c>
      <c r="N56" s="12">
        <f t="shared" si="3"/>
        <v>1</v>
      </c>
      <c r="O56" s="1">
        <f t="shared" si="4"/>
        <v>0.25428116427023506</v>
      </c>
      <c r="P56" s="8">
        <f t="shared" si="5"/>
        <v>0.5</v>
      </c>
      <c r="Q56" s="29">
        <f t="shared" si="6"/>
        <v>0.42585060628798926</v>
      </c>
      <c r="R56" s="68">
        <f t="shared" si="7"/>
        <v>0.1</v>
      </c>
      <c r="S56" s="37">
        <f t="shared" si="8"/>
        <v>1.2764221139353236E-2</v>
      </c>
      <c r="T56" s="70">
        <f t="shared" si="8"/>
        <v>0</v>
      </c>
      <c r="U56">
        <f t="shared" si="9"/>
        <v>0.96169398902182635</v>
      </c>
      <c r="V56">
        <f t="shared" si="10"/>
        <v>0</v>
      </c>
      <c r="Y56" s="22"/>
      <c r="Z56" s="22"/>
      <c r="AA56" s="22"/>
    </row>
    <row r="57" spans="1:27" x14ac:dyDescent="0.2">
      <c r="A57">
        <f t="shared" si="11"/>
        <v>0.96666666789011224</v>
      </c>
      <c r="B57">
        <f t="shared" si="12"/>
        <v>0.99</v>
      </c>
      <c r="C57">
        <f t="shared" si="16"/>
        <v>0.25428116427023506</v>
      </c>
      <c r="D57">
        <f t="shared" si="16"/>
        <v>0.5</v>
      </c>
      <c r="E57">
        <f t="shared" si="16"/>
        <v>0.42585060628798926</v>
      </c>
      <c r="F57">
        <f t="shared" si="16"/>
        <v>0.1</v>
      </c>
      <c r="G57" s="2">
        <f t="shared" si="2"/>
        <v>0.96169398902182635</v>
      </c>
      <c r="H57" s="2">
        <f t="shared" si="2"/>
        <v>0</v>
      </c>
      <c r="I57" s="1">
        <f t="shared" si="14"/>
        <v>0.96169398902182635</v>
      </c>
      <c r="J57" s="10">
        <v>48</v>
      </c>
      <c r="K57" s="11">
        <v>1</v>
      </c>
      <c r="L57" s="11">
        <v>0</v>
      </c>
      <c r="M57" s="11">
        <v>1</v>
      </c>
      <c r="N57" s="12">
        <f t="shared" si="3"/>
        <v>1</v>
      </c>
      <c r="O57" s="1">
        <f t="shared" si="4"/>
        <v>0.24586890353731283</v>
      </c>
      <c r="P57" s="8">
        <f t="shared" si="5"/>
        <v>0.5</v>
      </c>
      <c r="Q57" s="29">
        <f t="shared" si="6"/>
        <v>0.42737627123210614</v>
      </c>
      <c r="R57" s="68">
        <f t="shared" si="7"/>
        <v>0.1</v>
      </c>
      <c r="S57" s="37">
        <f t="shared" si="8"/>
        <v>1.0754714545935492E-2</v>
      </c>
      <c r="T57" s="70">
        <f t="shared" si="8"/>
        <v>0</v>
      </c>
      <c r="U57">
        <f t="shared" ref="U57" si="17">U56+S57*Q57*$A$3</f>
        <v>0.96491140588239166</v>
      </c>
      <c r="V57">
        <f t="shared" ref="V57" si="18">V56+T57*R57*$A$3</f>
        <v>0</v>
      </c>
      <c r="Y57" s="22"/>
      <c r="Z57" s="22"/>
      <c r="AA57" s="22"/>
    </row>
  </sheetData>
  <mergeCells count="7">
    <mergeCell ref="A1:F1"/>
    <mergeCell ref="A5:M5"/>
    <mergeCell ref="N5:V5"/>
    <mergeCell ref="A6:F6"/>
    <mergeCell ref="G6:I6"/>
    <mergeCell ref="J6:N6"/>
    <mergeCell ref="O6:T6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90D47-F194-F640-9258-E48187BF9C12}">
  <dimension ref="A1:V57"/>
  <sheetViews>
    <sheetView topLeftCell="A8" zoomScale="130" zoomScaleNormal="130" workbookViewId="0">
      <selection activeCell="A3" sqref="A3:J3"/>
    </sheetView>
  </sheetViews>
  <sheetFormatPr baseColWidth="10" defaultRowHeight="15" x14ac:dyDescent="0.2"/>
  <sheetData>
    <row r="1" spans="1:22" x14ac:dyDescent="0.2">
      <c r="A1" s="86" t="s">
        <v>5</v>
      </c>
      <c r="B1" s="86"/>
      <c r="C1" s="86"/>
      <c r="D1" s="86"/>
      <c r="E1" s="86"/>
      <c r="F1" s="86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2"/>
      <c r="S1" s="20"/>
      <c r="T1" s="22"/>
      <c r="U1" s="22"/>
      <c r="V1" s="22"/>
    </row>
    <row r="2" spans="1:22" ht="17" x14ac:dyDescent="0.2">
      <c r="A2" s="23" t="s">
        <v>13</v>
      </c>
      <c r="B2" s="23" t="s">
        <v>14</v>
      </c>
      <c r="C2" s="23"/>
      <c r="D2" s="23"/>
      <c r="E2" s="24" t="e" vm="1">
        <v>#VALUE!</v>
      </c>
      <c r="F2" s="24" t="e" vm="2">
        <v>#VALUE!</v>
      </c>
      <c r="G2" s="24"/>
      <c r="H2" s="24"/>
      <c r="I2" s="25" t="s">
        <v>4</v>
      </c>
      <c r="J2" s="26"/>
      <c r="K2" s="20"/>
      <c r="L2" s="20"/>
      <c r="M2" s="22"/>
      <c r="N2" s="22"/>
      <c r="O2" s="22"/>
      <c r="P2" s="22"/>
      <c r="Q2" s="20"/>
      <c r="R2" s="20"/>
      <c r="T2" s="20"/>
      <c r="U2" s="22"/>
      <c r="V2" s="22"/>
    </row>
    <row r="3" spans="1:22" x14ac:dyDescent="0.2">
      <c r="A3" s="21">
        <v>0.7</v>
      </c>
      <c r="B3" s="21">
        <v>0.7</v>
      </c>
      <c r="C3" s="21">
        <f>'Hybrid Model'!C3</f>
        <v>0.99</v>
      </c>
      <c r="D3" s="21">
        <f>'Hybrid Model'!D3</f>
        <v>0.99</v>
      </c>
      <c r="E3" s="21">
        <v>0.5</v>
      </c>
      <c r="F3" s="21">
        <v>0.5</v>
      </c>
      <c r="G3" s="21">
        <f>'Hybrid Model'!G3</f>
        <v>0.1</v>
      </c>
      <c r="H3" s="21">
        <v>0.1</v>
      </c>
      <c r="I3" s="21">
        <f>'Hybrid Model'!I3</f>
        <v>1</v>
      </c>
      <c r="J3" s="21">
        <f>'Hybrid Model'!J3</f>
        <v>1</v>
      </c>
      <c r="K3" s="20"/>
      <c r="L3" s="20"/>
      <c r="M3" s="22"/>
      <c r="N3" s="22"/>
      <c r="O3" s="22"/>
      <c r="P3" s="22"/>
      <c r="Q3" s="20"/>
      <c r="R3" s="20"/>
      <c r="S3" s="20"/>
      <c r="T3" s="20"/>
      <c r="U3" s="22"/>
      <c r="V3" s="22"/>
    </row>
    <row r="4" spans="1:22" ht="30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2"/>
      <c r="R4" s="22"/>
      <c r="S4" s="22"/>
      <c r="T4" s="22"/>
      <c r="U4" s="22"/>
      <c r="V4" s="22"/>
    </row>
    <row r="5" spans="1:22" ht="24" x14ac:dyDescent="0.3">
      <c r="A5" s="87" t="s">
        <v>7</v>
      </c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 t="s">
        <v>6</v>
      </c>
      <c r="O5" s="87"/>
      <c r="P5" s="87"/>
      <c r="Q5" s="87"/>
      <c r="R5" s="87"/>
      <c r="S5" s="87"/>
      <c r="T5" s="87"/>
      <c r="U5" s="87"/>
      <c r="V5" s="87"/>
    </row>
    <row r="6" spans="1:22" ht="19" x14ac:dyDescent="0.25">
      <c r="A6" s="90" t="s">
        <v>21</v>
      </c>
      <c r="B6" s="90"/>
      <c r="C6" s="90"/>
      <c r="D6" s="90"/>
      <c r="E6" s="90"/>
      <c r="F6" s="91"/>
      <c r="G6" s="88" t="s">
        <v>9</v>
      </c>
      <c r="H6" s="89"/>
      <c r="I6" s="89"/>
      <c r="J6" s="93" t="s">
        <v>20</v>
      </c>
      <c r="K6" s="94"/>
      <c r="L6" s="94"/>
      <c r="M6" s="94"/>
      <c r="N6" s="95"/>
      <c r="O6" s="92" t="s">
        <v>8</v>
      </c>
      <c r="P6" s="92"/>
      <c r="Q6" s="92"/>
      <c r="R6" s="92"/>
      <c r="S6" s="92"/>
      <c r="T6" s="92"/>
      <c r="U6" s="18" t="s">
        <v>10</v>
      </c>
      <c r="V6" s="19"/>
    </row>
    <row r="7" spans="1:22" x14ac:dyDescent="0.2">
      <c r="A7" s="41"/>
      <c r="B7" s="41"/>
      <c r="C7" s="41"/>
      <c r="D7" s="41"/>
      <c r="E7" s="41"/>
      <c r="F7" s="41"/>
      <c r="G7" s="6"/>
      <c r="H7" s="7"/>
      <c r="I7" s="13">
        <f>G7+H7</f>
        <v>0</v>
      </c>
      <c r="J7" s="49"/>
      <c r="K7" s="1"/>
      <c r="L7" s="1"/>
      <c r="M7" s="1"/>
      <c r="N7" s="12"/>
      <c r="O7" s="1"/>
      <c r="P7" s="1"/>
      <c r="Q7" s="1"/>
      <c r="R7" s="1"/>
      <c r="S7" s="1"/>
      <c r="T7" s="1"/>
      <c r="U7" s="58"/>
    </row>
    <row r="8" spans="1:22" ht="35" customHeight="1" x14ac:dyDescent="0.2">
      <c r="A8" s="42"/>
      <c r="B8" s="43"/>
      <c r="C8" s="42"/>
      <c r="D8" s="42"/>
      <c r="E8" s="42"/>
      <c r="F8" s="42"/>
      <c r="G8" s="3"/>
      <c r="H8" s="5"/>
      <c r="I8" s="4"/>
      <c r="J8" s="52" t="s">
        <v>0</v>
      </c>
      <c r="K8" s="9" t="s">
        <v>2</v>
      </c>
      <c r="L8" s="9" t="s">
        <v>3</v>
      </c>
      <c r="M8" s="9" t="s">
        <v>1</v>
      </c>
      <c r="N8" s="46"/>
      <c r="O8" s="39"/>
      <c r="P8" s="39"/>
      <c r="Q8" s="63"/>
      <c r="R8" s="35"/>
      <c r="S8" s="61"/>
      <c r="T8" s="37"/>
      <c r="U8" s="59"/>
      <c r="V8" s="16"/>
    </row>
    <row r="9" spans="1:22" ht="16" thickBot="1" x14ac:dyDescent="0.25">
      <c r="A9" s="53"/>
      <c r="B9" s="53"/>
      <c r="C9" s="54"/>
      <c r="D9" s="54"/>
      <c r="E9" s="54"/>
      <c r="F9" s="54"/>
      <c r="G9" s="55">
        <v>0</v>
      </c>
      <c r="H9" s="56">
        <v>0</v>
      </c>
      <c r="I9" s="57">
        <f>SUM(G9:H9)</f>
        <v>0</v>
      </c>
      <c r="J9" s="51"/>
      <c r="K9" s="15"/>
      <c r="L9" s="15"/>
      <c r="M9" s="15"/>
      <c r="N9" s="47"/>
      <c r="O9" s="40"/>
      <c r="P9" s="40"/>
      <c r="Q9" s="64"/>
      <c r="R9" s="36"/>
      <c r="S9" s="62"/>
      <c r="T9" s="38"/>
      <c r="U9" s="60">
        <v>0</v>
      </c>
      <c r="V9" s="17">
        <v>0</v>
      </c>
    </row>
    <row r="10" spans="1:22" ht="16" thickTop="1" x14ac:dyDescent="0.2">
      <c r="A10" s="80">
        <f t="shared" ref="A10:F10" si="0">C3</f>
        <v>0.99</v>
      </c>
      <c r="B10" s="80">
        <f t="shared" si="0"/>
        <v>0.99</v>
      </c>
      <c r="C10" s="14">
        <f t="shared" si="0"/>
        <v>0.5</v>
      </c>
      <c r="D10" s="14">
        <f t="shared" si="0"/>
        <v>0.5</v>
      </c>
      <c r="E10" s="14">
        <f t="shared" si="0"/>
        <v>0.1</v>
      </c>
      <c r="F10" s="14">
        <f t="shared" si="0"/>
        <v>0.1</v>
      </c>
      <c r="G10" s="2">
        <f>U9</f>
        <v>0</v>
      </c>
      <c r="H10" s="2">
        <f>V9</f>
        <v>0</v>
      </c>
      <c r="I10" s="1">
        <f>SUM(G10:H10)</f>
        <v>0</v>
      </c>
      <c r="J10" s="10">
        <v>1</v>
      </c>
      <c r="K10" s="11">
        <v>0</v>
      </c>
      <c r="L10" s="11">
        <v>0</v>
      </c>
      <c r="M10" s="11">
        <v>0</v>
      </c>
      <c r="N10" s="65">
        <f>$J$3*M10</f>
        <v>0</v>
      </c>
      <c r="O10" s="1">
        <f>IF(AND(K10&gt;0),(1-A10)*POWER(($N10-$I9),2)+C10*A10,C10)</f>
        <v>0.5</v>
      </c>
      <c r="P10" s="66">
        <f>IF(AND(L10&gt;0),(1-B10)*POWER(($N10-$I9),2)+D10*B10,D10)</f>
        <v>0.5</v>
      </c>
      <c r="Q10" s="29">
        <f>IF(AND(K10&gt;0),POWER((1-E10)*(G10-H10*L10),2)+POWER(1-(E$3+(1-A$3)*(1-E$3)),2),E10)</f>
        <v>0.1</v>
      </c>
      <c r="R10" s="67">
        <f>IF(AND(L10&gt;0),POWER((1-F10)*(H10-G10*K10),2)+POWER(1-(F$3+(1-B$3)*(1-F$3)),2),F10)</f>
        <v>0.1</v>
      </c>
      <c r="S10" s="71">
        <f>IF(K10&gt;0,O10*($N10-$I9),0)</f>
        <v>0</v>
      </c>
      <c r="T10" s="69">
        <f>IF(L10&gt;0,P10*($N10-$I9),0)</f>
        <v>0</v>
      </c>
      <c r="U10">
        <f>U9+S10*Q10</f>
        <v>0</v>
      </c>
      <c r="V10">
        <f>V9+T10*R10</f>
        <v>0</v>
      </c>
    </row>
    <row r="11" spans="1:22" x14ac:dyDescent="0.2">
      <c r="A11">
        <f t="shared" ref="A11:B11" si="1">IF(K11&gt;0,$C$3-($A$3*(1-A10)),A10)</f>
        <v>0.99</v>
      </c>
      <c r="B11">
        <f t="shared" si="1"/>
        <v>0.99</v>
      </c>
      <c r="C11">
        <f>O10</f>
        <v>0.5</v>
      </c>
      <c r="D11">
        <f>P10</f>
        <v>0.5</v>
      </c>
      <c r="E11">
        <f>Q10</f>
        <v>0.1</v>
      </c>
      <c r="F11">
        <f>R10</f>
        <v>0.1</v>
      </c>
      <c r="G11" s="2">
        <f t="shared" ref="G11:H57" si="2">U10</f>
        <v>0</v>
      </c>
      <c r="H11" s="2">
        <f t="shared" si="2"/>
        <v>0</v>
      </c>
      <c r="I11" s="1">
        <f>G11+H11</f>
        <v>0</v>
      </c>
      <c r="J11" s="10">
        <v>2</v>
      </c>
      <c r="K11" s="11">
        <v>0</v>
      </c>
      <c r="L11" s="11">
        <v>0</v>
      </c>
      <c r="M11" s="11">
        <v>0</v>
      </c>
      <c r="N11" s="12">
        <f t="shared" ref="N11:N57" si="3">$J$3*M11</f>
        <v>0</v>
      </c>
      <c r="O11" s="1">
        <f t="shared" ref="O11:O57" si="4">IF(AND(K11&gt;0),(1-A11)*POWER(($N11-$I10),2)+C11*A11,C11)</f>
        <v>0.5</v>
      </c>
      <c r="P11" s="8">
        <f t="shared" ref="P11:P57" si="5">IF(AND(L11&gt;0),(1-B11)*POWER(($N11-$I10),2)+D11*B11,D11)</f>
        <v>0.5</v>
      </c>
      <c r="Q11" s="29">
        <f t="shared" ref="Q11:Q57" si="6">IF(AND(K11&gt;0),POWER((1-E11)*(G11-H11*L11),2)+POWER(1-(E$3+(1-A$3)*(1-E$3)),2),E11)</f>
        <v>0.1</v>
      </c>
      <c r="R11" s="68">
        <f t="shared" ref="R11:R57" si="7">IF(AND(L11&gt;0),POWER((1-F11)*(H11-G11*K11),2)+POWER(1-(F$3+(1-B$3)*(1-F$3)),2),F11)</f>
        <v>0.1</v>
      </c>
      <c r="S11" s="37">
        <f>IF(K11&gt;0,O11*($N11-$I10),0)</f>
        <v>0</v>
      </c>
      <c r="T11" s="70">
        <f t="shared" ref="S11:T57" si="8">IF(L11&gt;0,P11*($N11-$I10),0)</f>
        <v>0</v>
      </c>
      <c r="U11">
        <f t="shared" ref="U11:U57" si="9">U10+S11*Q11</f>
        <v>0</v>
      </c>
      <c r="V11">
        <f t="shared" ref="V11:V57" si="10">V10+T11*R11</f>
        <v>0</v>
      </c>
    </row>
    <row r="12" spans="1:22" x14ac:dyDescent="0.2">
      <c r="A12">
        <f t="shared" ref="A12:A57" si="11">IF(K12&gt;0,$C$3-($A$3*(1-A11)),A11)</f>
        <v>0.99</v>
      </c>
      <c r="B12">
        <f t="shared" ref="B12:B57" si="12">IF(L12&gt;0,$C$3-($A$3*(1-B11)),B11)</f>
        <v>0.99</v>
      </c>
      <c r="C12">
        <f t="shared" ref="C12:F27" si="13">O11</f>
        <v>0.5</v>
      </c>
      <c r="D12">
        <f t="shared" si="13"/>
        <v>0.5</v>
      </c>
      <c r="E12">
        <f t="shared" si="13"/>
        <v>0.1</v>
      </c>
      <c r="F12">
        <f t="shared" si="13"/>
        <v>0.1</v>
      </c>
      <c r="G12" s="2">
        <f t="shared" si="2"/>
        <v>0</v>
      </c>
      <c r="H12" s="2">
        <f t="shared" si="2"/>
        <v>0</v>
      </c>
      <c r="I12" s="1">
        <f t="shared" ref="I12:I57" si="14">G12+H12</f>
        <v>0</v>
      </c>
      <c r="J12" s="10">
        <v>3</v>
      </c>
      <c r="K12" s="11">
        <v>0</v>
      </c>
      <c r="L12" s="11">
        <v>0</v>
      </c>
      <c r="M12" s="11">
        <v>0</v>
      </c>
      <c r="N12" s="12">
        <f t="shared" si="3"/>
        <v>0</v>
      </c>
      <c r="O12" s="1">
        <f t="shared" si="4"/>
        <v>0.5</v>
      </c>
      <c r="P12" s="8">
        <f t="shared" si="5"/>
        <v>0.5</v>
      </c>
      <c r="Q12" s="29">
        <f t="shared" si="6"/>
        <v>0.1</v>
      </c>
      <c r="R12" s="68">
        <f t="shared" si="7"/>
        <v>0.1</v>
      </c>
      <c r="S12" s="37">
        <f t="shared" si="8"/>
        <v>0</v>
      </c>
      <c r="T12" s="70">
        <f t="shared" si="8"/>
        <v>0</v>
      </c>
      <c r="U12">
        <f t="shared" si="9"/>
        <v>0</v>
      </c>
      <c r="V12">
        <f t="shared" si="10"/>
        <v>0</v>
      </c>
    </row>
    <row r="13" spans="1:22" x14ac:dyDescent="0.2">
      <c r="A13">
        <f t="shared" si="11"/>
        <v>0.99</v>
      </c>
      <c r="B13">
        <f t="shared" si="12"/>
        <v>0.99</v>
      </c>
      <c r="C13">
        <f t="shared" si="13"/>
        <v>0.5</v>
      </c>
      <c r="D13">
        <f t="shared" si="13"/>
        <v>0.5</v>
      </c>
      <c r="E13">
        <f t="shared" si="13"/>
        <v>0.1</v>
      </c>
      <c r="F13">
        <f t="shared" si="13"/>
        <v>0.1</v>
      </c>
      <c r="G13" s="2">
        <f t="shared" si="2"/>
        <v>0</v>
      </c>
      <c r="H13" s="2">
        <f t="shared" si="2"/>
        <v>0</v>
      </c>
      <c r="I13" s="1">
        <f t="shared" si="14"/>
        <v>0</v>
      </c>
      <c r="J13" s="10">
        <v>4</v>
      </c>
      <c r="K13" s="11">
        <v>0</v>
      </c>
      <c r="L13" s="11">
        <v>0</v>
      </c>
      <c r="M13" s="11">
        <v>0</v>
      </c>
      <c r="N13" s="12">
        <f t="shared" si="3"/>
        <v>0</v>
      </c>
      <c r="O13" s="1">
        <f t="shared" si="4"/>
        <v>0.5</v>
      </c>
      <c r="P13" s="8">
        <f t="shared" si="5"/>
        <v>0.5</v>
      </c>
      <c r="Q13" s="29">
        <f t="shared" si="6"/>
        <v>0.1</v>
      </c>
      <c r="R13" s="68">
        <f t="shared" si="7"/>
        <v>0.1</v>
      </c>
      <c r="S13" s="37">
        <f t="shared" si="8"/>
        <v>0</v>
      </c>
      <c r="T13" s="70">
        <f t="shared" si="8"/>
        <v>0</v>
      </c>
      <c r="U13">
        <f t="shared" si="9"/>
        <v>0</v>
      </c>
      <c r="V13">
        <f t="shared" si="10"/>
        <v>0</v>
      </c>
    </row>
    <row r="14" spans="1:22" x14ac:dyDescent="0.2">
      <c r="A14">
        <f t="shared" si="11"/>
        <v>0.99</v>
      </c>
      <c r="B14">
        <f t="shared" si="12"/>
        <v>0.99</v>
      </c>
      <c r="C14">
        <f t="shared" si="13"/>
        <v>0.5</v>
      </c>
      <c r="D14">
        <f t="shared" si="13"/>
        <v>0.5</v>
      </c>
      <c r="E14">
        <f t="shared" si="13"/>
        <v>0.1</v>
      </c>
      <c r="F14">
        <f t="shared" si="13"/>
        <v>0.1</v>
      </c>
      <c r="G14" s="2">
        <f t="shared" si="2"/>
        <v>0</v>
      </c>
      <c r="H14" s="2">
        <f t="shared" si="2"/>
        <v>0</v>
      </c>
      <c r="I14" s="1">
        <f t="shared" si="14"/>
        <v>0</v>
      </c>
      <c r="J14" s="10">
        <v>5</v>
      </c>
      <c r="K14" s="11">
        <v>0</v>
      </c>
      <c r="L14" s="11">
        <v>0</v>
      </c>
      <c r="M14" s="11">
        <v>0</v>
      </c>
      <c r="N14" s="12">
        <f t="shared" si="3"/>
        <v>0</v>
      </c>
      <c r="O14" s="1">
        <f t="shared" si="4"/>
        <v>0.5</v>
      </c>
      <c r="P14" s="8">
        <f t="shared" si="5"/>
        <v>0.5</v>
      </c>
      <c r="Q14" s="29">
        <f t="shared" si="6"/>
        <v>0.1</v>
      </c>
      <c r="R14" s="68">
        <f t="shared" si="7"/>
        <v>0.1</v>
      </c>
      <c r="S14" s="37">
        <f t="shared" si="8"/>
        <v>0</v>
      </c>
      <c r="T14" s="70">
        <f t="shared" si="8"/>
        <v>0</v>
      </c>
      <c r="U14">
        <f t="shared" si="9"/>
        <v>0</v>
      </c>
      <c r="V14">
        <f t="shared" si="10"/>
        <v>0</v>
      </c>
    </row>
    <row r="15" spans="1:22" x14ac:dyDescent="0.2">
      <c r="A15">
        <f t="shared" si="11"/>
        <v>0.99</v>
      </c>
      <c r="B15">
        <f t="shared" si="12"/>
        <v>0.99</v>
      </c>
      <c r="C15">
        <f t="shared" si="13"/>
        <v>0.5</v>
      </c>
      <c r="D15">
        <f t="shared" si="13"/>
        <v>0.5</v>
      </c>
      <c r="E15">
        <f t="shared" si="13"/>
        <v>0.1</v>
      </c>
      <c r="F15">
        <f t="shared" si="13"/>
        <v>0.1</v>
      </c>
      <c r="G15" s="2">
        <f t="shared" si="2"/>
        <v>0</v>
      </c>
      <c r="H15" s="2">
        <f t="shared" si="2"/>
        <v>0</v>
      </c>
      <c r="I15" s="1">
        <f t="shared" si="14"/>
        <v>0</v>
      </c>
      <c r="J15" s="10">
        <v>6</v>
      </c>
      <c r="K15" s="11">
        <v>0</v>
      </c>
      <c r="L15" s="11">
        <v>0</v>
      </c>
      <c r="M15" s="11">
        <v>0</v>
      </c>
      <c r="N15" s="12">
        <f t="shared" si="3"/>
        <v>0</v>
      </c>
      <c r="O15" s="1">
        <f t="shared" si="4"/>
        <v>0.5</v>
      </c>
      <c r="P15" s="8">
        <f t="shared" si="5"/>
        <v>0.5</v>
      </c>
      <c r="Q15" s="29">
        <f t="shared" si="6"/>
        <v>0.1</v>
      </c>
      <c r="R15" s="68">
        <f t="shared" si="7"/>
        <v>0.1</v>
      </c>
      <c r="S15" s="37">
        <f t="shared" si="8"/>
        <v>0</v>
      </c>
      <c r="T15" s="70">
        <f t="shared" si="8"/>
        <v>0</v>
      </c>
      <c r="U15">
        <f t="shared" si="9"/>
        <v>0</v>
      </c>
      <c r="V15">
        <f t="shared" si="10"/>
        <v>0</v>
      </c>
    </row>
    <row r="16" spans="1:22" x14ac:dyDescent="0.2">
      <c r="A16">
        <f t="shared" si="11"/>
        <v>0.99</v>
      </c>
      <c r="B16">
        <f t="shared" si="12"/>
        <v>0.99</v>
      </c>
      <c r="C16">
        <f t="shared" si="13"/>
        <v>0.5</v>
      </c>
      <c r="D16">
        <f t="shared" si="13"/>
        <v>0.5</v>
      </c>
      <c r="E16">
        <f t="shared" si="13"/>
        <v>0.1</v>
      </c>
      <c r="F16">
        <f t="shared" si="13"/>
        <v>0.1</v>
      </c>
      <c r="G16" s="2">
        <f t="shared" si="2"/>
        <v>0</v>
      </c>
      <c r="H16" s="2">
        <f t="shared" si="2"/>
        <v>0</v>
      </c>
      <c r="I16" s="1">
        <f t="shared" si="14"/>
        <v>0</v>
      </c>
      <c r="J16" s="10">
        <v>7</v>
      </c>
      <c r="K16" s="11">
        <v>0</v>
      </c>
      <c r="L16" s="11">
        <v>0</v>
      </c>
      <c r="M16" s="11">
        <v>0</v>
      </c>
      <c r="N16" s="12">
        <f t="shared" si="3"/>
        <v>0</v>
      </c>
      <c r="O16" s="1">
        <f t="shared" si="4"/>
        <v>0.5</v>
      </c>
      <c r="P16" s="8">
        <f t="shared" si="5"/>
        <v>0.5</v>
      </c>
      <c r="Q16" s="29">
        <f t="shared" si="6"/>
        <v>0.1</v>
      </c>
      <c r="R16" s="68">
        <f t="shared" si="7"/>
        <v>0.1</v>
      </c>
      <c r="S16" s="37">
        <f t="shared" si="8"/>
        <v>0</v>
      </c>
      <c r="T16" s="70">
        <f t="shared" si="8"/>
        <v>0</v>
      </c>
      <c r="U16">
        <f t="shared" si="9"/>
        <v>0</v>
      </c>
      <c r="V16">
        <f t="shared" si="10"/>
        <v>0</v>
      </c>
    </row>
    <row r="17" spans="1:22" x14ac:dyDescent="0.2">
      <c r="A17">
        <f t="shared" si="11"/>
        <v>0.99</v>
      </c>
      <c r="B17">
        <f t="shared" si="12"/>
        <v>0.99</v>
      </c>
      <c r="C17">
        <f t="shared" si="13"/>
        <v>0.5</v>
      </c>
      <c r="D17">
        <f t="shared" si="13"/>
        <v>0.5</v>
      </c>
      <c r="E17">
        <f t="shared" si="13"/>
        <v>0.1</v>
      </c>
      <c r="F17">
        <f t="shared" si="13"/>
        <v>0.1</v>
      </c>
      <c r="G17" s="2">
        <f t="shared" si="2"/>
        <v>0</v>
      </c>
      <c r="H17" s="2">
        <f t="shared" si="2"/>
        <v>0</v>
      </c>
      <c r="I17" s="1">
        <f t="shared" si="14"/>
        <v>0</v>
      </c>
      <c r="J17" s="10">
        <v>8</v>
      </c>
      <c r="K17" s="11">
        <v>0</v>
      </c>
      <c r="L17" s="11">
        <v>0</v>
      </c>
      <c r="M17" s="11">
        <v>0</v>
      </c>
      <c r="N17" s="12">
        <f t="shared" si="3"/>
        <v>0</v>
      </c>
      <c r="O17" s="1">
        <f t="shared" si="4"/>
        <v>0.5</v>
      </c>
      <c r="P17" s="8">
        <f t="shared" si="5"/>
        <v>0.5</v>
      </c>
      <c r="Q17" s="29">
        <f t="shared" si="6"/>
        <v>0.1</v>
      </c>
      <c r="R17" s="68">
        <f t="shared" si="7"/>
        <v>0.1</v>
      </c>
      <c r="S17" s="37">
        <f t="shared" si="8"/>
        <v>0</v>
      </c>
      <c r="T17" s="70">
        <f t="shared" si="8"/>
        <v>0</v>
      </c>
      <c r="U17">
        <f t="shared" si="9"/>
        <v>0</v>
      </c>
      <c r="V17">
        <f t="shared" si="10"/>
        <v>0</v>
      </c>
    </row>
    <row r="18" spans="1:22" x14ac:dyDescent="0.2">
      <c r="A18">
        <f t="shared" si="11"/>
        <v>0.99</v>
      </c>
      <c r="B18">
        <f t="shared" si="12"/>
        <v>0.99</v>
      </c>
      <c r="C18">
        <f t="shared" si="13"/>
        <v>0.5</v>
      </c>
      <c r="D18">
        <f t="shared" si="13"/>
        <v>0.5</v>
      </c>
      <c r="E18">
        <f t="shared" si="13"/>
        <v>0.1</v>
      </c>
      <c r="F18">
        <f t="shared" si="13"/>
        <v>0.1</v>
      </c>
      <c r="G18" s="2">
        <f t="shared" si="2"/>
        <v>0</v>
      </c>
      <c r="H18" s="2">
        <f t="shared" si="2"/>
        <v>0</v>
      </c>
      <c r="I18" s="1">
        <f t="shared" si="14"/>
        <v>0</v>
      </c>
      <c r="J18" s="10">
        <v>9</v>
      </c>
      <c r="K18" s="11">
        <v>0</v>
      </c>
      <c r="L18" s="11">
        <v>0</v>
      </c>
      <c r="M18" s="11">
        <v>0</v>
      </c>
      <c r="N18" s="12">
        <f t="shared" si="3"/>
        <v>0</v>
      </c>
      <c r="O18" s="1">
        <f t="shared" si="4"/>
        <v>0.5</v>
      </c>
      <c r="P18" s="8">
        <f t="shared" si="5"/>
        <v>0.5</v>
      </c>
      <c r="Q18" s="29">
        <f t="shared" si="6"/>
        <v>0.1</v>
      </c>
      <c r="R18" s="68">
        <f t="shared" si="7"/>
        <v>0.1</v>
      </c>
      <c r="S18" s="37">
        <f t="shared" si="8"/>
        <v>0</v>
      </c>
      <c r="T18" s="70">
        <f t="shared" si="8"/>
        <v>0</v>
      </c>
      <c r="U18">
        <f t="shared" si="9"/>
        <v>0</v>
      </c>
      <c r="V18">
        <f t="shared" si="10"/>
        <v>0</v>
      </c>
    </row>
    <row r="19" spans="1:22" x14ac:dyDescent="0.2">
      <c r="A19">
        <f t="shared" si="11"/>
        <v>0.99</v>
      </c>
      <c r="B19">
        <f t="shared" si="12"/>
        <v>0.99</v>
      </c>
      <c r="C19">
        <f t="shared" si="13"/>
        <v>0.5</v>
      </c>
      <c r="D19">
        <f t="shared" si="13"/>
        <v>0.5</v>
      </c>
      <c r="E19">
        <f t="shared" si="13"/>
        <v>0.1</v>
      </c>
      <c r="F19">
        <f t="shared" si="13"/>
        <v>0.1</v>
      </c>
      <c r="G19" s="2">
        <f t="shared" si="2"/>
        <v>0</v>
      </c>
      <c r="H19" s="2">
        <f t="shared" si="2"/>
        <v>0</v>
      </c>
      <c r="I19" s="1">
        <f t="shared" si="14"/>
        <v>0</v>
      </c>
      <c r="J19" s="10">
        <v>10</v>
      </c>
      <c r="K19" s="11">
        <v>0</v>
      </c>
      <c r="L19" s="11">
        <v>0</v>
      </c>
      <c r="M19" s="11">
        <v>0</v>
      </c>
      <c r="N19" s="12">
        <f t="shared" si="3"/>
        <v>0</v>
      </c>
      <c r="O19" s="1">
        <f t="shared" si="4"/>
        <v>0.5</v>
      </c>
      <c r="P19" s="8">
        <f t="shared" si="5"/>
        <v>0.5</v>
      </c>
      <c r="Q19" s="29">
        <f t="shared" si="6"/>
        <v>0.1</v>
      </c>
      <c r="R19" s="68">
        <f t="shared" si="7"/>
        <v>0.1</v>
      </c>
      <c r="S19" s="37">
        <f t="shared" si="8"/>
        <v>0</v>
      </c>
      <c r="T19" s="70">
        <f t="shared" si="8"/>
        <v>0</v>
      </c>
      <c r="U19">
        <f t="shared" si="9"/>
        <v>0</v>
      </c>
      <c r="V19">
        <f t="shared" si="10"/>
        <v>0</v>
      </c>
    </row>
    <row r="20" spans="1:22" x14ac:dyDescent="0.2">
      <c r="A20">
        <f t="shared" si="11"/>
        <v>0.99</v>
      </c>
      <c r="B20">
        <f t="shared" si="12"/>
        <v>0.99</v>
      </c>
      <c r="C20">
        <f t="shared" si="13"/>
        <v>0.5</v>
      </c>
      <c r="D20">
        <f t="shared" si="13"/>
        <v>0.5</v>
      </c>
      <c r="E20">
        <f t="shared" si="13"/>
        <v>0.1</v>
      </c>
      <c r="F20">
        <f t="shared" si="13"/>
        <v>0.1</v>
      </c>
      <c r="G20" s="2">
        <f t="shared" si="2"/>
        <v>0</v>
      </c>
      <c r="H20" s="2">
        <f t="shared" si="2"/>
        <v>0</v>
      </c>
      <c r="I20" s="1">
        <f t="shared" si="14"/>
        <v>0</v>
      </c>
      <c r="J20" s="10">
        <v>11</v>
      </c>
      <c r="K20" s="11">
        <v>0</v>
      </c>
      <c r="L20" s="11">
        <v>0</v>
      </c>
      <c r="M20" s="11">
        <v>0</v>
      </c>
      <c r="N20" s="12">
        <f t="shared" si="3"/>
        <v>0</v>
      </c>
      <c r="O20" s="1">
        <f t="shared" si="4"/>
        <v>0.5</v>
      </c>
      <c r="P20" s="8">
        <f t="shared" si="5"/>
        <v>0.5</v>
      </c>
      <c r="Q20" s="29">
        <f t="shared" si="6"/>
        <v>0.1</v>
      </c>
      <c r="R20" s="68">
        <f t="shared" si="7"/>
        <v>0.1</v>
      </c>
      <c r="S20" s="37">
        <f t="shared" si="8"/>
        <v>0</v>
      </c>
      <c r="T20" s="70">
        <f t="shared" si="8"/>
        <v>0</v>
      </c>
      <c r="U20">
        <f t="shared" si="9"/>
        <v>0</v>
      </c>
      <c r="V20">
        <f t="shared" si="10"/>
        <v>0</v>
      </c>
    </row>
    <row r="21" spans="1:22" x14ac:dyDescent="0.2">
      <c r="A21">
        <f t="shared" si="11"/>
        <v>0.99</v>
      </c>
      <c r="B21">
        <f t="shared" si="12"/>
        <v>0.99</v>
      </c>
      <c r="C21">
        <f t="shared" si="13"/>
        <v>0.5</v>
      </c>
      <c r="D21">
        <f t="shared" si="13"/>
        <v>0.5</v>
      </c>
      <c r="E21">
        <f t="shared" si="13"/>
        <v>0.1</v>
      </c>
      <c r="F21">
        <f t="shared" si="13"/>
        <v>0.1</v>
      </c>
      <c r="G21" s="2">
        <f t="shared" si="2"/>
        <v>0</v>
      </c>
      <c r="H21" s="2">
        <f t="shared" si="2"/>
        <v>0</v>
      </c>
      <c r="I21" s="1">
        <f t="shared" si="14"/>
        <v>0</v>
      </c>
      <c r="J21" s="10">
        <v>12</v>
      </c>
      <c r="K21" s="11">
        <v>0</v>
      </c>
      <c r="L21" s="11">
        <v>0</v>
      </c>
      <c r="M21" s="11">
        <v>0</v>
      </c>
      <c r="N21" s="12">
        <f t="shared" si="3"/>
        <v>0</v>
      </c>
      <c r="O21" s="1">
        <f t="shared" si="4"/>
        <v>0.5</v>
      </c>
      <c r="P21" s="8">
        <f t="shared" si="5"/>
        <v>0.5</v>
      </c>
      <c r="Q21" s="29">
        <f t="shared" si="6"/>
        <v>0.1</v>
      </c>
      <c r="R21" s="68">
        <f t="shared" si="7"/>
        <v>0.1</v>
      </c>
      <c r="S21" s="37">
        <f t="shared" si="8"/>
        <v>0</v>
      </c>
      <c r="T21" s="70">
        <f t="shared" si="8"/>
        <v>0</v>
      </c>
      <c r="U21">
        <f t="shared" si="9"/>
        <v>0</v>
      </c>
      <c r="V21">
        <f t="shared" si="10"/>
        <v>0</v>
      </c>
    </row>
    <row r="22" spans="1:22" x14ac:dyDescent="0.2">
      <c r="A22">
        <f t="shared" si="11"/>
        <v>0.99</v>
      </c>
      <c r="B22">
        <f t="shared" si="12"/>
        <v>0.99</v>
      </c>
      <c r="C22">
        <f t="shared" si="13"/>
        <v>0.5</v>
      </c>
      <c r="D22">
        <f t="shared" si="13"/>
        <v>0.5</v>
      </c>
      <c r="E22">
        <f t="shared" si="13"/>
        <v>0.1</v>
      </c>
      <c r="F22">
        <f t="shared" si="13"/>
        <v>0.1</v>
      </c>
      <c r="G22" s="2">
        <f t="shared" si="2"/>
        <v>0</v>
      </c>
      <c r="H22" s="2">
        <f t="shared" si="2"/>
        <v>0</v>
      </c>
      <c r="I22" s="1">
        <f t="shared" si="14"/>
        <v>0</v>
      </c>
      <c r="J22" s="10">
        <v>13</v>
      </c>
      <c r="K22" s="11">
        <v>0</v>
      </c>
      <c r="L22" s="11">
        <v>0</v>
      </c>
      <c r="M22" s="11">
        <v>0</v>
      </c>
      <c r="N22" s="12">
        <f t="shared" si="3"/>
        <v>0</v>
      </c>
      <c r="O22" s="1">
        <f t="shared" si="4"/>
        <v>0.5</v>
      </c>
      <c r="P22" s="8">
        <f t="shared" si="5"/>
        <v>0.5</v>
      </c>
      <c r="Q22" s="29">
        <f t="shared" si="6"/>
        <v>0.1</v>
      </c>
      <c r="R22" s="68">
        <f t="shared" si="7"/>
        <v>0.1</v>
      </c>
      <c r="S22" s="37">
        <f t="shared" si="8"/>
        <v>0</v>
      </c>
      <c r="T22" s="70">
        <f t="shared" si="8"/>
        <v>0</v>
      </c>
      <c r="U22">
        <f t="shared" si="9"/>
        <v>0</v>
      </c>
      <c r="V22">
        <f t="shared" si="10"/>
        <v>0</v>
      </c>
    </row>
    <row r="23" spans="1:22" x14ac:dyDescent="0.2">
      <c r="A23">
        <f t="shared" si="11"/>
        <v>0.99</v>
      </c>
      <c r="B23">
        <f t="shared" si="12"/>
        <v>0.99</v>
      </c>
      <c r="C23">
        <f t="shared" si="13"/>
        <v>0.5</v>
      </c>
      <c r="D23">
        <f t="shared" si="13"/>
        <v>0.5</v>
      </c>
      <c r="E23">
        <f t="shared" si="13"/>
        <v>0.1</v>
      </c>
      <c r="F23">
        <f t="shared" si="13"/>
        <v>0.1</v>
      </c>
      <c r="G23" s="2">
        <f t="shared" si="2"/>
        <v>0</v>
      </c>
      <c r="H23" s="2">
        <f t="shared" si="2"/>
        <v>0</v>
      </c>
      <c r="I23" s="1">
        <f t="shared" si="14"/>
        <v>0</v>
      </c>
      <c r="J23" s="10">
        <v>14</v>
      </c>
      <c r="K23" s="11">
        <v>0</v>
      </c>
      <c r="L23" s="11">
        <v>0</v>
      </c>
      <c r="M23" s="11">
        <v>0</v>
      </c>
      <c r="N23" s="12">
        <f t="shared" si="3"/>
        <v>0</v>
      </c>
      <c r="O23" s="1">
        <f t="shared" si="4"/>
        <v>0.5</v>
      </c>
      <c r="P23" s="8">
        <f t="shared" si="5"/>
        <v>0.5</v>
      </c>
      <c r="Q23" s="29">
        <f t="shared" si="6"/>
        <v>0.1</v>
      </c>
      <c r="R23" s="68">
        <f t="shared" si="7"/>
        <v>0.1</v>
      </c>
      <c r="S23" s="37">
        <f t="shared" si="8"/>
        <v>0</v>
      </c>
      <c r="T23" s="70">
        <f t="shared" si="8"/>
        <v>0</v>
      </c>
      <c r="U23">
        <f t="shared" si="9"/>
        <v>0</v>
      </c>
      <c r="V23">
        <f t="shared" si="10"/>
        <v>0</v>
      </c>
    </row>
    <row r="24" spans="1:22" x14ac:dyDescent="0.2">
      <c r="A24">
        <f t="shared" si="11"/>
        <v>0.99</v>
      </c>
      <c r="B24">
        <f t="shared" si="12"/>
        <v>0.99</v>
      </c>
      <c r="C24">
        <f t="shared" si="13"/>
        <v>0.5</v>
      </c>
      <c r="D24">
        <f t="shared" si="13"/>
        <v>0.5</v>
      </c>
      <c r="E24">
        <f t="shared" si="13"/>
        <v>0.1</v>
      </c>
      <c r="F24">
        <f t="shared" si="13"/>
        <v>0.1</v>
      </c>
      <c r="G24" s="2">
        <f t="shared" si="2"/>
        <v>0</v>
      </c>
      <c r="H24" s="2">
        <f t="shared" si="2"/>
        <v>0</v>
      </c>
      <c r="I24" s="1">
        <f t="shared" si="14"/>
        <v>0</v>
      </c>
      <c r="J24" s="10">
        <v>15</v>
      </c>
      <c r="K24" s="11">
        <v>0</v>
      </c>
      <c r="L24" s="11">
        <v>0</v>
      </c>
      <c r="M24" s="11">
        <v>0</v>
      </c>
      <c r="N24" s="12">
        <f t="shared" si="3"/>
        <v>0</v>
      </c>
      <c r="O24" s="1">
        <f t="shared" si="4"/>
        <v>0.5</v>
      </c>
      <c r="P24" s="8">
        <f t="shared" si="5"/>
        <v>0.5</v>
      </c>
      <c r="Q24" s="29">
        <f t="shared" si="6"/>
        <v>0.1</v>
      </c>
      <c r="R24" s="68">
        <f t="shared" si="7"/>
        <v>0.1</v>
      </c>
      <c r="S24" s="37">
        <f t="shared" si="8"/>
        <v>0</v>
      </c>
      <c r="T24" s="70">
        <f t="shared" si="8"/>
        <v>0</v>
      </c>
      <c r="U24">
        <f t="shared" si="9"/>
        <v>0</v>
      </c>
      <c r="V24">
        <f t="shared" si="10"/>
        <v>0</v>
      </c>
    </row>
    <row r="25" spans="1:22" x14ac:dyDescent="0.2">
      <c r="A25">
        <f t="shared" si="11"/>
        <v>0.99</v>
      </c>
      <c r="B25">
        <f t="shared" si="12"/>
        <v>0.99</v>
      </c>
      <c r="C25">
        <f t="shared" si="13"/>
        <v>0.5</v>
      </c>
      <c r="D25">
        <f t="shared" si="13"/>
        <v>0.5</v>
      </c>
      <c r="E25">
        <f t="shared" si="13"/>
        <v>0.1</v>
      </c>
      <c r="F25">
        <f t="shared" si="13"/>
        <v>0.1</v>
      </c>
      <c r="G25" s="2">
        <f t="shared" si="2"/>
        <v>0</v>
      </c>
      <c r="H25" s="2">
        <f t="shared" si="2"/>
        <v>0</v>
      </c>
      <c r="I25" s="1">
        <f t="shared" si="14"/>
        <v>0</v>
      </c>
      <c r="J25" s="10">
        <v>16</v>
      </c>
      <c r="K25" s="11">
        <v>0</v>
      </c>
      <c r="L25" s="11">
        <v>0</v>
      </c>
      <c r="M25" s="11">
        <v>0</v>
      </c>
      <c r="N25" s="12">
        <f t="shared" si="3"/>
        <v>0</v>
      </c>
      <c r="O25" s="1">
        <f t="shared" si="4"/>
        <v>0.5</v>
      </c>
      <c r="P25" s="8">
        <f t="shared" si="5"/>
        <v>0.5</v>
      </c>
      <c r="Q25" s="29">
        <f t="shared" si="6"/>
        <v>0.1</v>
      </c>
      <c r="R25" s="68">
        <f t="shared" si="7"/>
        <v>0.1</v>
      </c>
      <c r="S25" s="37">
        <f t="shared" si="8"/>
        <v>0</v>
      </c>
      <c r="T25" s="70">
        <f t="shared" si="8"/>
        <v>0</v>
      </c>
      <c r="U25">
        <f t="shared" si="9"/>
        <v>0</v>
      </c>
      <c r="V25">
        <f t="shared" si="10"/>
        <v>0</v>
      </c>
    </row>
    <row r="26" spans="1:22" x14ac:dyDescent="0.2">
      <c r="A26">
        <f t="shared" si="11"/>
        <v>0.99</v>
      </c>
      <c r="B26">
        <f t="shared" si="12"/>
        <v>0.99</v>
      </c>
      <c r="C26">
        <f t="shared" si="13"/>
        <v>0.5</v>
      </c>
      <c r="D26">
        <f t="shared" si="13"/>
        <v>0.5</v>
      </c>
      <c r="E26">
        <f t="shared" si="13"/>
        <v>0.1</v>
      </c>
      <c r="F26">
        <f t="shared" si="13"/>
        <v>0.1</v>
      </c>
      <c r="G26" s="2">
        <f t="shared" si="2"/>
        <v>0</v>
      </c>
      <c r="H26" s="2">
        <f t="shared" si="2"/>
        <v>0</v>
      </c>
      <c r="I26" s="1">
        <f t="shared" si="14"/>
        <v>0</v>
      </c>
      <c r="J26" s="10">
        <v>17</v>
      </c>
      <c r="K26" s="11">
        <v>0</v>
      </c>
      <c r="L26" s="11">
        <v>0</v>
      </c>
      <c r="M26" s="11">
        <v>0</v>
      </c>
      <c r="N26" s="12">
        <f t="shared" si="3"/>
        <v>0</v>
      </c>
      <c r="O26" s="1">
        <f t="shared" si="4"/>
        <v>0.5</v>
      </c>
      <c r="P26" s="8">
        <f t="shared" si="5"/>
        <v>0.5</v>
      </c>
      <c r="Q26" s="29">
        <f t="shared" si="6"/>
        <v>0.1</v>
      </c>
      <c r="R26" s="68">
        <f t="shared" si="7"/>
        <v>0.1</v>
      </c>
      <c r="S26" s="37">
        <f t="shared" si="8"/>
        <v>0</v>
      </c>
      <c r="T26" s="70">
        <f t="shared" si="8"/>
        <v>0</v>
      </c>
      <c r="U26">
        <f t="shared" si="9"/>
        <v>0</v>
      </c>
      <c r="V26">
        <f t="shared" si="10"/>
        <v>0</v>
      </c>
    </row>
    <row r="27" spans="1:22" x14ac:dyDescent="0.2">
      <c r="A27">
        <f t="shared" si="11"/>
        <v>0.99</v>
      </c>
      <c r="B27">
        <f t="shared" si="12"/>
        <v>0.99</v>
      </c>
      <c r="C27">
        <f t="shared" si="13"/>
        <v>0.5</v>
      </c>
      <c r="D27">
        <f t="shared" si="13"/>
        <v>0.5</v>
      </c>
      <c r="E27">
        <f t="shared" si="13"/>
        <v>0.1</v>
      </c>
      <c r="F27">
        <f t="shared" si="13"/>
        <v>0.1</v>
      </c>
      <c r="G27" s="2">
        <f t="shared" si="2"/>
        <v>0</v>
      </c>
      <c r="H27" s="2">
        <f t="shared" si="2"/>
        <v>0</v>
      </c>
      <c r="I27" s="1">
        <f t="shared" si="14"/>
        <v>0</v>
      </c>
      <c r="J27" s="10">
        <v>18</v>
      </c>
      <c r="K27" s="11">
        <v>0</v>
      </c>
      <c r="L27" s="11">
        <v>0</v>
      </c>
      <c r="M27" s="11">
        <v>0</v>
      </c>
      <c r="N27" s="12">
        <f t="shared" si="3"/>
        <v>0</v>
      </c>
      <c r="O27" s="1">
        <f t="shared" si="4"/>
        <v>0.5</v>
      </c>
      <c r="P27" s="8">
        <f t="shared" si="5"/>
        <v>0.5</v>
      </c>
      <c r="Q27" s="29">
        <f t="shared" si="6"/>
        <v>0.1</v>
      </c>
      <c r="R27" s="68">
        <f t="shared" si="7"/>
        <v>0.1</v>
      </c>
      <c r="S27" s="37">
        <f t="shared" si="8"/>
        <v>0</v>
      </c>
      <c r="T27" s="70">
        <f t="shared" si="8"/>
        <v>0</v>
      </c>
      <c r="U27">
        <f t="shared" si="9"/>
        <v>0</v>
      </c>
      <c r="V27">
        <f t="shared" si="10"/>
        <v>0</v>
      </c>
    </row>
    <row r="28" spans="1:22" x14ac:dyDescent="0.2">
      <c r="A28">
        <f t="shared" si="11"/>
        <v>0.99</v>
      </c>
      <c r="B28">
        <f t="shared" si="12"/>
        <v>0.99</v>
      </c>
      <c r="C28">
        <f t="shared" ref="C28:F46" si="15">O27</f>
        <v>0.5</v>
      </c>
      <c r="D28">
        <f t="shared" si="15"/>
        <v>0.5</v>
      </c>
      <c r="E28">
        <f t="shared" si="15"/>
        <v>0.1</v>
      </c>
      <c r="F28">
        <f t="shared" si="15"/>
        <v>0.1</v>
      </c>
      <c r="G28" s="2">
        <f t="shared" si="2"/>
        <v>0</v>
      </c>
      <c r="H28" s="2">
        <f t="shared" si="2"/>
        <v>0</v>
      </c>
      <c r="I28" s="1">
        <f t="shared" si="14"/>
        <v>0</v>
      </c>
      <c r="J28" s="10">
        <v>19</v>
      </c>
      <c r="K28" s="11">
        <v>0</v>
      </c>
      <c r="L28" s="11">
        <v>0</v>
      </c>
      <c r="M28" s="11">
        <v>0</v>
      </c>
      <c r="N28" s="12">
        <f t="shared" si="3"/>
        <v>0</v>
      </c>
      <c r="O28" s="1">
        <f t="shared" si="4"/>
        <v>0.5</v>
      </c>
      <c r="P28" s="8">
        <f t="shared" si="5"/>
        <v>0.5</v>
      </c>
      <c r="Q28" s="29">
        <f t="shared" si="6"/>
        <v>0.1</v>
      </c>
      <c r="R28" s="68">
        <f t="shared" si="7"/>
        <v>0.1</v>
      </c>
      <c r="S28" s="37">
        <f t="shared" si="8"/>
        <v>0</v>
      </c>
      <c r="T28" s="70">
        <f t="shared" si="8"/>
        <v>0</v>
      </c>
      <c r="U28">
        <f t="shared" si="9"/>
        <v>0</v>
      </c>
      <c r="V28">
        <f t="shared" si="10"/>
        <v>0</v>
      </c>
    </row>
    <row r="29" spans="1:22" x14ac:dyDescent="0.2">
      <c r="A29">
        <f t="shared" si="11"/>
        <v>0.99</v>
      </c>
      <c r="B29">
        <f t="shared" si="12"/>
        <v>0.99</v>
      </c>
      <c r="C29">
        <f t="shared" si="15"/>
        <v>0.5</v>
      </c>
      <c r="D29">
        <f t="shared" si="15"/>
        <v>0.5</v>
      </c>
      <c r="E29">
        <f t="shared" si="15"/>
        <v>0.1</v>
      </c>
      <c r="F29">
        <f t="shared" si="15"/>
        <v>0.1</v>
      </c>
      <c r="G29" s="2">
        <f t="shared" si="2"/>
        <v>0</v>
      </c>
      <c r="H29" s="2">
        <f t="shared" si="2"/>
        <v>0</v>
      </c>
      <c r="I29" s="1">
        <f t="shared" si="14"/>
        <v>0</v>
      </c>
      <c r="J29" s="10">
        <v>20</v>
      </c>
      <c r="K29" s="11">
        <v>0</v>
      </c>
      <c r="L29" s="11">
        <v>0</v>
      </c>
      <c r="M29" s="11">
        <v>0</v>
      </c>
      <c r="N29" s="12">
        <f t="shared" si="3"/>
        <v>0</v>
      </c>
      <c r="O29" s="1">
        <f t="shared" si="4"/>
        <v>0.5</v>
      </c>
      <c r="P29" s="8">
        <f t="shared" si="5"/>
        <v>0.5</v>
      </c>
      <c r="Q29" s="29">
        <f t="shared" si="6"/>
        <v>0.1</v>
      </c>
      <c r="R29" s="68">
        <f t="shared" si="7"/>
        <v>0.1</v>
      </c>
      <c r="S29" s="37">
        <f t="shared" si="8"/>
        <v>0</v>
      </c>
      <c r="T29" s="70">
        <f t="shared" si="8"/>
        <v>0</v>
      </c>
      <c r="U29">
        <f t="shared" si="9"/>
        <v>0</v>
      </c>
      <c r="V29">
        <f t="shared" si="10"/>
        <v>0</v>
      </c>
    </row>
    <row r="30" spans="1:22" x14ac:dyDescent="0.2">
      <c r="A30">
        <f t="shared" si="11"/>
        <v>0.98299999999999998</v>
      </c>
      <c r="B30">
        <f t="shared" si="12"/>
        <v>0.99</v>
      </c>
      <c r="C30">
        <f t="shared" si="15"/>
        <v>0.5</v>
      </c>
      <c r="D30">
        <f t="shared" si="15"/>
        <v>0.5</v>
      </c>
      <c r="E30">
        <f t="shared" si="15"/>
        <v>0.1</v>
      </c>
      <c r="F30">
        <f t="shared" si="15"/>
        <v>0.1</v>
      </c>
      <c r="G30" s="2">
        <f t="shared" si="2"/>
        <v>0</v>
      </c>
      <c r="H30" s="2">
        <f t="shared" si="2"/>
        <v>0</v>
      </c>
      <c r="I30" s="1">
        <f t="shared" si="14"/>
        <v>0</v>
      </c>
      <c r="J30" s="10">
        <v>21</v>
      </c>
      <c r="K30" s="11">
        <v>1</v>
      </c>
      <c r="L30" s="11">
        <v>0</v>
      </c>
      <c r="M30" s="11">
        <v>1</v>
      </c>
      <c r="N30" s="12">
        <f t="shared" si="3"/>
        <v>1</v>
      </c>
      <c r="O30" s="1">
        <f t="shared" si="4"/>
        <v>0.50849999999999995</v>
      </c>
      <c r="P30" s="8">
        <f t="shared" si="5"/>
        <v>0.5</v>
      </c>
      <c r="Q30" s="29">
        <f t="shared" si="6"/>
        <v>0.12249999999999998</v>
      </c>
      <c r="R30" s="68">
        <f t="shared" si="7"/>
        <v>0.1</v>
      </c>
      <c r="S30" s="37">
        <f t="shared" si="8"/>
        <v>0.50849999999999995</v>
      </c>
      <c r="T30" s="70">
        <f t="shared" si="8"/>
        <v>0</v>
      </c>
      <c r="U30">
        <f t="shared" si="9"/>
        <v>6.2291249999999986E-2</v>
      </c>
      <c r="V30">
        <f t="shared" si="10"/>
        <v>0</v>
      </c>
    </row>
    <row r="31" spans="1:22" x14ac:dyDescent="0.2">
      <c r="A31">
        <f t="shared" si="11"/>
        <v>0.97809999999999997</v>
      </c>
      <c r="B31">
        <f t="shared" si="12"/>
        <v>0.99</v>
      </c>
      <c r="C31">
        <f t="shared" si="15"/>
        <v>0.50849999999999995</v>
      </c>
      <c r="D31">
        <f t="shared" si="15"/>
        <v>0.5</v>
      </c>
      <c r="E31">
        <f t="shared" si="15"/>
        <v>0.12249999999999998</v>
      </c>
      <c r="F31">
        <f t="shared" si="15"/>
        <v>0.1</v>
      </c>
      <c r="G31" s="2">
        <f t="shared" si="2"/>
        <v>6.2291249999999986E-2</v>
      </c>
      <c r="H31" s="2">
        <f t="shared" si="2"/>
        <v>0</v>
      </c>
      <c r="I31" s="1">
        <f t="shared" si="14"/>
        <v>6.2291249999999986E-2</v>
      </c>
      <c r="J31" s="10">
        <v>22</v>
      </c>
      <c r="K31" s="11">
        <v>1</v>
      </c>
      <c r="L31" s="11">
        <v>0</v>
      </c>
      <c r="M31" s="11">
        <v>1</v>
      </c>
      <c r="N31" s="12">
        <f t="shared" si="3"/>
        <v>1</v>
      </c>
      <c r="O31" s="1">
        <f t="shared" si="4"/>
        <v>0.51926384999999997</v>
      </c>
      <c r="P31" s="8">
        <f t="shared" si="5"/>
        <v>0.5</v>
      </c>
      <c r="Q31" s="29">
        <f t="shared" si="6"/>
        <v>0.12548777811770204</v>
      </c>
      <c r="R31" s="68">
        <f t="shared" si="7"/>
        <v>0.1</v>
      </c>
      <c r="S31" s="37">
        <f t="shared" si="8"/>
        <v>0.51926384999999997</v>
      </c>
      <c r="T31" s="70">
        <f t="shared" si="8"/>
        <v>0</v>
      </c>
      <c r="U31">
        <f t="shared" si="9"/>
        <v>0.12745251679334368</v>
      </c>
      <c r="V31">
        <f t="shared" si="10"/>
        <v>0</v>
      </c>
    </row>
    <row r="32" spans="1:22" x14ac:dyDescent="0.2">
      <c r="A32">
        <f t="shared" si="11"/>
        <v>0.97466999999999993</v>
      </c>
      <c r="B32">
        <f t="shared" si="12"/>
        <v>0.99</v>
      </c>
      <c r="C32">
        <f t="shared" si="15"/>
        <v>0.51926384999999997</v>
      </c>
      <c r="D32">
        <f t="shared" si="15"/>
        <v>0.5</v>
      </c>
      <c r="E32">
        <f t="shared" si="15"/>
        <v>0.12548777811770204</v>
      </c>
      <c r="F32">
        <f t="shared" si="15"/>
        <v>0.1</v>
      </c>
      <c r="G32" s="2">
        <f t="shared" si="2"/>
        <v>0.12745251679334368</v>
      </c>
      <c r="H32" s="2">
        <f t="shared" si="2"/>
        <v>0</v>
      </c>
      <c r="I32" s="1">
        <f t="shared" si="14"/>
        <v>0.12745251679334368</v>
      </c>
      <c r="J32" s="10">
        <v>23</v>
      </c>
      <c r="K32" s="11">
        <v>1</v>
      </c>
      <c r="L32" s="11">
        <v>0</v>
      </c>
      <c r="M32" s="11">
        <v>1</v>
      </c>
      <c r="N32" s="12">
        <f t="shared" si="3"/>
        <v>1</v>
      </c>
      <c r="O32" s="1">
        <f t="shared" si="4"/>
        <v>0.52838350741610685</v>
      </c>
      <c r="P32" s="8">
        <f t="shared" si="5"/>
        <v>0.5</v>
      </c>
      <c r="Q32" s="29">
        <f t="shared" si="6"/>
        <v>0.13492306045172051</v>
      </c>
      <c r="R32" s="68">
        <f t="shared" si="7"/>
        <v>0.1</v>
      </c>
      <c r="S32" s="37">
        <f t="shared" si="8"/>
        <v>0.49546983825977325</v>
      </c>
      <c r="T32" s="70">
        <f t="shared" si="8"/>
        <v>0</v>
      </c>
      <c r="U32">
        <f t="shared" si="9"/>
        <v>0.19430282373287125</v>
      </c>
      <c r="V32">
        <f t="shared" si="10"/>
        <v>0</v>
      </c>
    </row>
    <row r="33" spans="1:22" x14ac:dyDescent="0.2">
      <c r="A33">
        <f t="shared" si="11"/>
        <v>0.97226899999999994</v>
      </c>
      <c r="B33">
        <f t="shared" si="12"/>
        <v>0.99</v>
      </c>
      <c r="C33">
        <f t="shared" si="15"/>
        <v>0.52838350741610685</v>
      </c>
      <c r="D33">
        <f t="shared" si="15"/>
        <v>0.5</v>
      </c>
      <c r="E33">
        <f t="shared" si="15"/>
        <v>0.13492306045172051</v>
      </c>
      <c r="F33">
        <f t="shared" si="15"/>
        <v>0.1</v>
      </c>
      <c r="G33" s="2">
        <f t="shared" si="2"/>
        <v>0.19430282373287125</v>
      </c>
      <c r="H33" s="2">
        <f t="shared" si="2"/>
        <v>0</v>
      </c>
      <c r="I33" s="1">
        <f t="shared" si="14"/>
        <v>0.19430282373287125</v>
      </c>
      <c r="J33" s="10">
        <v>24</v>
      </c>
      <c r="K33" s="11">
        <v>1</v>
      </c>
      <c r="L33" s="11">
        <v>0</v>
      </c>
      <c r="M33" s="11">
        <v>1</v>
      </c>
      <c r="N33" s="12">
        <f t="shared" si="3"/>
        <v>1</v>
      </c>
      <c r="O33" s="1">
        <f t="shared" si="4"/>
        <v>0.53484359924384728</v>
      </c>
      <c r="P33" s="8">
        <f t="shared" si="5"/>
        <v>0.5</v>
      </c>
      <c r="Q33" s="29">
        <f t="shared" si="6"/>
        <v>0.15075320329597858</v>
      </c>
      <c r="R33" s="68">
        <f t="shared" si="7"/>
        <v>0.1</v>
      </c>
      <c r="S33" s="37">
        <f t="shared" si="8"/>
        <v>0.46667643642940848</v>
      </c>
      <c r="T33" s="70">
        <f t="shared" si="8"/>
        <v>0</v>
      </c>
      <c r="U33">
        <f t="shared" si="9"/>
        <v>0.26465579142735668</v>
      </c>
      <c r="V33">
        <f t="shared" si="10"/>
        <v>0</v>
      </c>
    </row>
    <row r="34" spans="1:22" x14ac:dyDescent="0.2">
      <c r="A34">
        <f t="shared" si="11"/>
        <v>0.97058829999999996</v>
      </c>
      <c r="B34">
        <f t="shared" si="12"/>
        <v>0.99</v>
      </c>
      <c r="C34">
        <f t="shared" si="15"/>
        <v>0.53484359924384728</v>
      </c>
      <c r="D34">
        <f t="shared" si="15"/>
        <v>0.5</v>
      </c>
      <c r="E34">
        <f t="shared" si="15"/>
        <v>0.15075320329597858</v>
      </c>
      <c r="F34">
        <f t="shared" si="15"/>
        <v>0.1</v>
      </c>
      <c r="G34" s="2">
        <f t="shared" si="2"/>
        <v>0.26465579142735668</v>
      </c>
      <c r="H34" s="2">
        <f t="shared" si="2"/>
        <v>0</v>
      </c>
      <c r="I34" s="1">
        <f t="shared" si="14"/>
        <v>0.26465579142735668</v>
      </c>
      <c r="J34" s="10">
        <v>25</v>
      </c>
      <c r="K34" s="11">
        <v>1</v>
      </c>
      <c r="L34" s="11">
        <v>0</v>
      </c>
      <c r="M34" s="11">
        <v>1</v>
      </c>
      <c r="N34" s="12">
        <f t="shared" si="3"/>
        <v>1</v>
      </c>
      <c r="O34" s="1">
        <f t="shared" si="4"/>
        <v>0.53820548421830106</v>
      </c>
      <c r="P34" s="8">
        <f t="shared" si="5"/>
        <v>0.5</v>
      </c>
      <c r="Q34" s="29">
        <f t="shared" si="6"/>
        <v>0.17301619591826967</v>
      </c>
      <c r="R34" s="68">
        <f t="shared" si="7"/>
        <v>0.1</v>
      </c>
      <c r="S34" s="37">
        <f t="shared" si="8"/>
        <v>0.43363063888616787</v>
      </c>
      <c r="T34" s="70">
        <f t="shared" si="8"/>
        <v>0</v>
      </c>
      <c r="U34">
        <f t="shared" si="9"/>
        <v>0.33968091500105035</v>
      </c>
      <c r="V34">
        <f t="shared" si="10"/>
        <v>0</v>
      </c>
    </row>
    <row r="35" spans="1:22" x14ac:dyDescent="0.2">
      <c r="A35">
        <f t="shared" si="11"/>
        <v>0.96941180999999998</v>
      </c>
      <c r="B35">
        <f t="shared" si="12"/>
        <v>0.99</v>
      </c>
      <c r="C35">
        <f t="shared" si="15"/>
        <v>0.53820548421830106</v>
      </c>
      <c r="D35">
        <f t="shared" si="15"/>
        <v>0.5</v>
      </c>
      <c r="E35">
        <f t="shared" si="15"/>
        <v>0.17301619591826967</v>
      </c>
      <c r="F35">
        <f t="shared" si="15"/>
        <v>0.1</v>
      </c>
      <c r="G35" s="2">
        <f t="shared" si="2"/>
        <v>0.33968091500105035</v>
      </c>
      <c r="H35" s="2">
        <f t="shared" si="2"/>
        <v>0</v>
      </c>
      <c r="I35" s="1">
        <f t="shared" si="14"/>
        <v>0.33968091500105035</v>
      </c>
      <c r="J35" s="10">
        <v>26</v>
      </c>
      <c r="K35" s="11">
        <v>1</v>
      </c>
      <c r="L35" s="11">
        <v>0</v>
      </c>
      <c r="M35" s="11">
        <v>1</v>
      </c>
      <c r="N35" s="12">
        <f t="shared" si="3"/>
        <v>1</v>
      </c>
      <c r="O35" s="1">
        <f t="shared" si="4"/>
        <v>0.53828273838912721</v>
      </c>
      <c r="P35" s="8">
        <f t="shared" si="5"/>
        <v>0.5</v>
      </c>
      <c r="Q35" s="29">
        <f t="shared" si="6"/>
        <v>0.20141077376661215</v>
      </c>
      <c r="R35" s="68">
        <f t="shared" si="7"/>
        <v>0.1</v>
      </c>
      <c r="S35" s="37">
        <f t="shared" si="8"/>
        <v>0.39582309424906797</v>
      </c>
      <c r="T35" s="70">
        <f t="shared" si="8"/>
        <v>0</v>
      </c>
      <c r="U35">
        <f t="shared" si="9"/>
        <v>0.41940395068844977</v>
      </c>
      <c r="V35">
        <f t="shared" si="10"/>
        <v>0</v>
      </c>
    </row>
    <row r="36" spans="1:22" x14ac:dyDescent="0.2">
      <c r="A36">
        <f t="shared" si="11"/>
        <v>0.968588267</v>
      </c>
      <c r="B36">
        <f t="shared" si="12"/>
        <v>0.99</v>
      </c>
      <c r="C36">
        <f t="shared" si="15"/>
        <v>0.53828273838912721</v>
      </c>
      <c r="D36">
        <f t="shared" si="15"/>
        <v>0.5</v>
      </c>
      <c r="E36">
        <f t="shared" si="15"/>
        <v>0.20141077376661215</v>
      </c>
      <c r="F36">
        <f t="shared" si="15"/>
        <v>0.1</v>
      </c>
      <c r="G36" s="2">
        <f t="shared" si="2"/>
        <v>0.41940395068844977</v>
      </c>
      <c r="H36" s="2">
        <f t="shared" si="2"/>
        <v>0</v>
      </c>
      <c r="I36" s="1">
        <f t="shared" si="14"/>
        <v>0.41940395068844977</v>
      </c>
      <c r="J36" s="10">
        <v>27</v>
      </c>
      <c r="K36" s="11">
        <v>1</v>
      </c>
      <c r="L36" s="11">
        <v>0</v>
      </c>
      <c r="M36" s="11">
        <v>1</v>
      </c>
      <c r="N36" s="12">
        <f t="shared" si="3"/>
        <v>1</v>
      </c>
      <c r="O36" s="1">
        <f t="shared" si="4"/>
        <v>0.53507052920221665</v>
      </c>
      <c r="P36" s="8">
        <f t="shared" si="5"/>
        <v>0.5</v>
      </c>
      <c r="Q36" s="29">
        <f t="shared" si="6"/>
        <v>0.23467909392335068</v>
      </c>
      <c r="R36" s="68">
        <f t="shared" si="7"/>
        <v>0.1</v>
      </c>
      <c r="S36" s="37">
        <f t="shared" si="8"/>
        <v>0.35331728225271147</v>
      </c>
      <c r="T36" s="70">
        <f t="shared" si="8"/>
        <v>0</v>
      </c>
      <c r="U36">
        <f t="shared" si="9"/>
        <v>0.5023201303549768</v>
      </c>
      <c r="V36">
        <f t="shared" si="10"/>
        <v>0</v>
      </c>
    </row>
    <row r="37" spans="1:22" x14ac:dyDescent="0.2">
      <c r="A37">
        <f t="shared" si="11"/>
        <v>0.9680117869</v>
      </c>
      <c r="B37">
        <f t="shared" si="12"/>
        <v>0.99</v>
      </c>
      <c r="C37">
        <f t="shared" si="15"/>
        <v>0.53507052920221665</v>
      </c>
      <c r="D37">
        <f t="shared" si="15"/>
        <v>0.5</v>
      </c>
      <c r="E37">
        <f t="shared" si="15"/>
        <v>0.23467909392335068</v>
      </c>
      <c r="F37">
        <f t="shared" si="15"/>
        <v>0.1</v>
      </c>
      <c r="G37" s="2">
        <f t="shared" si="2"/>
        <v>0.5023201303549768</v>
      </c>
      <c r="H37" s="2">
        <f t="shared" si="2"/>
        <v>0</v>
      </c>
      <c r="I37" s="1">
        <f t="shared" si="14"/>
        <v>0.5023201303549768</v>
      </c>
      <c r="J37" s="10">
        <v>28</v>
      </c>
      <c r="K37" s="11">
        <v>1</v>
      </c>
      <c r="L37" s="11">
        <v>0</v>
      </c>
      <c r="M37" s="11">
        <v>1</v>
      </c>
      <c r="N37" s="12">
        <f t="shared" si="3"/>
        <v>1</v>
      </c>
      <c r="O37" s="1">
        <f t="shared" si="4"/>
        <v>0.52873754254279115</v>
      </c>
      <c r="P37" s="8">
        <f t="shared" si="5"/>
        <v>0.5</v>
      </c>
      <c r="Q37" s="29">
        <f t="shared" si="6"/>
        <v>0.27029111291018554</v>
      </c>
      <c r="R37" s="68">
        <f t="shared" si="7"/>
        <v>0.1</v>
      </c>
      <c r="S37" s="37">
        <f t="shared" si="8"/>
        <v>0.3069829283230423</v>
      </c>
      <c r="T37" s="70">
        <f t="shared" si="8"/>
        <v>0</v>
      </c>
      <c r="U37">
        <f t="shared" si="9"/>
        <v>0.58529488769583959</v>
      </c>
      <c r="V37">
        <f t="shared" si="10"/>
        <v>0</v>
      </c>
    </row>
    <row r="38" spans="1:22" x14ac:dyDescent="0.2">
      <c r="A38">
        <f t="shared" si="11"/>
        <v>0.96760825083000002</v>
      </c>
      <c r="B38">
        <f t="shared" si="12"/>
        <v>0.99</v>
      </c>
      <c r="C38">
        <f t="shared" si="15"/>
        <v>0.52873754254279115</v>
      </c>
      <c r="D38">
        <f t="shared" si="15"/>
        <v>0.5</v>
      </c>
      <c r="E38">
        <f t="shared" si="15"/>
        <v>0.27029111291018554</v>
      </c>
      <c r="F38">
        <f t="shared" si="15"/>
        <v>0.1</v>
      </c>
      <c r="G38" s="2">
        <f t="shared" si="2"/>
        <v>0.58529488769583959</v>
      </c>
      <c r="H38" s="2">
        <f t="shared" si="2"/>
        <v>0</v>
      </c>
      <c r="I38" s="1">
        <f t="shared" si="14"/>
        <v>0.58529488769583959</v>
      </c>
      <c r="J38" s="10">
        <v>29</v>
      </c>
      <c r="K38" s="11">
        <v>1</v>
      </c>
      <c r="L38" s="11">
        <v>0</v>
      </c>
      <c r="M38" s="11">
        <v>1</v>
      </c>
      <c r="N38" s="12">
        <f t="shared" si="3"/>
        <v>1</v>
      </c>
      <c r="O38" s="1">
        <f t="shared" si="4"/>
        <v>0.51963376726492605</v>
      </c>
      <c r="P38" s="8">
        <f t="shared" si="5"/>
        <v>0.5</v>
      </c>
      <c r="Q38" s="29">
        <f t="shared" si="6"/>
        <v>0.30491003747881218</v>
      </c>
      <c r="R38" s="68">
        <f t="shared" si="7"/>
        <v>0.1</v>
      </c>
      <c r="S38" s="37">
        <f t="shared" si="8"/>
        <v>0.25861126555556074</v>
      </c>
      <c r="T38" s="70">
        <f t="shared" si="8"/>
        <v>0</v>
      </c>
      <c r="U38">
        <f t="shared" si="9"/>
        <v>0.66414805836882862</v>
      </c>
      <c r="V38">
        <f t="shared" si="10"/>
        <v>0</v>
      </c>
    </row>
    <row r="39" spans="1:22" x14ac:dyDescent="0.2">
      <c r="A39">
        <f t="shared" si="11"/>
        <v>0.96732577558099997</v>
      </c>
      <c r="B39">
        <f t="shared" si="12"/>
        <v>0.99</v>
      </c>
      <c r="C39">
        <f t="shared" si="15"/>
        <v>0.51963376726492605</v>
      </c>
      <c r="D39">
        <f t="shared" si="15"/>
        <v>0.5</v>
      </c>
      <c r="E39">
        <f t="shared" si="15"/>
        <v>0.30491003747881218</v>
      </c>
      <c r="F39">
        <f t="shared" si="15"/>
        <v>0.1</v>
      </c>
      <c r="G39" s="2">
        <f t="shared" si="2"/>
        <v>0.66414805836882862</v>
      </c>
      <c r="H39" s="2">
        <f t="shared" si="2"/>
        <v>0</v>
      </c>
      <c r="I39" s="1">
        <f t="shared" si="14"/>
        <v>0.66414805836882862</v>
      </c>
      <c r="J39" s="10">
        <v>30</v>
      </c>
      <c r="K39" s="11">
        <v>1</v>
      </c>
      <c r="L39" s="11">
        <v>0</v>
      </c>
      <c r="M39" s="11">
        <v>1</v>
      </c>
      <c r="N39" s="12">
        <f t="shared" si="3"/>
        <v>1</v>
      </c>
      <c r="O39" s="1">
        <f t="shared" si="4"/>
        <v>0.50827446084128913</v>
      </c>
      <c r="P39" s="8">
        <f t="shared" si="5"/>
        <v>0.5</v>
      </c>
      <c r="Q39" s="29">
        <f t="shared" si="6"/>
        <v>0.33561393537583761</v>
      </c>
      <c r="R39" s="68">
        <f t="shared" si="7"/>
        <v>0.1</v>
      </c>
      <c r="S39" s="37">
        <f t="shared" si="8"/>
        <v>0.2107840173645234</v>
      </c>
      <c r="T39" s="70">
        <f t="shared" si="8"/>
        <v>0</v>
      </c>
      <c r="U39">
        <f t="shared" si="9"/>
        <v>0.73489011195086518</v>
      </c>
      <c r="V39">
        <f t="shared" si="10"/>
        <v>0</v>
      </c>
    </row>
    <row r="40" spans="1:22" x14ac:dyDescent="0.2">
      <c r="A40">
        <f t="shared" si="11"/>
        <v>0.96712804290669996</v>
      </c>
      <c r="B40">
        <f t="shared" si="12"/>
        <v>0.99</v>
      </c>
      <c r="C40">
        <f t="shared" si="15"/>
        <v>0.50827446084128913</v>
      </c>
      <c r="D40">
        <f t="shared" si="15"/>
        <v>0.5</v>
      </c>
      <c r="E40">
        <f t="shared" si="15"/>
        <v>0.33561393537583761</v>
      </c>
      <c r="F40">
        <f t="shared" si="15"/>
        <v>0.1</v>
      </c>
      <c r="G40" s="2">
        <f t="shared" si="2"/>
        <v>0.73489011195086518</v>
      </c>
      <c r="H40" s="2">
        <f t="shared" si="2"/>
        <v>0</v>
      </c>
      <c r="I40" s="1">
        <f t="shared" si="14"/>
        <v>0.73489011195086518</v>
      </c>
      <c r="J40" s="10">
        <v>31</v>
      </c>
      <c r="K40" s="11">
        <v>1</v>
      </c>
      <c r="L40" s="11">
        <v>0</v>
      </c>
      <c r="M40" s="11">
        <v>1</v>
      </c>
      <c r="N40" s="12">
        <f t="shared" si="3"/>
        <v>1</v>
      </c>
      <c r="O40" s="1">
        <f t="shared" si="4"/>
        <v>0.49527432715876518</v>
      </c>
      <c r="P40" s="8">
        <f t="shared" si="5"/>
        <v>0.5</v>
      </c>
      <c r="Q40" s="29">
        <f t="shared" si="6"/>
        <v>0.36088879429966625</v>
      </c>
      <c r="R40" s="68">
        <f t="shared" si="7"/>
        <v>0.1</v>
      </c>
      <c r="S40" s="37">
        <f t="shared" si="8"/>
        <v>0.16633884441634328</v>
      </c>
      <c r="T40" s="70">
        <f t="shared" si="8"/>
        <v>0</v>
      </c>
      <c r="U40">
        <f t="shared" si="9"/>
        <v>0.79491993695747909</v>
      </c>
      <c r="V40">
        <f t="shared" si="10"/>
        <v>0</v>
      </c>
    </row>
    <row r="41" spans="1:22" x14ac:dyDescent="0.2">
      <c r="A41">
        <f t="shared" si="11"/>
        <v>0.96698963003468996</v>
      </c>
      <c r="B41">
        <f t="shared" si="12"/>
        <v>0.99</v>
      </c>
      <c r="C41">
        <f t="shared" si="15"/>
        <v>0.49527432715876518</v>
      </c>
      <c r="D41">
        <f t="shared" si="15"/>
        <v>0.5</v>
      </c>
      <c r="E41">
        <f t="shared" si="15"/>
        <v>0.36088879429966625</v>
      </c>
      <c r="F41">
        <f t="shared" si="15"/>
        <v>0.1</v>
      </c>
      <c r="G41" s="2">
        <f t="shared" si="2"/>
        <v>0.79491993695747909</v>
      </c>
      <c r="H41" s="2">
        <f t="shared" si="2"/>
        <v>0</v>
      </c>
      <c r="I41" s="1">
        <f t="shared" si="14"/>
        <v>0.79491993695747909</v>
      </c>
      <c r="J41" s="10">
        <v>32</v>
      </c>
      <c r="K41" s="11">
        <v>1</v>
      </c>
      <c r="L41" s="11">
        <v>0</v>
      </c>
      <c r="M41" s="11">
        <v>1</v>
      </c>
      <c r="N41" s="12">
        <f t="shared" si="3"/>
        <v>1</v>
      </c>
      <c r="O41" s="1">
        <f t="shared" si="4"/>
        <v>0.48124521456029418</v>
      </c>
      <c r="P41" s="8">
        <f t="shared" si="5"/>
        <v>0.5</v>
      </c>
      <c r="Q41" s="29">
        <f t="shared" si="6"/>
        <v>0.38060691695779597</v>
      </c>
      <c r="R41" s="68">
        <f t="shared" si="7"/>
        <v>0.1</v>
      </c>
      <c r="S41" s="37">
        <f t="shared" si="8"/>
        <v>0.12758286495626145</v>
      </c>
      <c r="T41" s="70">
        <f t="shared" si="8"/>
        <v>0</v>
      </c>
      <c r="U41">
        <f t="shared" si="9"/>
        <v>0.84347885784512455</v>
      </c>
      <c r="V41">
        <f t="shared" si="10"/>
        <v>0</v>
      </c>
    </row>
    <row r="42" spans="1:22" x14ac:dyDescent="0.2">
      <c r="A42">
        <f t="shared" si="11"/>
        <v>0.96689274102428291</v>
      </c>
      <c r="B42">
        <f t="shared" si="12"/>
        <v>0.99</v>
      </c>
      <c r="C42">
        <f t="shared" si="15"/>
        <v>0.48124521456029418</v>
      </c>
      <c r="D42">
        <f t="shared" si="15"/>
        <v>0.5</v>
      </c>
      <c r="E42">
        <f t="shared" si="15"/>
        <v>0.38060691695779597</v>
      </c>
      <c r="F42">
        <f t="shared" si="15"/>
        <v>0.1</v>
      </c>
      <c r="G42" s="2">
        <f t="shared" si="2"/>
        <v>0.84347885784512455</v>
      </c>
      <c r="H42" s="2">
        <f t="shared" si="2"/>
        <v>0</v>
      </c>
      <c r="I42" s="1">
        <f t="shared" si="14"/>
        <v>0.84347885784512455</v>
      </c>
      <c r="J42" s="10">
        <v>33</v>
      </c>
      <c r="K42" s="11">
        <v>1</v>
      </c>
      <c r="L42" s="11">
        <v>0</v>
      </c>
      <c r="M42" s="11">
        <v>1</v>
      </c>
      <c r="N42" s="12">
        <f t="shared" si="3"/>
        <v>1</v>
      </c>
      <c r="O42" s="1">
        <f t="shared" si="4"/>
        <v>0.46670492415552911</v>
      </c>
      <c r="P42" s="8">
        <f t="shared" si="5"/>
        <v>0.5</v>
      </c>
      <c r="Q42" s="29">
        <f t="shared" si="6"/>
        <v>0.39544874693075532</v>
      </c>
      <c r="R42" s="68">
        <f t="shared" si="7"/>
        <v>0.1</v>
      </c>
      <c r="S42" s="37">
        <f t="shared" si="8"/>
        <v>9.5711875268070845E-2</v>
      </c>
      <c r="T42" s="70">
        <f t="shared" si="8"/>
        <v>0</v>
      </c>
      <c r="U42">
        <f t="shared" si="9"/>
        <v>0.8813279989862759</v>
      </c>
      <c r="V42">
        <f t="shared" si="10"/>
        <v>0</v>
      </c>
    </row>
    <row r="43" spans="1:22" x14ac:dyDescent="0.2">
      <c r="A43">
        <f t="shared" si="11"/>
        <v>0.96682491871699805</v>
      </c>
      <c r="B43">
        <f t="shared" si="12"/>
        <v>0.99</v>
      </c>
      <c r="C43">
        <f t="shared" si="15"/>
        <v>0.46670492415552911</v>
      </c>
      <c r="D43">
        <f t="shared" si="15"/>
        <v>0.5</v>
      </c>
      <c r="E43">
        <f t="shared" si="15"/>
        <v>0.39544874693075532</v>
      </c>
      <c r="F43">
        <f t="shared" si="15"/>
        <v>0.1</v>
      </c>
      <c r="G43" s="2">
        <f t="shared" si="2"/>
        <v>0.8813279989862759</v>
      </c>
      <c r="H43" s="2">
        <f t="shared" si="2"/>
        <v>0</v>
      </c>
      <c r="I43" s="1">
        <f t="shared" si="14"/>
        <v>0.8813279989862759</v>
      </c>
      <c r="J43" s="10">
        <v>34</v>
      </c>
      <c r="K43" s="11">
        <v>1</v>
      </c>
      <c r="L43" s="11">
        <v>0</v>
      </c>
      <c r="M43" s="11">
        <v>1</v>
      </c>
      <c r="N43" s="12">
        <f t="shared" si="3"/>
        <v>1</v>
      </c>
      <c r="O43" s="1">
        <f t="shared" si="4"/>
        <v>0.45203470229679182</v>
      </c>
      <c r="P43" s="8">
        <f t="shared" si="5"/>
        <v>0.5</v>
      </c>
      <c r="Q43" s="29">
        <f t="shared" si="6"/>
        <v>0.40638430748288634</v>
      </c>
      <c r="R43" s="68">
        <f t="shared" si="7"/>
        <v>0.1</v>
      </c>
      <c r="S43" s="37">
        <f t="shared" si="8"/>
        <v>7.0752987897132955E-2</v>
      </c>
      <c r="T43" s="70">
        <f t="shared" si="8"/>
        <v>0</v>
      </c>
      <c r="U43">
        <f t="shared" si="9"/>
        <v>0.91008090297519728</v>
      </c>
      <c r="V43">
        <f t="shared" si="10"/>
        <v>0</v>
      </c>
    </row>
    <row r="44" spans="1:22" x14ac:dyDescent="0.2">
      <c r="A44">
        <f t="shared" si="11"/>
        <v>0.96677744310189861</v>
      </c>
      <c r="B44">
        <f t="shared" si="12"/>
        <v>0.99</v>
      </c>
      <c r="C44">
        <f t="shared" si="15"/>
        <v>0.45203470229679182</v>
      </c>
      <c r="D44">
        <f t="shared" si="15"/>
        <v>0.5</v>
      </c>
      <c r="E44">
        <f t="shared" si="15"/>
        <v>0.40638430748288634</v>
      </c>
      <c r="F44">
        <f t="shared" si="15"/>
        <v>0.1</v>
      </c>
      <c r="G44" s="2">
        <f t="shared" si="2"/>
        <v>0.91008090297519728</v>
      </c>
      <c r="H44" s="2">
        <f t="shared" si="2"/>
        <v>0</v>
      </c>
      <c r="I44" s="1">
        <f t="shared" si="14"/>
        <v>0.91008090297519728</v>
      </c>
      <c r="J44" s="10">
        <v>35</v>
      </c>
      <c r="K44" s="11">
        <v>1</v>
      </c>
      <c r="L44" s="11">
        <v>0</v>
      </c>
      <c r="M44" s="11">
        <v>1</v>
      </c>
      <c r="N44" s="12">
        <f t="shared" si="3"/>
        <v>1</v>
      </c>
      <c r="O44" s="1">
        <f t="shared" si="4"/>
        <v>0.43748482840458164</v>
      </c>
      <c r="P44" s="8">
        <f t="shared" si="5"/>
        <v>0.5</v>
      </c>
      <c r="Q44" s="29">
        <f t="shared" si="6"/>
        <v>0.41435742669301484</v>
      </c>
      <c r="R44" s="68">
        <f t="shared" si="7"/>
        <v>0.1</v>
      </c>
      <c r="S44" s="37">
        <f t="shared" si="8"/>
        <v>5.1917199999917431E-2</v>
      </c>
      <c r="T44" s="70">
        <f t="shared" si="8"/>
        <v>0</v>
      </c>
      <c r="U44">
        <f t="shared" si="9"/>
        <v>0.93159318036826966</v>
      </c>
      <c r="V44">
        <f t="shared" si="10"/>
        <v>0</v>
      </c>
    </row>
    <row r="45" spans="1:22" x14ac:dyDescent="0.2">
      <c r="A45">
        <f t="shared" si="11"/>
        <v>0.96674421017132905</v>
      </c>
      <c r="B45">
        <f t="shared" si="12"/>
        <v>0.99</v>
      </c>
      <c r="C45">
        <f t="shared" si="15"/>
        <v>0.43748482840458164</v>
      </c>
      <c r="D45">
        <f t="shared" si="15"/>
        <v>0.5</v>
      </c>
      <c r="E45">
        <f t="shared" si="15"/>
        <v>0.41435742669301484</v>
      </c>
      <c r="F45">
        <f t="shared" si="15"/>
        <v>0.1</v>
      </c>
      <c r="G45" s="2">
        <f t="shared" si="2"/>
        <v>0.93159318036826966</v>
      </c>
      <c r="H45" s="2">
        <f t="shared" si="2"/>
        <v>0</v>
      </c>
      <c r="I45" s="1">
        <f t="shared" si="14"/>
        <v>0.93159318036826966</v>
      </c>
      <c r="J45" s="10">
        <v>36</v>
      </c>
      <c r="K45" s="11">
        <v>1</v>
      </c>
      <c r="L45" s="11">
        <v>0</v>
      </c>
      <c r="M45" s="11">
        <v>1</v>
      </c>
      <c r="N45" s="12">
        <f t="shared" si="3"/>
        <v>1</v>
      </c>
      <c r="O45" s="1">
        <f t="shared" si="4"/>
        <v>0.4232048127245866</v>
      </c>
      <c r="P45" s="8">
        <f t="shared" si="5"/>
        <v>0.5</v>
      </c>
      <c r="Q45" s="29">
        <f t="shared" si="6"/>
        <v>0.42015822102266992</v>
      </c>
      <c r="R45" s="68">
        <f t="shared" si="7"/>
        <v>0.1</v>
      </c>
      <c r="S45" s="37">
        <f t="shared" si="8"/>
        <v>3.8054194616745564E-2</v>
      </c>
      <c r="T45" s="70">
        <f t="shared" si="8"/>
        <v>0</v>
      </c>
      <c r="U45">
        <f t="shared" si="9"/>
        <v>0.94758196308089193</v>
      </c>
      <c r="V45">
        <f t="shared" si="10"/>
        <v>0</v>
      </c>
    </row>
    <row r="46" spans="1:22" x14ac:dyDescent="0.2">
      <c r="A46">
        <f t="shared" si="11"/>
        <v>0.96672094711993029</v>
      </c>
      <c r="B46">
        <f t="shared" si="12"/>
        <v>0.99</v>
      </c>
      <c r="C46">
        <f t="shared" si="15"/>
        <v>0.4232048127245866</v>
      </c>
      <c r="D46">
        <f t="shared" si="15"/>
        <v>0.5</v>
      </c>
      <c r="E46">
        <f t="shared" si="15"/>
        <v>0.42015822102266992</v>
      </c>
      <c r="F46">
        <f t="shared" si="15"/>
        <v>0.1</v>
      </c>
      <c r="G46" s="2">
        <f t="shared" si="2"/>
        <v>0.94758196308089193</v>
      </c>
      <c r="H46" s="2">
        <f t="shared" si="2"/>
        <v>0</v>
      </c>
      <c r="I46" s="1">
        <f t="shared" si="14"/>
        <v>0.94758196308089193</v>
      </c>
      <c r="J46" s="10">
        <v>37</v>
      </c>
      <c r="K46" s="11">
        <v>1</v>
      </c>
      <c r="L46" s="11">
        <v>0</v>
      </c>
      <c r="M46" s="11">
        <v>1</v>
      </c>
      <c r="N46" s="12">
        <f t="shared" si="3"/>
        <v>1</v>
      </c>
      <c r="O46" s="1">
        <f t="shared" si="4"/>
        <v>0.40927668647689641</v>
      </c>
      <c r="P46" s="8">
        <f t="shared" si="5"/>
        <v>0.5</v>
      </c>
      <c r="Q46" s="29">
        <f t="shared" si="6"/>
        <v>0.42439267745300724</v>
      </c>
      <c r="R46" s="68">
        <f t="shared" si="7"/>
        <v>0.1</v>
      </c>
      <c r="S46" s="37">
        <f t="shared" si="8"/>
        <v>2.7997316471297301E-2</v>
      </c>
      <c r="T46" s="70">
        <f t="shared" si="8"/>
        <v>0</v>
      </c>
      <c r="U46">
        <f t="shared" si="9"/>
        <v>0.95946381917964496</v>
      </c>
      <c r="V46">
        <f t="shared" si="10"/>
        <v>0</v>
      </c>
    </row>
    <row r="47" spans="1:22" x14ac:dyDescent="0.2">
      <c r="A47">
        <f t="shared" si="11"/>
        <v>0.96670466298395119</v>
      </c>
      <c r="B47">
        <f t="shared" si="12"/>
        <v>0.99</v>
      </c>
      <c r="C47">
        <f t="shared" ref="C47:F57" si="16">O46</f>
        <v>0.40927668647689641</v>
      </c>
      <c r="D47">
        <f t="shared" si="16"/>
        <v>0.5</v>
      </c>
      <c r="E47">
        <f t="shared" si="16"/>
        <v>0.42439267745300724</v>
      </c>
      <c r="F47">
        <f t="shared" si="16"/>
        <v>0.1</v>
      </c>
      <c r="G47" s="2">
        <f t="shared" si="2"/>
        <v>0.95946381917964496</v>
      </c>
      <c r="H47" s="2">
        <f t="shared" si="2"/>
        <v>0</v>
      </c>
      <c r="I47" s="1">
        <f t="shared" si="14"/>
        <v>0.95946381917964496</v>
      </c>
      <c r="J47" s="10">
        <v>38</v>
      </c>
      <c r="K47" s="11">
        <v>1</v>
      </c>
      <c r="L47" s="11">
        <v>0</v>
      </c>
      <c r="M47" s="11">
        <v>1</v>
      </c>
      <c r="N47" s="12">
        <f t="shared" si="3"/>
        <v>1</v>
      </c>
      <c r="O47" s="1">
        <f t="shared" si="4"/>
        <v>0.39574116522038105</v>
      </c>
      <c r="P47" s="8">
        <f t="shared" si="5"/>
        <v>0.5</v>
      </c>
      <c r="Q47" s="29">
        <f t="shared" si="6"/>
        <v>0.42750701293811422</v>
      </c>
      <c r="R47" s="68">
        <f t="shared" si="7"/>
        <v>0.1</v>
      </c>
      <c r="S47" s="37">
        <f t="shared" si="8"/>
        <v>2.0743975008932779E-2</v>
      </c>
      <c r="T47" s="70">
        <f t="shared" si="8"/>
        <v>0</v>
      </c>
      <c r="U47">
        <f t="shared" si="9"/>
        <v>0.96833201397217672</v>
      </c>
      <c r="V47">
        <f t="shared" si="10"/>
        <v>0</v>
      </c>
    </row>
    <row r="48" spans="1:22" x14ac:dyDescent="0.2">
      <c r="A48">
        <f t="shared" si="11"/>
        <v>0.96669326408876577</v>
      </c>
      <c r="B48">
        <f t="shared" si="12"/>
        <v>0.99</v>
      </c>
      <c r="C48">
        <f t="shared" si="16"/>
        <v>0.39574116522038105</v>
      </c>
      <c r="D48">
        <f t="shared" si="16"/>
        <v>0.5</v>
      </c>
      <c r="E48">
        <f t="shared" si="16"/>
        <v>0.42750701293811422</v>
      </c>
      <c r="F48">
        <f t="shared" si="16"/>
        <v>0.1</v>
      </c>
      <c r="G48" s="2">
        <f t="shared" si="2"/>
        <v>0.96833201397217672</v>
      </c>
      <c r="H48" s="2">
        <f t="shared" si="2"/>
        <v>0</v>
      </c>
      <c r="I48" s="1">
        <f t="shared" si="14"/>
        <v>0.96833201397217672</v>
      </c>
      <c r="J48" s="10">
        <v>39</v>
      </c>
      <c r="K48" s="11">
        <v>1</v>
      </c>
      <c r="L48" s="11">
        <v>0</v>
      </c>
      <c r="M48" s="11">
        <v>1</v>
      </c>
      <c r="N48" s="12">
        <f t="shared" si="3"/>
        <v>1</v>
      </c>
      <c r="O48" s="1">
        <f t="shared" si="4"/>
        <v>0.38261504776862765</v>
      </c>
      <c r="P48" s="8">
        <f t="shared" si="5"/>
        <v>0.5</v>
      </c>
      <c r="Q48" s="29">
        <f t="shared" si="6"/>
        <v>0.42981865413596498</v>
      </c>
      <c r="R48" s="68">
        <f t="shared" si="7"/>
        <v>0.1</v>
      </c>
      <c r="S48" s="37">
        <f t="shared" si="8"/>
        <v>1.5509752760937872E-2</v>
      </c>
      <c r="T48" s="70">
        <f t="shared" si="8"/>
        <v>0</v>
      </c>
      <c r="U48">
        <f t="shared" si="9"/>
        <v>0.97499839502986463</v>
      </c>
      <c r="V48">
        <f t="shared" si="10"/>
        <v>0</v>
      </c>
    </row>
    <row r="49" spans="1:22" x14ac:dyDescent="0.2">
      <c r="A49">
        <f t="shared" si="11"/>
        <v>0.96668528486213601</v>
      </c>
      <c r="B49">
        <f t="shared" si="12"/>
        <v>0.99</v>
      </c>
      <c r="C49">
        <f t="shared" si="16"/>
        <v>0.38261504776862765</v>
      </c>
      <c r="D49">
        <f t="shared" si="16"/>
        <v>0.5</v>
      </c>
      <c r="E49">
        <f t="shared" si="16"/>
        <v>0.42981865413596498</v>
      </c>
      <c r="F49">
        <f t="shared" si="16"/>
        <v>0.1</v>
      </c>
      <c r="G49" s="2">
        <f t="shared" si="2"/>
        <v>0.97499839502986463</v>
      </c>
      <c r="H49" s="2">
        <f t="shared" si="2"/>
        <v>0</v>
      </c>
      <c r="I49" s="1">
        <f t="shared" si="14"/>
        <v>0.97499839502986463</v>
      </c>
      <c r="J49" s="10">
        <v>40</v>
      </c>
      <c r="K49" s="11">
        <v>1</v>
      </c>
      <c r="L49" s="11">
        <v>0</v>
      </c>
      <c r="M49" s="11">
        <v>1</v>
      </c>
      <c r="N49" s="12">
        <f t="shared" si="3"/>
        <v>1</v>
      </c>
      <c r="O49" s="1">
        <f t="shared" si="4"/>
        <v>0.36990174648458907</v>
      </c>
      <c r="P49" s="8">
        <f t="shared" si="5"/>
        <v>0.5</v>
      </c>
      <c r="Q49" s="29">
        <f t="shared" si="6"/>
        <v>0.43155360305910406</v>
      </c>
      <c r="R49" s="68">
        <f t="shared" si="7"/>
        <v>0.1</v>
      </c>
      <c r="S49" s="37">
        <f t="shared" si="8"/>
        <v>1.1714043339341396E-2</v>
      </c>
      <c r="T49" s="70">
        <f t="shared" si="8"/>
        <v>0</v>
      </c>
      <c r="U49">
        <f t="shared" si="9"/>
        <v>0.98005363263934786</v>
      </c>
      <c r="V49">
        <f t="shared" si="10"/>
        <v>0</v>
      </c>
    </row>
    <row r="50" spans="1:22" x14ac:dyDescent="0.2">
      <c r="A50">
        <f t="shared" si="11"/>
        <v>0.96667969940349519</v>
      </c>
      <c r="B50">
        <f t="shared" si="12"/>
        <v>0.99</v>
      </c>
      <c r="C50">
        <f t="shared" si="16"/>
        <v>0.36990174648458907</v>
      </c>
      <c r="D50">
        <f t="shared" si="16"/>
        <v>0.5</v>
      </c>
      <c r="E50">
        <f t="shared" si="16"/>
        <v>0.43155360305910406</v>
      </c>
      <c r="F50">
        <f t="shared" si="16"/>
        <v>0.1</v>
      </c>
      <c r="G50" s="2">
        <f t="shared" si="2"/>
        <v>0.98005363263934786</v>
      </c>
      <c r="H50" s="2">
        <f t="shared" si="2"/>
        <v>0</v>
      </c>
      <c r="I50" s="1">
        <f t="shared" si="14"/>
        <v>0.98005363263934786</v>
      </c>
      <c r="J50" s="10">
        <v>41</v>
      </c>
      <c r="K50" s="11">
        <v>1</v>
      </c>
      <c r="L50" s="11">
        <v>0</v>
      </c>
      <c r="M50" s="11">
        <v>1</v>
      </c>
      <c r="N50" s="12">
        <f t="shared" si="3"/>
        <v>1</v>
      </c>
      <c r="O50" s="1">
        <f t="shared" si="4"/>
        <v>0.35759733696241347</v>
      </c>
      <c r="P50" s="8">
        <f t="shared" si="5"/>
        <v>0.5</v>
      </c>
      <c r="Q50" s="29">
        <f t="shared" si="6"/>
        <v>0.43286927495345751</v>
      </c>
      <c r="R50" s="68">
        <f t="shared" si="7"/>
        <v>0.1</v>
      </c>
      <c r="S50" s="37">
        <f t="shared" si="8"/>
        <v>8.9405073571066501E-3</v>
      </c>
      <c r="T50" s="70">
        <f t="shared" si="8"/>
        <v>0</v>
      </c>
      <c r="U50">
        <f t="shared" si="9"/>
        <v>0.98392370357673464</v>
      </c>
      <c r="V50">
        <f t="shared" si="10"/>
        <v>0</v>
      </c>
    </row>
    <row r="51" spans="1:22" x14ac:dyDescent="0.2">
      <c r="A51">
        <f t="shared" si="11"/>
        <v>0.9666757895824466</v>
      </c>
      <c r="B51">
        <f t="shared" si="12"/>
        <v>0.99</v>
      </c>
      <c r="C51">
        <f t="shared" si="16"/>
        <v>0.35759733696241347</v>
      </c>
      <c r="D51">
        <f t="shared" si="16"/>
        <v>0.5</v>
      </c>
      <c r="E51">
        <f t="shared" si="16"/>
        <v>0.43286927495345751</v>
      </c>
      <c r="F51">
        <f t="shared" si="16"/>
        <v>0.1</v>
      </c>
      <c r="G51" s="2">
        <f t="shared" si="2"/>
        <v>0.98392370357673464</v>
      </c>
      <c r="H51" s="2">
        <f t="shared" si="2"/>
        <v>0</v>
      </c>
      <c r="I51" s="1">
        <f t="shared" si="14"/>
        <v>0.98392370357673464</v>
      </c>
      <c r="J51" s="10">
        <v>42</v>
      </c>
      <c r="K51" s="11">
        <v>1</v>
      </c>
      <c r="L51" s="11">
        <v>0</v>
      </c>
      <c r="M51" s="11">
        <v>1</v>
      </c>
      <c r="N51" s="12">
        <f t="shared" si="3"/>
        <v>1</v>
      </c>
      <c r="O51" s="1">
        <f t="shared" si="4"/>
        <v>0.34569394635012968</v>
      </c>
      <c r="P51" s="8">
        <f t="shared" si="5"/>
        <v>0.5</v>
      </c>
      <c r="Q51" s="29">
        <f t="shared" si="6"/>
        <v>0.43387891373292786</v>
      </c>
      <c r="R51" s="68">
        <f t="shared" si="7"/>
        <v>0.1</v>
      </c>
      <c r="S51" s="37">
        <f t="shared" si="8"/>
        <v>6.8953384482532583E-3</v>
      </c>
      <c r="T51" s="70">
        <f t="shared" si="8"/>
        <v>0</v>
      </c>
      <c r="U51">
        <f t="shared" si="9"/>
        <v>0.98691544553248367</v>
      </c>
      <c r="V51">
        <f t="shared" si="10"/>
        <v>0</v>
      </c>
    </row>
    <row r="52" spans="1:22" x14ac:dyDescent="0.2">
      <c r="A52">
        <f t="shared" si="11"/>
        <v>0.96667305270771264</v>
      </c>
      <c r="B52">
        <f t="shared" si="12"/>
        <v>0.99</v>
      </c>
      <c r="C52">
        <f t="shared" si="16"/>
        <v>0.34569394635012968</v>
      </c>
      <c r="D52">
        <f t="shared" si="16"/>
        <v>0.5</v>
      </c>
      <c r="E52">
        <f t="shared" si="16"/>
        <v>0.43387891373292786</v>
      </c>
      <c r="F52">
        <f t="shared" si="16"/>
        <v>0.1</v>
      </c>
      <c r="G52" s="2">
        <f t="shared" si="2"/>
        <v>0.98691544553248367</v>
      </c>
      <c r="H52" s="2">
        <f t="shared" si="2"/>
        <v>0</v>
      </c>
      <c r="I52" s="1">
        <f t="shared" si="14"/>
        <v>0.98691544553248367</v>
      </c>
      <c r="J52" s="10">
        <v>43</v>
      </c>
      <c r="K52" s="11">
        <v>1</v>
      </c>
      <c r="L52" s="11">
        <v>0</v>
      </c>
      <c r="M52" s="11">
        <v>1</v>
      </c>
      <c r="N52" s="12">
        <f t="shared" si="3"/>
        <v>1</v>
      </c>
      <c r="O52" s="1">
        <f t="shared" si="4"/>
        <v>0.33418163568062398</v>
      </c>
      <c r="P52" s="8">
        <f t="shared" si="5"/>
        <v>0.5</v>
      </c>
      <c r="Q52" s="29">
        <f t="shared" si="6"/>
        <v>0.43466093607958978</v>
      </c>
      <c r="R52" s="68">
        <f t="shared" si="7"/>
        <v>0.1</v>
      </c>
      <c r="S52" s="37">
        <f t="shared" si="8"/>
        <v>5.3724030344133823E-3</v>
      </c>
      <c r="T52" s="70">
        <f t="shared" si="8"/>
        <v>0</v>
      </c>
      <c r="U52">
        <f t="shared" si="9"/>
        <v>0.9892506192644186</v>
      </c>
      <c r="V52">
        <f t="shared" si="10"/>
        <v>0</v>
      </c>
    </row>
    <row r="53" spans="1:22" x14ac:dyDescent="0.2">
      <c r="A53">
        <f t="shared" si="11"/>
        <v>0.96667113689539885</v>
      </c>
      <c r="B53">
        <f t="shared" si="12"/>
        <v>0.99</v>
      </c>
      <c r="C53">
        <f t="shared" si="16"/>
        <v>0.33418163568062398</v>
      </c>
      <c r="D53">
        <f t="shared" si="16"/>
        <v>0.5</v>
      </c>
      <c r="E53">
        <f t="shared" si="16"/>
        <v>0.43466093607958978</v>
      </c>
      <c r="F53">
        <f t="shared" si="16"/>
        <v>0.1</v>
      </c>
      <c r="G53" s="2">
        <f t="shared" si="2"/>
        <v>0.9892506192644186</v>
      </c>
      <c r="H53" s="2">
        <f t="shared" si="2"/>
        <v>0</v>
      </c>
      <c r="I53" s="1">
        <f t="shared" si="14"/>
        <v>0.9892506192644186</v>
      </c>
      <c r="J53" s="10">
        <v>44</v>
      </c>
      <c r="K53" s="11">
        <v>1</v>
      </c>
      <c r="L53" s="11">
        <v>0</v>
      </c>
      <c r="M53" s="11">
        <v>1</v>
      </c>
      <c r="N53" s="12">
        <f t="shared" si="3"/>
        <v>1</v>
      </c>
      <c r="O53" s="1">
        <f t="shared" si="4"/>
        <v>0.32304944777981182</v>
      </c>
      <c r="P53" s="8">
        <f t="shared" si="5"/>
        <v>0.5</v>
      </c>
      <c r="Q53" s="29">
        <f t="shared" si="6"/>
        <v>0.4352740059827902</v>
      </c>
      <c r="R53" s="68">
        <f t="shared" si="7"/>
        <v>0.1</v>
      </c>
      <c r="S53" s="37">
        <f t="shared" si="8"/>
        <v>4.2269580951760201E-3</v>
      </c>
      <c r="T53" s="70">
        <f t="shared" si="8"/>
        <v>0</v>
      </c>
      <c r="U53">
        <f t="shared" si="9"/>
        <v>0.99109050424762724</v>
      </c>
      <c r="V53">
        <f t="shared" si="10"/>
        <v>0</v>
      </c>
    </row>
    <row r="54" spans="1:22" x14ac:dyDescent="0.2">
      <c r="A54">
        <f t="shared" si="11"/>
        <v>0.96666979582677914</v>
      </c>
      <c r="B54">
        <f t="shared" si="12"/>
        <v>0.99</v>
      </c>
      <c r="C54">
        <f t="shared" si="16"/>
        <v>0.32304944777981182</v>
      </c>
      <c r="D54">
        <f t="shared" si="16"/>
        <v>0.5</v>
      </c>
      <c r="E54">
        <f t="shared" si="16"/>
        <v>0.4352740059827902</v>
      </c>
      <c r="F54">
        <f t="shared" si="16"/>
        <v>0.1</v>
      </c>
      <c r="G54" s="2">
        <f t="shared" si="2"/>
        <v>0.99109050424762724</v>
      </c>
      <c r="H54" s="2">
        <f t="shared" si="2"/>
        <v>0</v>
      </c>
      <c r="I54" s="1">
        <f t="shared" si="14"/>
        <v>0.99109050424762724</v>
      </c>
      <c r="J54" s="10">
        <v>45</v>
      </c>
      <c r="K54" s="11">
        <v>1</v>
      </c>
      <c r="L54" s="11">
        <v>0</v>
      </c>
      <c r="M54" s="11">
        <v>1</v>
      </c>
      <c r="N54" s="12">
        <f t="shared" si="3"/>
        <v>1</v>
      </c>
      <c r="O54" s="1">
        <f t="shared" si="4"/>
        <v>0.31228599500523246</v>
      </c>
      <c r="P54" s="8">
        <f t="shared" si="5"/>
        <v>0.5</v>
      </c>
      <c r="Q54" s="29">
        <f t="shared" si="6"/>
        <v>0.43575801188030971</v>
      </c>
      <c r="R54" s="68">
        <f t="shared" si="7"/>
        <v>0.1</v>
      </c>
      <c r="S54" s="37">
        <f t="shared" si="8"/>
        <v>3.3568810587011164E-3</v>
      </c>
      <c r="T54" s="70">
        <f t="shared" si="8"/>
        <v>0</v>
      </c>
      <c r="U54">
        <f t="shared" si="9"/>
        <v>0.99255329206388554</v>
      </c>
      <c r="V54">
        <f t="shared" si="10"/>
        <v>0</v>
      </c>
    </row>
    <row r="55" spans="1:22" x14ac:dyDescent="0.2">
      <c r="A55">
        <f t="shared" si="11"/>
        <v>0.96666885707874539</v>
      </c>
      <c r="B55">
        <f t="shared" si="12"/>
        <v>0.99</v>
      </c>
      <c r="C55">
        <f t="shared" si="16"/>
        <v>0.31228599500523246</v>
      </c>
      <c r="D55">
        <f t="shared" si="16"/>
        <v>0.5</v>
      </c>
      <c r="E55">
        <f t="shared" si="16"/>
        <v>0.43575801188030971</v>
      </c>
      <c r="F55">
        <f t="shared" si="16"/>
        <v>0.1</v>
      </c>
      <c r="G55" s="2">
        <f t="shared" si="2"/>
        <v>0.99255329206388554</v>
      </c>
      <c r="H55" s="2">
        <f t="shared" si="2"/>
        <v>0</v>
      </c>
      <c r="I55" s="1">
        <f t="shared" si="14"/>
        <v>0.99255329206388554</v>
      </c>
      <c r="J55" s="10">
        <v>46</v>
      </c>
      <c r="K55" s="11">
        <v>1</v>
      </c>
      <c r="L55" s="11">
        <v>0</v>
      </c>
      <c r="M55" s="11">
        <v>1</v>
      </c>
      <c r="N55" s="12">
        <f t="shared" si="3"/>
        <v>1</v>
      </c>
      <c r="O55" s="1">
        <f t="shared" si="4"/>
        <v>0.30187979167001927</v>
      </c>
      <c r="P55" s="8">
        <f t="shared" si="5"/>
        <v>0.5</v>
      </c>
      <c r="Q55" s="29">
        <f t="shared" si="6"/>
        <v>0.43614507358782018</v>
      </c>
      <c r="R55" s="68">
        <f t="shared" si="7"/>
        <v>0.1</v>
      </c>
      <c r="S55" s="37">
        <f t="shared" si="8"/>
        <v>2.689596721611212E-3</v>
      </c>
      <c r="T55" s="70">
        <f t="shared" si="8"/>
        <v>0</v>
      </c>
      <c r="U55">
        <f t="shared" si="9"/>
        <v>0.99372634642395419</v>
      </c>
      <c r="V55">
        <f t="shared" si="10"/>
        <v>0</v>
      </c>
    </row>
    <row r="56" spans="1:22" x14ac:dyDescent="0.2">
      <c r="A56">
        <f t="shared" si="11"/>
        <v>0.96666819995512177</v>
      </c>
      <c r="B56">
        <f t="shared" si="12"/>
        <v>0.99</v>
      </c>
      <c r="C56">
        <f t="shared" si="16"/>
        <v>0.30187979167001927</v>
      </c>
      <c r="D56">
        <f t="shared" si="16"/>
        <v>0.5</v>
      </c>
      <c r="E56">
        <f t="shared" si="16"/>
        <v>0.43614507358782018</v>
      </c>
      <c r="F56">
        <f t="shared" si="16"/>
        <v>0.1</v>
      </c>
      <c r="G56" s="2">
        <f t="shared" si="2"/>
        <v>0.99372634642395419</v>
      </c>
      <c r="H56" s="2">
        <f t="shared" si="2"/>
        <v>0</v>
      </c>
      <c r="I56" s="1">
        <f t="shared" si="14"/>
        <v>0.99372634642395419</v>
      </c>
      <c r="J56" s="10">
        <v>47</v>
      </c>
      <c r="K56" s="11">
        <v>1</v>
      </c>
      <c r="L56" s="11">
        <v>0</v>
      </c>
      <c r="M56" s="11">
        <v>1</v>
      </c>
      <c r="N56" s="12">
        <f t="shared" si="3"/>
        <v>1</v>
      </c>
      <c r="O56" s="1">
        <f t="shared" si="4"/>
        <v>0.29181944318009473</v>
      </c>
      <c r="P56" s="8">
        <f t="shared" si="5"/>
        <v>0.5</v>
      </c>
      <c r="Q56" s="29">
        <f t="shared" si="6"/>
        <v>0.43645569625279956</v>
      </c>
      <c r="R56" s="68">
        <f t="shared" si="7"/>
        <v>0.1</v>
      </c>
      <c r="S56" s="37">
        <f t="shared" si="8"/>
        <v>2.1730941634417141E-3</v>
      </c>
      <c r="T56" s="70">
        <f t="shared" si="8"/>
        <v>0</v>
      </c>
      <c r="U56">
        <f t="shared" si="9"/>
        <v>0.99467480575008205</v>
      </c>
      <c r="V56">
        <f t="shared" si="10"/>
        <v>0</v>
      </c>
    </row>
    <row r="57" spans="1:22" x14ac:dyDescent="0.2">
      <c r="A57">
        <f t="shared" si="11"/>
        <v>0.96666773996858524</v>
      </c>
      <c r="B57">
        <f t="shared" si="12"/>
        <v>0.99</v>
      </c>
      <c r="C57">
        <f t="shared" si="16"/>
        <v>0.29181944318009473</v>
      </c>
      <c r="D57">
        <f t="shared" si="16"/>
        <v>0.5</v>
      </c>
      <c r="E57">
        <f t="shared" si="16"/>
        <v>0.43645569625279956</v>
      </c>
      <c r="F57">
        <f t="shared" si="16"/>
        <v>0.1</v>
      </c>
      <c r="G57" s="2">
        <f t="shared" si="2"/>
        <v>0.99467480575008205</v>
      </c>
      <c r="H57" s="2">
        <f t="shared" si="2"/>
        <v>0</v>
      </c>
      <c r="I57" s="1">
        <f t="shared" si="14"/>
        <v>0.99467480575008205</v>
      </c>
      <c r="J57" s="10">
        <v>48</v>
      </c>
      <c r="K57" s="11">
        <v>1</v>
      </c>
      <c r="L57" s="11">
        <v>0</v>
      </c>
      <c r="M57" s="11">
        <v>1</v>
      </c>
      <c r="N57" s="12">
        <f t="shared" si="3"/>
        <v>1</v>
      </c>
      <c r="O57" s="1">
        <f t="shared" si="4"/>
        <v>0.28209375353318905</v>
      </c>
      <c r="P57" s="8">
        <f t="shared" si="5"/>
        <v>0.5</v>
      </c>
      <c r="Q57" s="29">
        <f t="shared" si="6"/>
        <v>0.4367088145622276</v>
      </c>
      <c r="R57" s="68">
        <f t="shared" si="7"/>
        <v>0.1</v>
      </c>
      <c r="S57" s="37">
        <f t="shared" si="8"/>
        <v>1.7697584856336776E-3</v>
      </c>
      <c r="T57" s="70">
        <f t="shared" si="8"/>
        <v>0</v>
      </c>
      <c r="U57">
        <f t="shared" si="9"/>
        <v>0.99544767488040453</v>
      </c>
      <c r="V57">
        <f t="shared" si="10"/>
        <v>0</v>
      </c>
    </row>
  </sheetData>
  <mergeCells count="7">
    <mergeCell ref="A1:F1"/>
    <mergeCell ref="A5:M5"/>
    <mergeCell ref="N5:V5"/>
    <mergeCell ref="A6:F6"/>
    <mergeCell ref="G6:I6"/>
    <mergeCell ref="J6:N6"/>
    <mergeCell ref="O6:T6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7DC81-1B54-334F-B69B-B3A2112EE148}">
  <dimension ref="A1:AE129"/>
  <sheetViews>
    <sheetView workbookViewId="0">
      <selection activeCell="A3" sqref="A3:J3"/>
    </sheetView>
  </sheetViews>
  <sheetFormatPr baseColWidth="10" defaultRowHeight="15" x14ac:dyDescent="0.2"/>
  <cols>
    <col min="17" max="17" width="14.1640625" customWidth="1"/>
    <col min="18" max="18" width="12.33203125" bestFit="1" customWidth="1"/>
  </cols>
  <sheetData>
    <row r="1" spans="1:31" x14ac:dyDescent="0.2">
      <c r="A1" s="86" t="s">
        <v>5</v>
      </c>
      <c r="B1" s="86"/>
      <c r="C1" s="86"/>
      <c r="D1" s="86"/>
      <c r="E1" s="86"/>
      <c r="F1" s="86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2"/>
      <c r="S1" s="22"/>
      <c r="T1" s="22"/>
      <c r="U1" s="22"/>
      <c r="V1" s="22"/>
      <c r="W1" s="22"/>
      <c r="X1" s="22"/>
    </row>
    <row r="2" spans="1:31" ht="17" x14ac:dyDescent="0.2">
      <c r="A2" s="23" t="s">
        <v>13</v>
      </c>
      <c r="B2" s="23" t="s">
        <v>14</v>
      </c>
      <c r="C2" s="23"/>
      <c r="D2" s="23"/>
      <c r="E2" s="24" t="e" vm="1">
        <v>#VALUE!</v>
      </c>
      <c r="F2" s="24" t="e" vm="2">
        <v>#VALUE!</v>
      </c>
      <c r="G2" s="24"/>
      <c r="H2" s="24"/>
      <c r="I2" s="25" t="s">
        <v>4</v>
      </c>
      <c r="J2" s="26"/>
      <c r="K2" s="20"/>
      <c r="L2" s="20"/>
      <c r="M2" s="22"/>
      <c r="N2" s="22"/>
      <c r="O2" s="22"/>
      <c r="P2" s="22"/>
      <c r="Q2" s="20"/>
      <c r="R2" s="20"/>
      <c r="S2" s="20"/>
      <c r="T2" s="20"/>
      <c r="U2" s="22"/>
      <c r="V2" s="22"/>
      <c r="W2" s="22"/>
      <c r="X2" s="22"/>
      <c r="Y2" s="22"/>
      <c r="Z2" s="22"/>
    </row>
    <row r="3" spans="1:31" x14ac:dyDescent="0.2">
      <c r="A3" s="21">
        <f>'Hybrid Model'!A3</f>
        <v>0.5</v>
      </c>
      <c r="B3" s="21">
        <f>'Hybrid Model'!B3</f>
        <v>0.25</v>
      </c>
      <c r="C3" s="21">
        <f>'Hybrid Model'!C3</f>
        <v>0.99</v>
      </c>
      <c r="D3" s="21">
        <f>'Hybrid Model'!D3</f>
        <v>0.99</v>
      </c>
      <c r="E3" s="21">
        <v>0.3</v>
      </c>
      <c r="F3" s="21">
        <v>0.3</v>
      </c>
      <c r="G3" s="21">
        <v>0.1</v>
      </c>
      <c r="H3" s="21">
        <v>0.1</v>
      </c>
      <c r="I3" s="21">
        <f>'Hybrid Model'!I3</f>
        <v>1</v>
      </c>
      <c r="J3" s="21">
        <f>'Hybrid Model'!J3</f>
        <v>1</v>
      </c>
      <c r="K3" s="20"/>
      <c r="L3" s="20"/>
      <c r="M3" s="22"/>
      <c r="N3" s="22"/>
      <c r="O3" s="22"/>
      <c r="P3" s="22"/>
      <c r="Q3" s="20"/>
      <c r="R3" s="20"/>
      <c r="S3" s="20"/>
      <c r="T3" s="20"/>
      <c r="U3" s="22"/>
      <c r="V3" s="22"/>
      <c r="W3" s="22"/>
      <c r="X3" s="22"/>
      <c r="Y3" s="22"/>
      <c r="Z3" s="22"/>
    </row>
    <row r="4" spans="1:31" ht="30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2"/>
      <c r="R4" s="22"/>
      <c r="S4" s="22"/>
      <c r="T4" s="22"/>
      <c r="U4" s="22"/>
      <c r="V4" s="22"/>
      <c r="W4" s="22"/>
      <c r="X4" s="22"/>
    </row>
    <row r="5" spans="1:31" ht="34" customHeight="1" x14ac:dyDescent="0.3">
      <c r="A5" s="87" t="s">
        <v>7</v>
      </c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 t="s">
        <v>6</v>
      </c>
      <c r="O5" s="87"/>
      <c r="P5" s="87"/>
      <c r="Q5" s="87"/>
      <c r="R5" s="87"/>
      <c r="S5" s="87"/>
      <c r="T5" s="87"/>
      <c r="U5" s="87"/>
      <c r="V5" s="87"/>
      <c r="W5" s="27"/>
      <c r="X5" s="27"/>
    </row>
    <row r="6" spans="1:31" ht="19" x14ac:dyDescent="0.25">
      <c r="A6" s="90" t="s">
        <v>21</v>
      </c>
      <c r="B6" s="90"/>
      <c r="C6" s="90"/>
      <c r="D6" s="90"/>
      <c r="E6" s="90"/>
      <c r="F6" s="91"/>
      <c r="G6" s="88" t="s">
        <v>9</v>
      </c>
      <c r="H6" s="89"/>
      <c r="I6" s="89"/>
      <c r="J6" s="93" t="s">
        <v>20</v>
      </c>
      <c r="K6" s="94"/>
      <c r="L6" s="94"/>
      <c r="M6" s="94"/>
      <c r="N6" s="95"/>
      <c r="O6" s="92" t="s">
        <v>8</v>
      </c>
      <c r="P6" s="92"/>
      <c r="Q6" s="92"/>
      <c r="R6" s="92"/>
      <c r="S6" s="92"/>
      <c r="T6" s="92"/>
      <c r="U6" s="18" t="s">
        <v>10</v>
      </c>
      <c r="V6" s="19"/>
      <c r="W6" s="22"/>
      <c r="X6" s="22"/>
      <c r="Y6" s="22"/>
      <c r="Z6" s="22"/>
      <c r="AA6" s="22"/>
    </row>
    <row r="7" spans="1:31" x14ac:dyDescent="0.2">
      <c r="A7" s="41"/>
      <c r="B7" s="41"/>
      <c r="C7" s="41"/>
      <c r="D7" s="41"/>
      <c r="E7" s="41"/>
      <c r="F7" s="41"/>
      <c r="G7" s="6"/>
      <c r="H7" s="7"/>
      <c r="I7" s="13">
        <f>G7+H7</f>
        <v>0</v>
      </c>
      <c r="J7" s="49"/>
      <c r="K7" s="1"/>
      <c r="L7" s="1"/>
      <c r="M7" s="1"/>
      <c r="N7" s="12"/>
      <c r="O7" s="1"/>
      <c r="P7" s="1"/>
      <c r="Q7" s="1"/>
      <c r="R7" s="1"/>
      <c r="S7" s="1"/>
      <c r="T7" s="1"/>
      <c r="U7" s="58"/>
      <c r="W7" s="22"/>
      <c r="X7" s="22"/>
      <c r="Y7" s="22"/>
      <c r="Z7" s="22"/>
      <c r="AA7" s="22"/>
    </row>
    <row r="8" spans="1:31" ht="34" customHeight="1" x14ac:dyDescent="0.25">
      <c r="A8" s="42"/>
      <c r="B8" s="43"/>
      <c r="C8" s="42"/>
      <c r="D8" s="42"/>
      <c r="E8" s="42"/>
      <c r="F8" s="42"/>
      <c r="G8" s="3"/>
      <c r="H8" s="5"/>
      <c r="I8" s="4"/>
      <c r="J8" s="52" t="s">
        <v>0</v>
      </c>
      <c r="K8" s="9" t="s">
        <v>2</v>
      </c>
      <c r="L8" s="9" t="s">
        <v>3</v>
      </c>
      <c r="M8" s="9" t="s">
        <v>1</v>
      </c>
      <c r="N8" s="46"/>
      <c r="O8" s="39"/>
      <c r="P8" s="39"/>
      <c r="Q8" s="63"/>
      <c r="R8" s="35"/>
      <c r="S8" s="61"/>
      <c r="T8" s="37"/>
      <c r="U8" s="59"/>
      <c r="V8" s="16"/>
      <c r="W8" s="28"/>
      <c r="X8" s="28"/>
      <c r="Y8" s="28"/>
      <c r="Z8" s="28"/>
      <c r="AA8" s="34"/>
    </row>
    <row r="9" spans="1:31" ht="16" thickBot="1" x14ac:dyDescent="0.25">
      <c r="A9" s="53"/>
      <c r="B9" s="53"/>
      <c r="C9" s="54"/>
      <c r="D9" s="54"/>
      <c r="E9" s="54"/>
      <c r="F9" s="54"/>
      <c r="G9" s="55">
        <v>0</v>
      </c>
      <c r="H9" s="56">
        <v>0</v>
      </c>
      <c r="I9" s="57">
        <f>SUM(G9:H9)</f>
        <v>0</v>
      </c>
      <c r="J9" s="51"/>
      <c r="K9" s="15"/>
      <c r="L9" s="15"/>
      <c r="M9" s="15"/>
      <c r="N9" s="47"/>
      <c r="O9" s="40"/>
      <c r="P9" s="40"/>
      <c r="Q9" s="64"/>
      <c r="R9" s="36"/>
      <c r="S9" s="62"/>
      <c r="T9" s="38"/>
      <c r="U9" s="60">
        <v>0</v>
      </c>
      <c r="V9" s="17">
        <v>0</v>
      </c>
      <c r="W9" s="28"/>
      <c r="X9" s="28"/>
      <c r="Y9" s="28"/>
      <c r="Z9" s="28"/>
      <c r="AA9" s="28"/>
    </row>
    <row r="10" spans="1:31" ht="16" thickTop="1" x14ac:dyDescent="0.2">
      <c r="A10" s="80">
        <f t="shared" ref="A10:F10" si="0">C3</f>
        <v>0.99</v>
      </c>
      <c r="B10" s="80">
        <f t="shared" si="0"/>
        <v>0.99</v>
      </c>
      <c r="C10" s="33">
        <f t="shared" si="0"/>
        <v>0.3</v>
      </c>
      <c r="D10" s="33">
        <f t="shared" si="0"/>
        <v>0.3</v>
      </c>
      <c r="E10" s="33">
        <f t="shared" si="0"/>
        <v>0.1</v>
      </c>
      <c r="F10" s="33">
        <f t="shared" si="0"/>
        <v>0.1</v>
      </c>
      <c r="G10" s="2">
        <f>U9</f>
        <v>0</v>
      </c>
      <c r="H10" s="2">
        <f>V9</f>
        <v>0</v>
      </c>
      <c r="I10" s="1">
        <f>SUM(G10:H10)</f>
        <v>0</v>
      </c>
      <c r="J10" s="10">
        <v>1</v>
      </c>
      <c r="K10" s="11">
        <v>1</v>
      </c>
      <c r="L10" s="11">
        <v>0</v>
      </c>
      <c r="M10" s="11">
        <v>1</v>
      </c>
      <c r="N10" s="65">
        <f>$J$3*M10</f>
        <v>1</v>
      </c>
      <c r="O10" s="1">
        <f>IF(AND(K10&gt;0),(1-A10)*POWER(($N10-$I9),2)+C10*A10,C10)</f>
        <v>0.307</v>
      </c>
      <c r="P10" s="66">
        <f>IF(AND(L10&gt;0),(1-B10)*POWER(($N10-$I9),2)+D10*B10,D10)</f>
        <v>0.3</v>
      </c>
      <c r="Q10" s="29">
        <f>IF(AND(K10&gt;0),POWER((1-E10)*(G10-H10*L10),2)+POWER(1-(E$3+(1-A$3)*(1-E$3)),2),E10)</f>
        <v>0.12250000000000007</v>
      </c>
      <c r="R10" s="67">
        <f>IF(AND(L10&gt;0),POWER((1-F10)*(H10-G10*K10),2)+POWER(1-(F$3+(1-B$3)*(1-F$3)),2),F10)</f>
        <v>0.1</v>
      </c>
      <c r="S10" s="71">
        <f>IF(K10&gt;0,O10*($N10-$I9),0)</f>
        <v>0.307</v>
      </c>
      <c r="T10" s="69">
        <f>IF(L10&gt;0,P10*($N10-$I9),0)</f>
        <v>0</v>
      </c>
      <c r="U10">
        <f>U9+S10*Q10</f>
        <v>3.7607500000000023E-2</v>
      </c>
      <c r="V10">
        <f>V9+T10*R10</f>
        <v>0</v>
      </c>
      <c r="W10" s="22"/>
      <c r="X10" s="22"/>
      <c r="Y10" s="22"/>
      <c r="Z10" s="22"/>
      <c r="AA10" s="22"/>
      <c r="AE10" s="22"/>
    </row>
    <row r="11" spans="1:31" x14ac:dyDescent="0.2">
      <c r="A11">
        <f t="shared" ref="A11:B11" si="1">IF(K11&gt;0,$C$3-($A$3*(1-A10)),A10)</f>
        <v>0.98499999999999999</v>
      </c>
      <c r="B11">
        <f t="shared" si="1"/>
        <v>0.99</v>
      </c>
      <c r="C11">
        <f>O10</f>
        <v>0.307</v>
      </c>
      <c r="D11">
        <f>P10</f>
        <v>0.3</v>
      </c>
      <c r="E11">
        <f>Q10</f>
        <v>0.12250000000000007</v>
      </c>
      <c r="F11">
        <f>R10</f>
        <v>0.1</v>
      </c>
      <c r="G11" s="2">
        <f t="shared" ref="G11:H57" si="2">U10</f>
        <v>3.7607500000000023E-2</v>
      </c>
      <c r="H11" s="2">
        <f t="shared" si="2"/>
        <v>0</v>
      </c>
      <c r="I11" s="1">
        <f>G11+H11</f>
        <v>3.7607500000000023E-2</v>
      </c>
      <c r="J11" s="10">
        <v>2</v>
      </c>
      <c r="K11" s="11">
        <v>1</v>
      </c>
      <c r="L11" s="11">
        <v>0</v>
      </c>
      <c r="M11" s="11">
        <v>0</v>
      </c>
      <c r="N11" s="12">
        <f t="shared" ref="N11:N57" si="3">$J$3*M11</f>
        <v>0</v>
      </c>
      <c r="O11" s="1">
        <f t="shared" ref="O11:P26" si="4">IF(AND(K11&gt;0),(1-A11)*POWER(($N11-$I10),2)+C11*A11,C11)</f>
        <v>0.30239499999999997</v>
      </c>
      <c r="P11" s="8">
        <f t="shared" si="4"/>
        <v>0.3</v>
      </c>
      <c r="Q11" s="29">
        <f t="shared" ref="Q11:Q57" si="5">IF(AND(K11&gt;0),POWER((1-E11)*(G11-H11*L11),2)+POWER(1-(E$3+(1-A$3)*(1-E$3)),2),E11)</f>
        <v>0.12358903836283792</v>
      </c>
      <c r="R11" s="68">
        <f t="shared" ref="R11:R57" si="6">IF(AND(L11&gt;0),POWER((1-F11)*(H11-G11*K11),2)+POWER(1-(F$3+(1-B$3)*(1-F$3)),2),F11)</f>
        <v>0.1</v>
      </c>
      <c r="S11" s="37">
        <f t="shared" ref="S11:T26" si="7">IF(K11&gt;0,O11*($N11-$I10),0)</f>
        <v>0</v>
      </c>
      <c r="T11" s="70">
        <f t="shared" si="7"/>
        <v>0</v>
      </c>
      <c r="U11">
        <f t="shared" ref="U11:V57" si="8">U10+S11*Q11</f>
        <v>3.7607500000000023E-2</v>
      </c>
      <c r="V11">
        <f t="shared" si="8"/>
        <v>0</v>
      </c>
      <c r="W11" s="22"/>
      <c r="X11" s="22"/>
      <c r="Y11" s="22"/>
      <c r="Z11" s="22"/>
      <c r="AA11" s="22"/>
      <c r="AE11" s="22"/>
    </row>
    <row r="12" spans="1:31" x14ac:dyDescent="0.2">
      <c r="A12">
        <f t="shared" ref="A12:A75" si="9">IF(K12&gt;0,$C$3-($A$3*(1-A11)),A11)</f>
        <v>0.98249999999999993</v>
      </c>
      <c r="B12">
        <f t="shared" ref="B12:B75" si="10">IF(L12&gt;0,$C$3-($A$3*(1-B11)),B11)</f>
        <v>0.99</v>
      </c>
      <c r="C12">
        <f t="shared" ref="C12:F27" si="11">O11</f>
        <v>0.30239499999999997</v>
      </c>
      <c r="D12">
        <f t="shared" si="11"/>
        <v>0.3</v>
      </c>
      <c r="E12">
        <f t="shared" si="11"/>
        <v>0.12358903836283792</v>
      </c>
      <c r="F12">
        <f t="shared" si="11"/>
        <v>0.1</v>
      </c>
      <c r="G12" s="2">
        <f t="shared" si="2"/>
        <v>3.7607500000000023E-2</v>
      </c>
      <c r="H12" s="2">
        <f t="shared" si="2"/>
        <v>0</v>
      </c>
      <c r="I12" s="1">
        <f t="shared" ref="I12:I57" si="12">G12+H12</f>
        <v>3.7607500000000023E-2</v>
      </c>
      <c r="J12" s="10">
        <v>3</v>
      </c>
      <c r="K12" s="11">
        <v>1</v>
      </c>
      <c r="L12" s="11">
        <v>0</v>
      </c>
      <c r="M12" s="11">
        <v>1</v>
      </c>
      <c r="N12" s="12">
        <f t="shared" si="3"/>
        <v>1</v>
      </c>
      <c r="O12" s="1">
        <f t="shared" si="4"/>
        <v>0.31331157567098439</v>
      </c>
      <c r="P12" s="8">
        <f t="shared" si="4"/>
        <v>0.3</v>
      </c>
      <c r="Q12" s="29">
        <f t="shared" si="5"/>
        <v>0.12358633689594613</v>
      </c>
      <c r="R12" s="68">
        <f t="shared" si="6"/>
        <v>0.1</v>
      </c>
      <c r="S12" s="37">
        <f t="shared" si="7"/>
        <v>0.30152871058893782</v>
      </c>
      <c r="T12" s="70">
        <f t="shared" si="7"/>
        <v>0</v>
      </c>
      <c r="U12">
        <f t="shared" si="8"/>
        <v>7.4872328810644734E-2</v>
      </c>
      <c r="V12">
        <f t="shared" si="8"/>
        <v>0</v>
      </c>
      <c r="W12" s="22"/>
      <c r="X12" s="22"/>
      <c r="Y12" s="22"/>
      <c r="Z12" s="22"/>
      <c r="AA12" s="22"/>
      <c r="AE12" s="22"/>
    </row>
    <row r="13" spans="1:31" x14ac:dyDescent="0.2">
      <c r="A13">
        <f t="shared" si="9"/>
        <v>0.98124999999999996</v>
      </c>
      <c r="B13">
        <f t="shared" si="10"/>
        <v>0.99</v>
      </c>
      <c r="C13">
        <f t="shared" si="11"/>
        <v>0.31331157567098439</v>
      </c>
      <c r="D13">
        <f t="shared" si="11"/>
        <v>0.3</v>
      </c>
      <c r="E13">
        <f t="shared" si="11"/>
        <v>0.12358633689594613</v>
      </c>
      <c r="F13">
        <f t="shared" si="11"/>
        <v>0.1</v>
      </c>
      <c r="G13" s="2">
        <f t="shared" si="2"/>
        <v>7.4872328810644734E-2</v>
      </c>
      <c r="H13" s="2">
        <f t="shared" si="2"/>
        <v>0</v>
      </c>
      <c r="I13" s="1">
        <f t="shared" si="12"/>
        <v>7.4872328810644734E-2</v>
      </c>
      <c r="J13" s="10">
        <v>4</v>
      </c>
      <c r="K13" s="11">
        <v>1</v>
      </c>
      <c r="L13" s="11">
        <v>0</v>
      </c>
      <c r="M13" s="11">
        <v>0</v>
      </c>
      <c r="N13" s="12">
        <f t="shared" si="3"/>
        <v>0</v>
      </c>
      <c r="O13" s="1">
        <f t="shared" si="4"/>
        <v>0.30746350220320812</v>
      </c>
      <c r="P13" s="8">
        <f t="shared" si="4"/>
        <v>0.3</v>
      </c>
      <c r="Q13" s="29">
        <f t="shared" si="5"/>
        <v>0.12680587047893047</v>
      </c>
      <c r="R13" s="68">
        <f t="shared" si="6"/>
        <v>0.1</v>
      </c>
      <c r="S13" s="37">
        <f t="shared" si="7"/>
        <v>-1.1562933659107157E-2</v>
      </c>
      <c r="T13" s="70">
        <f t="shared" si="7"/>
        <v>0</v>
      </c>
      <c r="U13">
        <f t="shared" si="8"/>
        <v>7.3406080942711532E-2</v>
      </c>
      <c r="V13">
        <f t="shared" si="8"/>
        <v>0</v>
      </c>
      <c r="W13" s="22"/>
      <c r="X13" s="22"/>
      <c r="Y13" s="22"/>
      <c r="Z13" s="22"/>
      <c r="AA13" s="22"/>
      <c r="AE13" s="22"/>
    </row>
    <row r="14" spans="1:31" x14ac:dyDescent="0.2">
      <c r="A14">
        <f t="shared" si="9"/>
        <v>0.98062499999999997</v>
      </c>
      <c r="B14">
        <f t="shared" si="10"/>
        <v>0.99</v>
      </c>
      <c r="C14">
        <f t="shared" si="11"/>
        <v>0.30746350220320812</v>
      </c>
      <c r="D14">
        <f t="shared" si="11"/>
        <v>0.3</v>
      </c>
      <c r="E14">
        <f t="shared" si="11"/>
        <v>0.12680587047893047</v>
      </c>
      <c r="F14">
        <f t="shared" si="11"/>
        <v>0.1</v>
      </c>
      <c r="G14" s="2">
        <f t="shared" si="2"/>
        <v>7.3406080942711532E-2</v>
      </c>
      <c r="H14" s="2">
        <f t="shared" si="2"/>
        <v>0</v>
      </c>
      <c r="I14" s="1">
        <f t="shared" si="12"/>
        <v>7.3406080942711532E-2</v>
      </c>
      <c r="J14" s="10">
        <v>5</v>
      </c>
      <c r="K14" s="11">
        <v>1</v>
      </c>
      <c r="L14" s="11">
        <v>0</v>
      </c>
      <c r="M14" s="11">
        <v>1</v>
      </c>
      <c r="N14" s="12">
        <f t="shared" si="3"/>
        <v>1</v>
      </c>
      <c r="O14" s="1">
        <f t="shared" si="4"/>
        <v>0.31808870775302561</v>
      </c>
      <c r="P14" s="8">
        <f t="shared" si="4"/>
        <v>0.3</v>
      </c>
      <c r="Q14" s="29">
        <f t="shared" si="5"/>
        <v>0.12660852270245393</v>
      </c>
      <c r="R14" s="68">
        <f t="shared" si="6"/>
        <v>0.1</v>
      </c>
      <c r="S14" s="37">
        <f t="shared" si="7"/>
        <v>0.29427266543518799</v>
      </c>
      <c r="T14" s="70">
        <f t="shared" si="7"/>
        <v>0</v>
      </c>
      <c r="U14">
        <f t="shared" si="8"/>
        <v>0.11066350838517416</v>
      </c>
      <c r="V14">
        <f t="shared" si="8"/>
        <v>0</v>
      </c>
      <c r="W14" s="22"/>
      <c r="X14" s="22"/>
      <c r="Y14" s="22"/>
      <c r="Z14" s="22"/>
      <c r="AA14" s="22"/>
      <c r="AE14" s="22"/>
    </row>
    <row r="15" spans="1:31" x14ac:dyDescent="0.2">
      <c r="A15">
        <f t="shared" si="9"/>
        <v>0.98031249999999992</v>
      </c>
      <c r="B15">
        <f t="shared" si="10"/>
        <v>0.99</v>
      </c>
      <c r="C15">
        <f t="shared" si="11"/>
        <v>0.31808870775302561</v>
      </c>
      <c r="D15">
        <f t="shared" si="11"/>
        <v>0.3</v>
      </c>
      <c r="E15">
        <f t="shared" si="11"/>
        <v>0.12660852270245393</v>
      </c>
      <c r="F15">
        <f t="shared" si="11"/>
        <v>0.1</v>
      </c>
      <c r="G15" s="2">
        <f t="shared" si="2"/>
        <v>0.11066350838517416</v>
      </c>
      <c r="H15" s="2">
        <f t="shared" si="2"/>
        <v>0</v>
      </c>
      <c r="I15" s="1">
        <f t="shared" si="12"/>
        <v>0.11066350838517416</v>
      </c>
      <c r="J15" s="10">
        <v>6</v>
      </c>
      <c r="K15" s="11">
        <v>1</v>
      </c>
      <c r="L15" s="11">
        <v>0</v>
      </c>
      <c r="M15" s="11">
        <v>0</v>
      </c>
      <c r="N15" s="12">
        <f t="shared" si="3"/>
        <v>0</v>
      </c>
      <c r="O15" s="1">
        <f t="shared" si="4"/>
        <v>0.31193242148205047</v>
      </c>
      <c r="P15" s="8">
        <f t="shared" si="4"/>
        <v>0.3</v>
      </c>
      <c r="Q15" s="29">
        <f t="shared" si="5"/>
        <v>0.13184171833489222</v>
      </c>
      <c r="R15" s="68">
        <f t="shared" si="6"/>
        <v>0.1</v>
      </c>
      <c r="S15" s="37">
        <f t="shared" si="7"/>
        <v>-2.2897736579967406E-2</v>
      </c>
      <c r="T15" s="70">
        <f t="shared" si="7"/>
        <v>0</v>
      </c>
      <c r="U15">
        <f t="shared" si="8"/>
        <v>0.10764463144849154</v>
      </c>
      <c r="V15">
        <f t="shared" si="8"/>
        <v>0</v>
      </c>
      <c r="W15" s="22"/>
      <c r="X15" s="22"/>
      <c r="Y15" s="22"/>
      <c r="Z15" s="22"/>
      <c r="AA15" s="22"/>
      <c r="AE15" s="22"/>
    </row>
    <row r="16" spans="1:31" x14ac:dyDescent="0.2">
      <c r="A16">
        <f t="shared" si="9"/>
        <v>0.98015624999999995</v>
      </c>
      <c r="B16">
        <f t="shared" si="10"/>
        <v>0.99</v>
      </c>
      <c r="C16">
        <f t="shared" si="11"/>
        <v>0.31193242148205047</v>
      </c>
      <c r="D16">
        <f t="shared" si="11"/>
        <v>0.3</v>
      </c>
      <c r="E16">
        <f t="shared" si="11"/>
        <v>0.13184171833489222</v>
      </c>
      <c r="F16">
        <f t="shared" si="11"/>
        <v>0.1</v>
      </c>
      <c r="G16" s="2">
        <f t="shared" si="2"/>
        <v>0.10764463144849154</v>
      </c>
      <c r="H16" s="2">
        <f t="shared" si="2"/>
        <v>0</v>
      </c>
      <c r="I16" s="1">
        <f t="shared" si="12"/>
        <v>0.10764463144849154</v>
      </c>
      <c r="J16" s="10">
        <v>7</v>
      </c>
      <c r="K16" s="11">
        <v>1</v>
      </c>
      <c r="L16" s="11">
        <v>0</v>
      </c>
      <c r="M16" s="11">
        <v>1</v>
      </c>
      <c r="N16" s="12">
        <f t="shared" si="3"/>
        <v>1</v>
      </c>
      <c r="O16" s="1">
        <f t="shared" si="4"/>
        <v>0.32143731924410301</v>
      </c>
      <c r="P16" s="8">
        <f t="shared" si="4"/>
        <v>0.3</v>
      </c>
      <c r="Q16" s="29">
        <f t="shared" si="5"/>
        <v>0.13123338438508556</v>
      </c>
      <c r="R16" s="68">
        <f t="shared" si="6"/>
        <v>0.1</v>
      </c>
      <c r="S16" s="37">
        <f t="shared" si="7"/>
        <v>0.2858659377706253</v>
      </c>
      <c r="T16" s="70">
        <f t="shared" si="7"/>
        <v>0</v>
      </c>
      <c r="U16">
        <f t="shared" si="8"/>
        <v>0.14515978594254697</v>
      </c>
      <c r="V16">
        <f t="shared" si="8"/>
        <v>0</v>
      </c>
      <c r="W16" s="22"/>
      <c r="X16" s="22"/>
      <c r="Y16" s="22"/>
      <c r="Z16" s="22"/>
      <c r="AA16" s="22"/>
      <c r="AE16" s="22"/>
    </row>
    <row r="17" spans="1:31" x14ac:dyDescent="0.2">
      <c r="A17">
        <f t="shared" si="9"/>
        <v>0.98007812499999991</v>
      </c>
      <c r="B17">
        <f t="shared" si="10"/>
        <v>0.99</v>
      </c>
      <c r="C17">
        <f t="shared" si="11"/>
        <v>0.32143731924410301</v>
      </c>
      <c r="D17">
        <f t="shared" si="11"/>
        <v>0.3</v>
      </c>
      <c r="E17">
        <f t="shared" si="11"/>
        <v>0.13123338438508556</v>
      </c>
      <c r="F17">
        <f t="shared" si="11"/>
        <v>0.1</v>
      </c>
      <c r="G17" s="2">
        <f t="shared" si="2"/>
        <v>0.14515978594254697</v>
      </c>
      <c r="H17" s="2">
        <f t="shared" si="2"/>
        <v>0</v>
      </c>
      <c r="I17" s="1">
        <f t="shared" si="12"/>
        <v>0.14515978594254697</v>
      </c>
      <c r="J17" s="10">
        <v>8</v>
      </c>
      <c r="K17" s="11">
        <v>1</v>
      </c>
      <c r="L17" s="11">
        <v>0</v>
      </c>
      <c r="M17" s="11">
        <v>1</v>
      </c>
      <c r="N17" s="12">
        <f t="shared" si="3"/>
        <v>1</v>
      </c>
      <c r="O17" s="1">
        <f t="shared" si="4"/>
        <v>0.33089743643608288</v>
      </c>
      <c r="P17" s="8">
        <f t="shared" si="4"/>
        <v>0.3</v>
      </c>
      <c r="Q17" s="29">
        <f t="shared" si="5"/>
        <v>0.13840372603579748</v>
      </c>
      <c r="R17" s="68">
        <f t="shared" si="6"/>
        <v>0.1</v>
      </c>
      <c r="S17" s="37">
        <f t="shared" si="7"/>
        <v>0.29527810384367009</v>
      </c>
      <c r="T17" s="70">
        <f t="shared" si="7"/>
        <v>0</v>
      </c>
      <c r="U17">
        <f t="shared" si="8"/>
        <v>0.18602737573129605</v>
      </c>
      <c r="V17">
        <f t="shared" si="8"/>
        <v>0</v>
      </c>
      <c r="W17" s="22"/>
      <c r="X17" s="22"/>
      <c r="Y17" s="22"/>
      <c r="Z17" s="22"/>
      <c r="AA17" s="22"/>
      <c r="AE17" s="22"/>
    </row>
    <row r="18" spans="1:31" x14ac:dyDescent="0.2">
      <c r="A18">
        <f t="shared" si="9"/>
        <v>0.98003906249999995</v>
      </c>
      <c r="B18">
        <f t="shared" si="10"/>
        <v>0.99</v>
      </c>
      <c r="C18">
        <f t="shared" si="11"/>
        <v>0.33089743643608288</v>
      </c>
      <c r="D18">
        <f t="shared" si="11"/>
        <v>0.3</v>
      </c>
      <c r="E18">
        <f t="shared" si="11"/>
        <v>0.13840372603579748</v>
      </c>
      <c r="F18">
        <f t="shared" si="11"/>
        <v>0.1</v>
      </c>
      <c r="G18" s="2">
        <f t="shared" si="2"/>
        <v>0.18602737573129605</v>
      </c>
      <c r="H18" s="2">
        <f t="shared" si="2"/>
        <v>0</v>
      </c>
      <c r="I18" s="1">
        <f t="shared" si="12"/>
        <v>0.18602737573129605</v>
      </c>
      <c r="J18" s="10">
        <v>9</v>
      </c>
      <c r="K18" s="11">
        <v>1</v>
      </c>
      <c r="L18" s="11">
        <v>0</v>
      </c>
      <c r="M18" s="11">
        <v>0</v>
      </c>
      <c r="N18" s="12">
        <f t="shared" si="3"/>
        <v>0</v>
      </c>
      <c r="O18" s="1">
        <f t="shared" si="4"/>
        <v>0.32471301755743476</v>
      </c>
      <c r="P18" s="8">
        <f t="shared" si="4"/>
        <v>0.3</v>
      </c>
      <c r="Q18" s="29">
        <f t="shared" si="5"/>
        <v>0.14818983668809921</v>
      </c>
      <c r="R18" s="68">
        <f t="shared" si="6"/>
        <v>0.1</v>
      </c>
      <c r="S18" s="37">
        <f t="shared" si="7"/>
        <v>-4.7135272121395726E-2</v>
      </c>
      <c r="T18" s="70">
        <f t="shared" si="7"/>
        <v>0</v>
      </c>
      <c r="U18">
        <f t="shared" si="8"/>
        <v>0.17904240745337729</v>
      </c>
      <c r="V18">
        <f t="shared" si="8"/>
        <v>0</v>
      </c>
      <c r="W18" s="22"/>
      <c r="X18" s="22"/>
      <c r="Y18" s="22"/>
      <c r="Z18" s="22"/>
      <c r="AA18" s="22"/>
      <c r="AE18" s="22"/>
    </row>
    <row r="19" spans="1:31" x14ac:dyDescent="0.2">
      <c r="A19">
        <f t="shared" si="9"/>
        <v>0.98001953124999996</v>
      </c>
      <c r="B19">
        <f t="shared" si="10"/>
        <v>0.99</v>
      </c>
      <c r="C19">
        <f t="shared" si="11"/>
        <v>0.32471301755743476</v>
      </c>
      <c r="D19">
        <f t="shared" si="11"/>
        <v>0.3</v>
      </c>
      <c r="E19">
        <f t="shared" si="11"/>
        <v>0.14818983668809921</v>
      </c>
      <c r="F19">
        <f t="shared" si="11"/>
        <v>0.1</v>
      </c>
      <c r="G19" s="2">
        <f t="shared" si="2"/>
        <v>0.17904240745337729</v>
      </c>
      <c r="H19" s="2">
        <f t="shared" si="2"/>
        <v>0</v>
      </c>
      <c r="I19" s="1">
        <f t="shared" si="12"/>
        <v>0.17904240745337729</v>
      </c>
      <c r="J19" s="10">
        <v>10</v>
      </c>
      <c r="K19" s="11">
        <v>1</v>
      </c>
      <c r="L19" s="11">
        <v>0</v>
      </c>
      <c r="M19" s="11">
        <v>0</v>
      </c>
      <c r="N19" s="12">
        <f t="shared" si="3"/>
        <v>0</v>
      </c>
      <c r="O19" s="1">
        <f t="shared" si="4"/>
        <v>0.31891654704579825</v>
      </c>
      <c r="P19" s="8">
        <f t="shared" si="4"/>
        <v>0.3</v>
      </c>
      <c r="Q19" s="29">
        <f t="shared" si="5"/>
        <v>0.14575934351431521</v>
      </c>
      <c r="R19" s="68">
        <f t="shared" si="6"/>
        <v>0.1</v>
      </c>
      <c r="S19" s="37">
        <f t="shared" si="7"/>
        <v>-5.9327208324216264E-2</v>
      </c>
      <c r="T19" s="70">
        <f t="shared" si="7"/>
        <v>0</v>
      </c>
      <c r="U19">
        <f t="shared" si="8"/>
        <v>0.17039491251550251</v>
      </c>
      <c r="V19">
        <f t="shared" si="8"/>
        <v>0</v>
      </c>
      <c r="W19" s="22"/>
      <c r="X19" s="22"/>
      <c r="Y19" s="22"/>
      <c r="Z19" s="22"/>
      <c r="AA19" s="22"/>
      <c r="AE19" s="22"/>
    </row>
    <row r="20" spans="1:31" x14ac:dyDescent="0.2">
      <c r="A20">
        <f t="shared" si="9"/>
        <v>0.98000976562499997</v>
      </c>
      <c r="B20">
        <f t="shared" si="10"/>
        <v>0.99</v>
      </c>
      <c r="C20">
        <f t="shared" si="11"/>
        <v>0.31891654704579825</v>
      </c>
      <c r="D20">
        <f t="shared" si="11"/>
        <v>0.3</v>
      </c>
      <c r="E20">
        <f t="shared" si="11"/>
        <v>0.14575934351431521</v>
      </c>
      <c r="F20">
        <f t="shared" si="11"/>
        <v>0.1</v>
      </c>
      <c r="G20" s="2">
        <f t="shared" si="2"/>
        <v>0.17039491251550251</v>
      </c>
      <c r="H20" s="2">
        <f t="shared" si="2"/>
        <v>0</v>
      </c>
      <c r="I20" s="1">
        <f t="shared" si="12"/>
        <v>0.17039491251550251</v>
      </c>
      <c r="J20" s="10">
        <v>11</v>
      </c>
      <c r="K20" s="11">
        <v>1</v>
      </c>
      <c r="L20" s="11">
        <v>0</v>
      </c>
      <c r="M20" s="11">
        <v>1</v>
      </c>
      <c r="N20" s="12">
        <f t="shared" si="3"/>
        <v>1</v>
      </c>
      <c r="O20" s="1">
        <f t="shared" si="4"/>
        <v>0.3260141761478379</v>
      </c>
      <c r="P20" s="8">
        <f t="shared" si="4"/>
        <v>0.3</v>
      </c>
      <c r="Q20" s="29">
        <f t="shared" si="5"/>
        <v>0.14368720761581</v>
      </c>
      <c r="R20" s="68">
        <f t="shared" si="6"/>
        <v>0.1</v>
      </c>
      <c r="S20" s="37">
        <f t="shared" si="7"/>
        <v>0.26764381318639957</v>
      </c>
      <c r="T20" s="70">
        <f t="shared" si="7"/>
        <v>0</v>
      </c>
      <c r="U20">
        <f t="shared" si="8"/>
        <v>0.20885190466790376</v>
      </c>
      <c r="V20">
        <f t="shared" si="8"/>
        <v>0</v>
      </c>
      <c r="W20" s="22"/>
      <c r="X20" s="22"/>
      <c r="Y20" s="22"/>
      <c r="Z20" s="22"/>
      <c r="AA20" s="22"/>
      <c r="AE20" s="22"/>
    </row>
    <row r="21" spans="1:31" x14ac:dyDescent="0.2">
      <c r="A21">
        <f t="shared" si="9"/>
        <v>0.98000488281249998</v>
      </c>
      <c r="B21">
        <f t="shared" si="10"/>
        <v>0.99</v>
      </c>
      <c r="C21">
        <f t="shared" si="11"/>
        <v>0.3260141761478379</v>
      </c>
      <c r="D21">
        <f t="shared" si="11"/>
        <v>0.3</v>
      </c>
      <c r="E21">
        <f t="shared" si="11"/>
        <v>0.14368720761581</v>
      </c>
      <c r="F21">
        <f t="shared" si="11"/>
        <v>0.1</v>
      </c>
      <c r="G21" s="2">
        <f t="shared" si="2"/>
        <v>0.20885190466790376</v>
      </c>
      <c r="H21" s="2">
        <f t="shared" si="2"/>
        <v>0</v>
      </c>
      <c r="I21" s="1">
        <f t="shared" si="12"/>
        <v>0.20885190466790376</v>
      </c>
      <c r="J21" s="10">
        <v>12</v>
      </c>
      <c r="K21" s="11">
        <v>1</v>
      </c>
      <c r="L21" s="11">
        <v>0</v>
      </c>
      <c r="M21" s="11">
        <v>0</v>
      </c>
      <c r="N21" s="12">
        <f t="shared" si="3"/>
        <v>0</v>
      </c>
      <c r="O21" s="1">
        <f t="shared" si="4"/>
        <v>0.32007603124553968</v>
      </c>
      <c r="P21" s="8">
        <f t="shared" si="4"/>
        <v>0.3</v>
      </c>
      <c r="Q21" s="29">
        <f t="shared" si="5"/>
        <v>0.15448466043785661</v>
      </c>
      <c r="R21" s="68">
        <f t="shared" si="6"/>
        <v>0.1</v>
      </c>
      <c r="S21" s="37">
        <f t="shared" si="7"/>
        <v>-5.4539327342392981E-2</v>
      </c>
      <c r="T21" s="70">
        <f t="shared" si="7"/>
        <v>0</v>
      </c>
      <c r="U21">
        <f t="shared" si="8"/>
        <v>0.20042641520290508</v>
      </c>
      <c r="V21">
        <f t="shared" si="8"/>
        <v>0</v>
      </c>
      <c r="W21" s="22"/>
      <c r="X21" s="22"/>
      <c r="Y21" s="22"/>
      <c r="Z21" s="22"/>
      <c r="AA21" s="22"/>
      <c r="AE21" s="22"/>
    </row>
    <row r="22" spans="1:31" x14ac:dyDescent="0.2">
      <c r="A22">
        <f t="shared" si="9"/>
        <v>0.98000244140625004</v>
      </c>
      <c r="B22">
        <f t="shared" si="10"/>
        <v>0.99</v>
      </c>
      <c r="C22">
        <f t="shared" si="11"/>
        <v>0.32007603124553968</v>
      </c>
      <c r="D22">
        <f t="shared" si="11"/>
        <v>0.3</v>
      </c>
      <c r="E22">
        <f t="shared" si="11"/>
        <v>0.15448466043785661</v>
      </c>
      <c r="F22">
        <f t="shared" si="11"/>
        <v>0.1</v>
      </c>
      <c r="G22" s="2">
        <f t="shared" si="2"/>
        <v>0.20042641520290508</v>
      </c>
      <c r="H22" s="2">
        <f t="shared" si="2"/>
        <v>0</v>
      </c>
      <c r="I22" s="1">
        <f t="shared" si="12"/>
        <v>0.20042641520290508</v>
      </c>
      <c r="J22" s="10">
        <v>13</v>
      </c>
      <c r="K22" s="11">
        <v>1</v>
      </c>
      <c r="L22" s="11">
        <v>0</v>
      </c>
      <c r="M22" s="11">
        <v>1</v>
      </c>
      <c r="N22" s="12">
        <f t="shared" si="3"/>
        <v>1</v>
      </c>
      <c r="O22" s="1">
        <f t="shared" si="4"/>
        <v>0.32619207011765733</v>
      </c>
      <c r="P22" s="8">
        <f t="shared" si="4"/>
        <v>0.3</v>
      </c>
      <c r="Q22" s="29">
        <f t="shared" si="5"/>
        <v>0.15121791460838582</v>
      </c>
      <c r="R22" s="68">
        <f t="shared" si="6"/>
        <v>0.1</v>
      </c>
      <c r="S22" s="37">
        <f t="shared" si="7"/>
        <v>0.25806623498601816</v>
      </c>
      <c r="T22" s="70">
        <f t="shared" si="7"/>
        <v>0</v>
      </c>
      <c r="U22">
        <f t="shared" si="8"/>
        <v>0.23945065308832841</v>
      </c>
      <c r="V22">
        <f t="shared" si="8"/>
        <v>0</v>
      </c>
      <c r="W22" s="20"/>
      <c r="X22" s="22"/>
      <c r="Y22" s="22"/>
      <c r="Z22" s="22"/>
      <c r="AA22" s="22"/>
      <c r="AE22" s="22"/>
    </row>
    <row r="23" spans="1:31" x14ac:dyDescent="0.2">
      <c r="A23">
        <f t="shared" si="9"/>
        <v>0.98000122070312501</v>
      </c>
      <c r="B23">
        <f t="shared" si="10"/>
        <v>0.99</v>
      </c>
      <c r="C23">
        <f t="shared" si="11"/>
        <v>0.32619207011765733</v>
      </c>
      <c r="D23">
        <f t="shared" si="11"/>
        <v>0.3</v>
      </c>
      <c r="E23">
        <f t="shared" si="11"/>
        <v>0.15121791460838582</v>
      </c>
      <c r="F23">
        <f t="shared" si="11"/>
        <v>0.1</v>
      </c>
      <c r="G23" s="2">
        <f t="shared" si="2"/>
        <v>0.23945065308832841</v>
      </c>
      <c r="H23" s="2">
        <f t="shared" si="2"/>
        <v>0</v>
      </c>
      <c r="I23" s="1">
        <f t="shared" si="12"/>
        <v>0.23945065308832841</v>
      </c>
      <c r="J23" s="10">
        <v>14</v>
      </c>
      <c r="K23" s="11">
        <v>1</v>
      </c>
      <c r="L23" s="11">
        <v>0</v>
      </c>
      <c r="M23" s="11">
        <v>0</v>
      </c>
      <c r="N23" s="12">
        <f t="shared" si="3"/>
        <v>0</v>
      </c>
      <c r="O23" s="1">
        <f t="shared" si="4"/>
        <v>0.32047199282064776</v>
      </c>
      <c r="P23" s="8">
        <f t="shared" si="4"/>
        <v>0.3</v>
      </c>
      <c r="Q23" s="29">
        <f t="shared" si="5"/>
        <v>0.16380707670461289</v>
      </c>
      <c r="R23" s="68">
        <f t="shared" si="6"/>
        <v>0.1</v>
      </c>
      <c r="S23" s="37">
        <f t="shared" si="7"/>
        <v>-6.4231052693973556E-2</v>
      </c>
      <c r="T23" s="70">
        <f t="shared" si="7"/>
        <v>0</v>
      </c>
      <c r="U23">
        <f t="shared" si="8"/>
        <v>0.22892915211286866</v>
      </c>
      <c r="V23">
        <f t="shared" si="8"/>
        <v>0</v>
      </c>
      <c r="W23" s="22"/>
      <c r="X23" s="22"/>
      <c r="Y23" s="22"/>
      <c r="Z23" s="22"/>
      <c r="AA23" s="22"/>
      <c r="AE23" s="22"/>
    </row>
    <row r="24" spans="1:31" x14ac:dyDescent="0.2">
      <c r="A24">
        <f t="shared" si="9"/>
        <v>0.9800006103515625</v>
      </c>
      <c r="B24">
        <f t="shared" si="10"/>
        <v>0.99</v>
      </c>
      <c r="C24">
        <f t="shared" si="11"/>
        <v>0.32047199282064776</v>
      </c>
      <c r="D24">
        <f t="shared" si="11"/>
        <v>0.3</v>
      </c>
      <c r="E24">
        <f t="shared" si="11"/>
        <v>0.16380707670461289</v>
      </c>
      <c r="F24">
        <f t="shared" si="11"/>
        <v>0.1</v>
      </c>
      <c r="G24" s="2">
        <f t="shared" si="2"/>
        <v>0.22892915211286866</v>
      </c>
      <c r="H24" s="2">
        <f t="shared" si="2"/>
        <v>0</v>
      </c>
      <c r="I24" s="1">
        <f t="shared" si="12"/>
        <v>0.22892915211286866</v>
      </c>
      <c r="J24" s="10">
        <v>15</v>
      </c>
      <c r="K24" s="11">
        <v>1</v>
      </c>
      <c r="L24" s="11">
        <v>0</v>
      </c>
      <c r="M24" s="11">
        <v>1</v>
      </c>
      <c r="N24" s="12">
        <f t="shared" si="3"/>
        <v>1</v>
      </c>
      <c r="O24" s="1">
        <f t="shared" si="4"/>
        <v>0.32563110169767706</v>
      </c>
      <c r="P24" s="8">
        <f t="shared" si="4"/>
        <v>0.3</v>
      </c>
      <c r="Q24" s="29">
        <f t="shared" si="5"/>
        <v>0.15914503789521967</v>
      </c>
      <c r="R24" s="68">
        <f t="shared" si="6"/>
        <v>0.1</v>
      </c>
      <c r="S24" s="37">
        <f t="shared" si="7"/>
        <v>0.24765852173029637</v>
      </c>
      <c r="T24" s="70">
        <f t="shared" si="7"/>
        <v>0</v>
      </c>
      <c r="U24">
        <f t="shared" si="8"/>
        <v>0.26834277693871078</v>
      </c>
      <c r="V24">
        <f t="shared" si="8"/>
        <v>0</v>
      </c>
      <c r="W24" s="22"/>
      <c r="X24" s="22"/>
      <c r="Y24" s="22"/>
      <c r="Z24" s="22"/>
      <c r="AA24" s="22"/>
      <c r="AE24" s="22"/>
    </row>
    <row r="25" spans="1:31" x14ac:dyDescent="0.2">
      <c r="A25">
        <f t="shared" si="9"/>
        <v>0.98000030517578129</v>
      </c>
      <c r="B25">
        <f t="shared" si="10"/>
        <v>0.99</v>
      </c>
      <c r="C25">
        <f t="shared" si="11"/>
        <v>0.32563110169767706</v>
      </c>
      <c r="D25">
        <f t="shared" si="11"/>
        <v>0.3</v>
      </c>
      <c r="E25">
        <f t="shared" si="11"/>
        <v>0.15914503789521967</v>
      </c>
      <c r="F25">
        <f t="shared" si="11"/>
        <v>0.1</v>
      </c>
      <c r="G25" s="2">
        <f t="shared" si="2"/>
        <v>0.26834277693871078</v>
      </c>
      <c r="H25" s="2">
        <f t="shared" si="2"/>
        <v>0</v>
      </c>
      <c r="I25" s="1">
        <f t="shared" si="12"/>
        <v>0.26834277693871078</v>
      </c>
      <c r="J25" s="10">
        <v>16</v>
      </c>
      <c r="K25" s="11">
        <v>1</v>
      </c>
      <c r="L25" s="11">
        <v>0</v>
      </c>
      <c r="M25" s="11">
        <v>1</v>
      </c>
      <c r="N25" s="12">
        <f t="shared" si="3"/>
        <v>1</v>
      </c>
      <c r="O25" s="1">
        <f t="shared" si="4"/>
        <v>0.33100940264533912</v>
      </c>
      <c r="P25" s="8">
        <f t="shared" si="4"/>
        <v>0.3</v>
      </c>
      <c r="Q25" s="29">
        <f t="shared" si="5"/>
        <v>0.17341221621232766</v>
      </c>
      <c r="R25" s="68">
        <f t="shared" si="6"/>
        <v>0.1</v>
      </c>
      <c r="S25" s="37">
        <f t="shared" si="7"/>
        <v>0.25523170075635448</v>
      </c>
      <c r="T25" s="70">
        <f t="shared" si="7"/>
        <v>0</v>
      </c>
      <c r="U25">
        <f t="shared" si="8"/>
        <v>0.31260307181451186</v>
      </c>
      <c r="V25">
        <f t="shared" si="8"/>
        <v>0</v>
      </c>
      <c r="W25" s="22"/>
      <c r="X25" s="22"/>
      <c r="Y25" s="22"/>
      <c r="Z25" s="22"/>
      <c r="AA25" s="22"/>
      <c r="AE25" s="22"/>
    </row>
    <row r="26" spans="1:31" x14ac:dyDescent="0.2">
      <c r="A26">
        <f t="shared" si="9"/>
        <v>0.98000015258789064</v>
      </c>
      <c r="B26">
        <f t="shared" si="10"/>
        <v>0.99</v>
      </c>
      <c r="C26">
        <f t="shared" si="11"/>
        <v>0.33100940264533912</v>
      </c>
      <c r="D26">
        <f t="shared" si="11"/>
        <v>0.3</v>
      </c>
      <c r="E26">
        <f t="shared" si="11"/>
        <v>0.17341221621232766</v>
      </c>
      <c r="F26">
        <f t="shared" si="11"/>
        <v>0.1</v>
      </c>
      <c r="G26" s="2">
        <f t="shared" si="2"/>
        <v>0.31260307181451186</v>
      </c>
      <c r="H26" s="2">
        <f t="shared" si="2"/>
        <v>0</v>
      </c>
      <c r="I26" s="1">
        <f t="shared" si="12"/>
        <v>0.31260307181451186</v>
      </c>
      <c r="J26" s="10">
        <v>17</v>
      </c>
      <c r="K26" s="11">
        <v>1</v>
      </c>
      <c r="L26" s="11">
        <v>0</v>
      </c>
      <c r="M26" s="11">
        <v>0</v>
      </c>
      <c r="N26" s="12">
        <f t="shared" si="3"/>
        <v>0</v>
      </c>
      <c r="O26" s="1">
        <f t="shared" si="4"/>
        <v>0.3258294110316371</v>
      </c>
      <c r="P26" s="8">
        <f t="shared" si="4"/>
        <v>0.3</v>
      </c>
      <c r="Q26" s="29">
        <f t="shared" si="5"/>
        <v>0.18926739739528942</v>
      </c>
      <c r="R26" s="68">
        <f t="shared" si="6"/>
        <v>0.1</v>
      </c>
      <c r="S26" s="37">
        <f t="shared" si="7"/>
        <v>-8.7433968964534106E-2</v>
      </c>
      <c r="T26" s="70">
        <f t="shared" si="7"/>
        <v>0</v>
      </c>
      <c r="U26">
        <f t="shared" si="8"/>
        <v>0.29605467206465397</v>
      </c>
      <c r="V26">
        <f t="shared" si="8"/>
        <v>0</v>
      </c>
      <c r="W26" s="22"/>
      <c r="X26" s="22"/>
      <c r="Y26" s="22"/>
      <c r="Z26" s="22"/>
      <c r="AA26" s="22"/>
      <c r="AE26" s="22"/>
    </row>
    <row r="27" spans="1:31" x14ac:dyDescent="0.2">
      <c r="A27">
        <f t="shared" si="9"/>
        <v>0.98000007629394537</v>
      </c>
      <c r="B27">
        <f t="shared" si="10"/>
        <v>0.99</v>
      </c>
      <c r="C27">
        <f t="shared" si="11"/>
        <v>0.3258294110316371</v>
      </c>
      <c r="D27">
        <f t="shared" si="11"/>
        <v>0.3</v>
      </c>
      <c r="E27">
        <f t="shared" si="11"/>
        <v>0.18926739739528942</v>
      </c>
      <c r="F27">
        <f t="shared" si="11"/>
        <v>0.1</v>
      </c>
      <c r="G27" s="2">
        <f t="shared" si="2"/>
        <v>0.29605467206465397</v>
      </c>
      <c r="H27" s="2">
        <f t="shared" si="2"/>
        <v>0</v>
      </c>
      <c r="I27" s="1">
        <f t="shared" si="12"/>
        <v>0.29605467206465397</v>
      </c>
      <c r="J27" s="10">
        <v>18</v>
      </c>
      <c r="K27" s="11">
        <v>1</v>
      </c>
      <c r="L27" s="11">
        <v>0</v>
      </c>
      <c r="M27" s="11">
        <v>0</v>
      </c>
      <c r="N27" s="12">
        <f t="shared" si="3"/>
        <v>0</v>
      </c>
      <c r="O27" s="1">
        <f t="shared" ref="O27:P42" si="13">IF(AND(K27&gt;0),(1-A27)*POWER(($N27-$I26),2)+C27*A27,C27)</f>
        <v>0.3212672538244768</v>
      </c>
      <c r="P27" s="8">
        <f t="shared" si="13"/>
        <v>0.3</v>
      </c>
      <c r="Q27" s="29">
        <f t="shared" si="5"/>
        <v>0.18011016435057736</v>
      </c>
      <c r="R27" s="68">
        <f t="shared" si="6"/>
        <v>0.1</v>
      </c>
      <c r="S27" s="37">
        <f t="shared" ref="S27:T42" si="14">IF(K27&gt;0,O27*($N27-$I26),0)</f>
        <v>-0.10042913041894393</v>
      </c>
      <c r="T27" s="70">
        <f t="shared" si="14"/>
        <v>0</v>
      </c>
      <c r="U27">
        <f t="shared" si="8"/>
        <v>0.27796636487931242</v>
      </c>
      <c r="V27">
        <f t="shared" si="8"/>
        <v>0</v>
      </c>
      <c r="W27" s="22"/>
      <c r="X27" s="22"/>
      <c r="Y27" s="22"/>
      <c r="Z27" s="22"/>
      <c r="AA27" s="22"/>
      <c r="AE27" s="22"/>
    </row>
    <row r="28" spans="1:31" x14ac:dyDescent="0.2">
      <c r="A28">
        <f t="shared" si="9"/>
        <v>0.98000003814697267</v>
      </c>
      <c r="B28">
        <f t="shared" si="10"/>
        <v>0.99</v>
      </c>
      <c r="C28">
        <f t="shared" ref="C28:F46" si="15">O27</f>
        <v>0.3212672538244768</v>
      </c>
      <c r="D28">
        <f t="shared" si="15"/>
        <v>0.3</v>
      </c>
      <c r="E28">
        <f t="shared" si="15"/>
        <v>0.18011016435057736</v>
      </c>
      <c r="F28">
        <f t="shared" si="15"/>
        <v>0.1</v>
      </c>
      <c r="G28" s="2">
        <f t="shared" si="2"/>
        <v>0.27796636487931242</v>
      </c>
      <c r="H28" s="2">
        <f t="shared" si="2"/>
        <v>0</v>
      </c>
      <c r="I28" s="1">
        <f t="shared" si="12"/>
        <v>0.27796636487931242</v>
      </c>
      <c r="J28" s="10">
        <v>19</v>
      </c>
      <c r="K28" s="11">
        <v>1</v>
      </c>
      <c r="L28" s="11">
        <v>0</v>
      </c>
      <c r="M28" s="11">
        <v>1</v>
      </c>
      <c r="N28" s="12">
        <f t="shared" si="3"/>
        <v>1</v>
      </c>
      <c r="O28" s="1">
        <f t="shared" si="13"/>
        <v>0.32475268259448681</v>
      </c>
      <c r="P28" s="8">
        <f t="shared" si="13"/>
        <v>0.3</v>
      </c>
      <c r="Q28" s="29">
        <f t="shared" si="5"/>
        <v>0.17443922917472357</v>
      </c>
      <c r="R28" s="68">
        <f t="shared" si="6"/>
        <v>0.1</v>
      </c>
      <c r="S28" s="37">
        <f t="shared" si="14"/>
        <v>0.22860813364685936</v>
      </c>
      <c r="T28" s="70">
        <f t="shared" si="14"/>
        <v>0</v>
      </c>
      <c r="U28">
        <f t="shared" si="8"/>
        <v>0.31784459149574273</v>
      </c>
      <c r="V28">
        <f t="shared" si="8"/>
        <v>0</v>
      </c>
      <c r="W28" s="22"/>
      <c r="X28" s="22"/>
      <c r="Y28" s="22"/>
      <c r="Z28" s="22"/>
      <c r="AA28" s="22"/>
      <c r="AE28" s="22"/>
    </row>
    <row r="29" spans="1:31" x14ac:dyDescent="0.2">
      <c r="A29">
        <f t="shared" si="9"/>
        <v>0.98000001907348633</v>
      </c>
      <c r="B29">
        <f t="shared" si="10"/>
        <v>0.99</v>
      </c>
      <c r="C29">
        <f t="shared" si="15"/>
        <v>0.32475268259448681</v>
      </c>
      <c r="D29">
        <f t="shared" si="15"/>
        <v>0.3</v>
      </c>
      <c r="E29">
        <f t="shared" si="15"/>
        <v>0.17443922917472357</v>
      </c>
      <c r="F29">
        <f t="shared" si="15"/>
        <v>0.1</v>
      </c>
      <c r="G29" s="2">
        <f t="shared" si="2"/>
        <v>0.31784459149574273</v>
      </c>
      <c r="H29" s="2">
        <f t="shared" si="2"/>
        <v>0</v>
      </c>
      <c r="I29" s="1">
        <f t="shared" si="12"/>
        <v>0.31784459149574273</v>
      </c>
      <c r="J29" s="10">
        <v>20</v>
      </c>
      <c r="K29" s="11">
        <v>1</v>
      </c>
      <c r="L29" s="11">
        <v>0</v>
      </c>
      <c r="M29" s="11">
        <v>0</v>
      </c>
      <c r="N29" s="12">
        <f t="shared" si="3"/>
        <v>0</v>
      </c>
      <c r="O29" s="1">
        <f t="shared" si="13"/>
        <v>0.31980293966312867</v>
      </c>
      <c r="P29" s="8">
        <f t="shared" si="13"/>
        <v>0.3</v>
      </c>
      <c r="Q29" s="29">
        <f t="shared" si="5"/>
        <v>0.19135377362269118</v>
      </c>
      <c r="R29" s="68">
        <f t="shared" si="6"/>
        <v>0.1</v>
      </c>
      <c r="S29" s="37">
        <f t="shared" si="14"/>
        <v>-8.8894460615877954E-2</v>
      </c>
      <c r="T29" s="70">
        <f t="shared" si="14"/>
        <v>0</v>
      </c>
      <c r="U29">
        <f t="shared" si="8"/>
        <v>0.30083430100274078</v>
      </c>
      <c r="V29">
        <f t="shared" si="8"/>
        <v>0</v>
      </c>
      <c r="W29" s="22"/>
      <c r="X29" s="22"/>
      <c r="Y29" s="22"/>
      <c r="Z29" s="22"/>
      <c r="AA29" s="22"/>
      <c r="AE29" s="22"/>
    </row>
    <row r="30" spans="1:31" x14ac:dyDescent="0.2">
      <c r="A30">
        <f t="shared" si="9"/>
        <v>0.98000000953674316</v>
      </c>
      <c r="B30">
        <f t="shared" si="10"/>
        <v>0.99</v>
      </c>
      <c r="C30">
        <f t="shared" si="15"/>
        <v>0.31980293966312867</v>
      </c>
      <c r="D30">
        <f t="shared" si="15"/>
        <v>0.3</v>
      </c>
      <c r="E30">
        <f t="shared" si="15"/>
        <v>0.19135377362269118</v>
      </c>
      <c r="F30">
        <f t="shared" si="15"/>
        <v>0.1</v>
      </c>
      <c r="G30" s="2">
        <f t="shared" si="2"/>
        <v>0.30083430100274078</v>
      </c>
      <c r="H30" s="2">
        <f t="shared" si="2"/>
        <v>0</v>
      </c>
      <c r="I30" s="1">
        <f t="shared" si="12"/>
        <v>0.30083430100274078</v>
      </c>
      <c r="J30" s="10">
        <v>21</v>
      </c>
      <c r="K30" s="11">
        <v>1</v>
      </c>
      <c r="L30" s="11">
        <v>0</v>
      </c>
      <c r="M30" s="11">
        <v>1</v>
      </c>
      <c r="N30" s="12">
        <f t="shared" si="3"/>
        <v>1</v>
      </c>
      <c r="O30" s="1">
        <f t="shared" si="13"/>
        <v>0.32271359950898687</v>
      </c>
      <c r="P30" s="8">
        <f t="shared" si="13"/>
        <v>0.3</v>
      </c>
      <c r="Q30" s="29">
        <f t="shared" si="5"/>
        <v>0.18167957392778072</v>
      </c>
      <c r="R30" s="68">
        <f t="shared" si="6"/>
        <v>0.1</v>
      </c>
      <c r="S30" s="37">
        <f t="shared" si="14"/>
        <v>0.22014082730293222</v>
      </c>
      <c r="T30" s="70">
        <f t="shared" si="14"/>
        <v>0</v>
      </c>
      <c r="U30">
        <f t="shared" si="8"/>
        <v>0.34082939271124668</v>
      </c>
      <c r="V30">
        <f t="shared" si="8"/>
        <v>0</v>
      </c>
      <c r="W30" s="22"/>
      <c r="X30" s="22"/>
      <c r="Y30" s="22"/>
      <c r="Z30" s="22"/>
      <c r="AA30" s="22"/>
      <c r="AE30" s="22"/>
    </row>
    <row r="31" spans="1:31" x14ac:dyDescent="0.2">
      <c r="A31">
        <f t="shared" si="9"/>
        <v>0.98000000476837157</v>
      </c>
      <c r="B31">
        <f t="shared" si="10"/>
        <v>0.99</v>
      </c>
      <c r="C31">
        <f t="shared" si="15"/>
        <v>0.32271359950898687</v>
      </c>
      <c r="D31">
        <f t="shared" si="15"/>
        <v>0.3</v>
      </c>
      <c r="E31">
        <f t="shared" si="15"/>
        <v>0.18167957392778072</v>
      </c>
      <c r="F31">
        <f t="shared" si="15"/>
        <v>0.1</v>
      </c>
      <c r="G31" s="2">
        <f t="shared" si="2"/>
        <v>0.34082939271124668</v>
      </c>
      <c r="H31" s="2">
        <f t="shared" si="2"/>
        <v>0</v>
      </c>
      <c r="I31" s="1">
        <f t="shared" si="12"/>
        <v>0.34082939271124668</v>
      </c>
      <c r="J31" s="10">
        <v>22</v>
      </c>
      <c r="K31" s="11">
        <v>1</v>
      </c>
      <c r="L31" s="11">
        <v>0</v>
      </c>
      <c r="M31" s="11">
        <v>0</v>
      </c>
      <c r="N31" s="12">
        <f t="shared" si="3"/>
        <v>0</v>
      </c>
      <c r="O31" s="1">
        <f t="shared" si="13"/>
        <v>0.31806935415927795</v>
      </c>
      <c r="P31" s="8">
        <f t="shared" si="13"/>
        <v>0.3</v>
      </c>
      <c r="Q31" s="29">
        <f t="shared" si="5"/>
        <v>0.20028947938247232</v>
      </c>
      <c r="R31" s="68">
        <f t="shared" si="6"/>
        <v>0.1</v>
      </c>
      <c r="S31" s="37">
        <f t="shared" si="14"/>
        <v>-9.5686171828899588E-2</v>
      </c>
      <c r="T31" s="70">
        <f t="shared" si="14"/>
        <v>0</v>
      </c>
      <c r="U31">
        <f t="shared" si="8"/>
        <v>0.32166445917153458</v>
      </c>
      <c r="V31">
        <f t="shared" si="8"/>
        <v>0</v>
      </c>
      <c r="W31" s="22"/>
      <c r="X31" s="22"/>
      <c r="Y31" s="22"/>
      <c r="Z31" s="22"/>
      <c r="AA31" s="22"/>
      <c r="AE31" s="22"/>
    </row>
    <row r="32" spans="1:31" x14ac:dyDescent="0.2">
      <c r="A32">
        <f t="shared" si="9"/>
        <v>0.98000000238418572</v>
      </c>
      <c r="B32">
        <f t="shared" si="10"/>
        <v>0.99</v>
      </c>
      <c r="C32">
        <f t="shared" si="15"/>
        <v>0.31806935415927795</v>
      </c>
      <c r="D32">
        <f t="shared" si="15"/>
        <v>0.3</v>
      </c>
      <c r="E32">
        <f t="shared" si="15"/>
        <v>0.20028947938247232</v>
      </c>
      <c r="F32">
        <f t="shared" si="15"/>
        <v>0.1</v>
      </c>
      <c r="G32" s="2">
        <f t="shared" si="2"/>
        <v>0.32166445917153458</v>
      </c>
      <c r="H32" s="2">
        <f t="shared" si="2"/>
        <v>0</v>
      </c>
      <c r="I32" s="1">
        <f t="shared" si="12"/>
        <v>0.32166445917153458</v>
      </c>
      <c r="J32" s="10">
        <v>23</v>
      </c>
      <c r="K32" s="11">
        <v>1</v>
      </c>
      <c r="L32" s="11">
        <v>0</v>
      </c>
      <c r="M32" s="11">
        <v>1</v>
      </c>
      <c r="N32" s="12">
        <f t="shared" si="3"/>
        <v>1</v>
      </c>
      <c r="O32" s="1">
        <f t="shared" si="13"/>
        <v>0.32039808458875452</v>
      </c>
      <c r="P32" s="8">
        <f t="shared" si="13"/>
        <v>0.3</v>
      </c>
      <c r="Q32" s="29">
        <f t="shared" si="5"/>
        <v>0.1886716212430348</v>
      </c>
      <c r="R32" s="68">
        <f t="shared" si="6"/>
        <v>0.1</v>
      </c>
      <c r="S32" s="37">
        <f t="shared" si="14"/>
        <v>0.21119699999252267</v>
      </c>
      <c r="T32" s="70">
        <f t="shared" si="14"/>
        <v>0</v>
      </c>
      <c r="U32">
        <f t="shared" si="8"/>
        <v>0.36151133956178905</v>
      </c>
      <c r="V32">
        <f t="shared" si="8"/>
        <v>0</v>
      </c>
      <c r="W32" s="22"/>
      <c r="X32" s="22"/>
      <c r="Y32" s="22"/>
      <c r="Z32" s="22"/>
      <c r="AA32" s="22"/>
      <c r="AE32" s="22"/>
    </row>
    <row r="33" spans="1:31" x14ac:dyDescent="0.2">
      <c r="A33">
        <f t="shared" si="9"/>
        <v>0.98000000119209285</v>
      </c>
      <c r="B33">
        <f t="shared" si="10"/>
        <v>0.99</v>
      </c>
      <c r="C33">
        <f t="shared" si="15"/>
        <v>0.32039808458875452</v>
      </c>
      <c r="D33">
        <f t="shared" si="15"/>
        <v>0.3</v>
      </c>
      <c r="E33">
        <f t="shared" si="15"/>
        <v>0.1886716212430348</v>
      </c>
      <c r="F33">
        <f t="shared" si="15"/>
        <v>0.1</v>
      </c>
      <c r="G33" s="2">
        <f t="shared" si="2"/>
        <v>0.36151133956178905</v>
      </c>
      <c r="H33" s="2">
        <f t="shared" si="2"/>
        <v>0</v>
      </c>
      <c r="I33" s="1">
        <f t="shared" si="12"/>
        <v>0.36151133956178905</v>
      </c>
      <c r="J33" s="10">
        <v>24</v>
      </c>
      <c r="K33" s="11">
        <v>1</v>
      </c>
      <c r="L33" s="11">
        <v>0</v>
      </c>
      <c r="M33" s="11">
        <v>0</v>
      </c>
      <c r="N33" s="12">
        <f t="shared" si="3"/>
        <v>0</v>
      </c>
      <c r="O33" s="1">
        <f t="shared" si="13"/>
        <v>0.31605948364146252</v>
      </c>
      <c r="P33" s="8">
        <f t="shared" si="13"/>
        <v>0.3</v>
      </c>
      <c r="Q33" s="29">
        <f t="shared" si="5"/>
        <v>0.20852747635580701</v>
      </c>
      <c r="R33" s="68">
        <f t="shared" si="6"/>
        <v>0.1</v>
      </c>
      <c r="S33" s="37">
        <f t="shared" si="14"/>
        <v>-0.10166510287156552</v>
      </c>
      <c r="T33" s="70">
        <f t="shared" si="14"/>
        <v>0</v>
      </c>
      <c r="U33">
        <f t="shared" si="8"/>
        <v>0.34031137222652796</v>
      </c>
      <c r="V33">
        <f t="shared" si="8"/>
        <v>0</v>
      </c>
      <c r="W33" s="22"/>
      <c r="X33" s="22"/>
      <c r="Y33" s="22"/>
      <c r="Z33" s="22"/>
      <c r="AA33" s="22"/>
      <c r="AE33" s="22"/>
    </row>
    <row r="34" spans="1:31" x14ac:dyDescent="0.2">
      <c r="A34">
        <f t="shared" si="9"/>
        <v>0.98000000059604642</v>
      </c>
      <c r="B34">
        <f t="shared" si="10"/>
        <v>0.99</v>
      </c>
      <c r="C34">
        <f t="shared" si="15"/>
        <v>0.31605948364146252</v>
      </c>
      <c r="D34">
        <f t="shared" si="15"/>
        <v>0.3</v>
      </c>
      <c r="E34">
        <f t="shared" si="15"/>
        <v>0.20852747635580701</v>
      </c>
      <c r="F34">
        <f t="shared" si="15"/>
        <v>0.1</v>
      </c>
      <c r="G34" s="2">
        <f t="shared" si="2"/>
        <v>0.34031137222652796</v>
      </c>
      <c r="H34" s="2">
        <f t="shared" si="2"/>
        <v>0</v>
      </c>
      <c r="I34" s="1">
        <f t="shared" si="12"/>
        <v>0.34031137222652796</v>
      </c>
      <c r="J34" s="10">
        <v>25</v>
      </c>
      <c r="K34" s="11">
        <v>1</v>
      </c>
      <c r="L34" s="11">
        <v>0</v>
      </c>
      <c r="M34" s="11">
        <v>1</v>
      </c>
      <c r="N34" s="12">
        <f t="shared" si="3"/>
        <v>1</v>
      </c>
      <c r="O34" s="1">
        <f t="shared" si="13"/>
        <v>0.31789164930419411</v>
      </c>
      <c r="P34" s="8">
        <f t="shared" si="13"/>
        <v>0.3</v>
      </c>
      <c r="Q34" s="29">
        <f t="shared" si="5"/>
        <v>0.1950478606021375</v>
      </c>
      <c r="R34" s="68">
        <f t="shared" si="6"/>
        <v>0.1</v>
      </c>
      <c r="S34" s="37">
        <f t="shared" si="14"/>
        <v>0.20297021332872844</v>
      </c>
      <c r="T34" s="70">
        <f t="shared" si="14"/>
        <v>0</v>
      </c>
      <c r="U34">
        <f t="shared" si="8"/>
        <v>0.37990027810225591</v>
      </c>
      <c r="V34">
        <f t="shared" si="8"/>
        <v>0</v>
      </c>
      <c r="W34" s="22"/>
      <c r="X34" s="22"/>
      <c r="Y34" s="22"/>
      <c r="Z34" s="22"/>
      <c r="AA34" s="22"/>
      <c r="AE34" s="22"/>
    </row>
    <row r="35" spans="1:31" x14ac:dyDescent="0.2">
      <c r="A35">
        <f t="shared" si="9"/>
        <v>0.98000000029802314</v>
      </c>
      <c r="B35">
        <f t="shared" si="10"/>
        <v>0.99</v>
      </c>
      <c r="C35">
        <f t="shared" si="15"/>
        <v>0.31789164930419411</v>
      </c>
      <c r="D35">
        <f t="shared" si="15"/>
        <v>0.3</v>
      </c>
      <c r="E35">
        <f t="shared" si="15"/>
        <v>0.1950478606021375</v>
      </c>
      <c r="F35">
        <f t="shared" si="15"/>
        <v>0.1</v>
      </c>
      <c r="G35" s="2">
        <f t="shared" si="2"/>
        <v>0.37990027810225591</v>
      </c>
      <c r="H35" s="2">
        <f t="shared" si="2"/>
        <v>0</v>
      </c>
      <c r="I35" s="1">
        <f t="shared" si="12"/>
        <v>0.37990027810225591</v>
      </c>
      <c r="J35" s="10">
        <v>26</v>
      </c>
      <c r="K35" s="11">
        <v>1</v>
      </c>
      <c r="L35" s="11">
        <v>0</v>
      </c>
      <c r="M35" s="11">
        <v>0</v>
      </c>
      <c r="N35" s="12">
        <f t="shared" si="3"/>
        <v>0</v>
      </c>
      <c r="O35" s="1">
        <f t="shared" si="13"/>
        <v>0.31385005297966873</v>
      </c>
      <c r="P35" s="8">
        <f t="shared" si="13"/>
        <v>0.3</v>
      </c>
      <c r="Q35" s="29">
        <f t="shared" si="5"/>
        <v>0.21601458285487751</v>
      </c>
      <c r="R35" s="68">
        <f t="shared" si="6"/>
        <v>0.1</v>
      </c>
      <c r="S35" s="37">
        <f t="shared" si="14"/>
        <v>-0.10680674220287957</v>
      </c>
      <c r="T35" s="70">
        <f t="shared" si="14"/>
        <v>0</v>
      </c>
      <c r="U35">
        <f t="shared" si="8"/>
        <v>0.35682846423921244</v>
      </c>
      <c r="V35">
        <f t="shared" si="8"/>
        <v>0</v>
      </c>
      <c r="W35" s="22"/>
      <c r="X35" s="22"/>
      <c r="Y35" s="22"/>
      <c r="Z35" s="22"/>
      <c r="AA35" s="22"/>
      <c r="AE35" s="22"/>
    </row>
    <row r="36" spans="1:31" x14ac:dyDescent="0.2">
      <c r="A36">
        <f t="shared" si="9"/>
        <v>0.98000000014901156</v>
      </c>
      <c r="B36">
        <f t="shared" si="10"/>
        <v>0.99</v>
      </c>
      <c r="C36">
        <f t="shared" si="15"/>
        <v>0.31385005297966873</v>
      </c>
      <c r="D36">
        <f t="shared" si="15"/>
        <v>0.3</v>
      </c>
      <c r="E36">
        <f t="shared" si="15"/>
        <v>0.21601458285487751</v>
      </c>
      <c r="F36">
        <f t="shared" si="15"/>
        <v>0.1</v>
      </c>
      <c r="G36" s="2">
        <f t="shared" si="2"/>
        <v>0.35682846423921244</v>
      </c>
      <c r="H36" s="2">
        <f t="shared" si="2"/>
        <v>0</v>
      </c>
      <c r="I36" s="1">
        <f t="shared" si="12"/>
        <v>0.35682846423921244</v>
      </c>
      <c r="J36" s="10">
        <v>27</v>
      </c>
      <c r="K36" s="11">
        <v>1</v>
      </c>
      <c r="L36" s="11">
        <v>0</v>
      </c>
      <c r="M36" s="11">
        <v>1</v>
      </c>
      <c r="N36" s="12">
        <f t="shared" si="3"/>
        <v>1</v>
      </c>
      <c r="O36" s="1">
        <f t="shared" si="13"/>
        <v>0.31526352521149736</v>
      </c>
      <c r="P36" s="8">
        <f t="shared" si="13"/>
        <v>0.3</v>
      </c>
      <c r="Q36" s="29">
        <f t="shared" si="5"/>
        <v>0.2007591182827213</v>
      </c>
      <c r="R36" s="68">
        <f t="shared" si="6"/>
        <v>0.1</v>
      </c>
      <c r="S36" s="37">
        <f t="shared" si="14"/>
        <v>0.19549482430815196</v>
      </c>
      <c r="T36" s="70">
        <f t="shared" si="14"/>
        <v>0</v>
      </c>
      <c r="U36">
        <f t="shared" si="8"/>
        <v>0.39607583279615255</v>
      </c>
      <c r="V36">
        <f t="shared" si="8"/>
        <v>0</v>
      </c>
      <c r="W36" s="22"/>
      <c r="X36" s="22"/>
      <c r="Y36" s="22"/>
      <c r="Z36" s="22"/>
      <c r="AA36" s="22"/>
      <c r="AE36" s="22"/>
    </row>
    <row r="37" spans="1:31" x14ac:dyDescent="0.2">
      <c r="A37">
        <f t="shared" si="9"/>
        <v>0.98000000007450572</v>
      </c>
      <c r="B37">
        <f t="shared" si="10"/>
        <v>0.99</v>
      </c>
      <c r="C37">
        <f t="shared" si="15"/>
        <v>0.31526352521149736</v>
      </c>
      <c r="D37">
        <f t="shared" si="15"/>
        <v>0.3</v>
      </c>
      <c r="E37">
        <f t="shared" si="15"/>
        <v>0.2007591182827213</v>
      </c>
      <c r="F37">
        <f t="shared" si="15"/>
        <v>0.1</v>
      </c>
      <c r="G37" s="2">
        <f t="shared" si="2"/>
        <v>0.39607583279615255</v>
      </c>
      <c r="H37" s="2">
        <f t="shared" si="2"/>
        <v>0</v>
      </c>
      <c r="I37" s="1">
        <f t="shared" si="12"/>
        <v>0.39607583279615255</v>
      </c>
      <c r="J37" s="10">
        <v>28</v>
      </c>
      <c r="K37" s="11">
        <v>1</v>
      </c>
      <c r="L37" s="11">
        <v>0</v>
      </c>
      <c r="M37" s="11">
        <v>1</v>
      </c>
      <c r="N37" s="12">
        <f t="shared" si="3"/>
        <v>1</v>
      </c>
      <c r="O37" s="1">
        <f t="shared" si="13"/>
        <v>0.31723164718819336</v>
      </c>
      <c r="P37" s="8">
        <f t="shared" si="13"/>
        <v>0.3</v>
      </c>
      <c r="Q37" s="29">
        <f t="shared" si="5"/>
        <v>0.22271023222670103</v>
      </c>
      <c r="R37" s="68">
        <f t="shared" si="6"/>
        <v>0.1</v>
      </c>
      <c r="S37" s="37">
        <f t="shared" si="14"/>
        <v>0.20403436571395464</v>
      </c>
      <c r="T37" s="70">
        <f t="shared" si="14"/>
        <v>0</v>
      </c>
      <c r="U37">
        <f t="shared" si="8"/>
        <v>0.44151637376653502</v>
      </c>
      <c r="V37">
        <f t="shared" si="8"/>
        <v>0</v>
      </c>
      <c r="W37" s="22"/>
      <c r="X37" s="22"/>
      <c r="Y37" s="22"/>
      <c r="Z37" s="22"/>
      <c r="AA37" s="22"/>
      <c r="AE37" s="22"/>
    </row>
    <row r="38" spans="1:31" x14ac:dyDescent="0.2">
      <c r="A38">
        <f t="shared" si="9"/>
        <v>0.98000000003725285</v>
      </c>
      <c r="B38">
        <f t="shared" si="10"/>
        <v>0.99</v>
      </c>
      <c r="C38">
        <f t="shared" si="15"/>
        <v>0.31723164718819336</v>
      </c>
      <c r="D38">
        <f t="shared" si="15"/>
        <v>0.3</v>
      </c>
      <c r="E38">
        <f t="shared" si="15"/>
        <v>0.22271023222670103</v>
      </c>
      <c r="F38">
        <f t="shared" si="15"/>
        <v>0.1</v>
      </c>
      <c r="G38" s="2">
        <f t="shared" si="2"/>
        <v>0.44151637376653502</v>
      </c>
      <c r="H38" s="2">
        <f t="shared" si="2"/>
        <v>0</v>
      </c>
      <c r="I38" s="1">
        <f t="shared" si="12"/>
        <v>0.44151637376653502</v>
      </c>
      <c r="J38" s="10">
        <v>29</v>
      </c>
      <c r="K38" s="11">
        <v>1</v>
      </c>
      <c r="L38" s="11">
        <v>0</v>
      </c>
      <c r="M38" s="11">
        <v>0</v>
      </c>
      <c r="N38" s="12">
        <f t="shared" si="3"/>
        <v>0</v>
      </c>
      <c r="O38" s="1">
        <f t="shared" si="13"/>
        <v>0.31402453555690651</v>
      </c>
      <c r="P38" s="8">
        <f t="shared" si="13"/>
        <v>0.3</v>
      </c>
      <c r="Q38" s="29">
        <f t="shared" si="5"/>
        <v>0.24027674016371503</v>
      </c>
      <c r="R38" s="68">
        <f t="shared" si="6"/>
        <v>0.1</v>
      </c>
      <c r="S38" s="37">
        <f t="shared" si="14"/>
        <v>-0.12437752943912676</v>
      </c>
      <c r="T38" s="70">
        <f t="shared" si="14"/>
        <v>0</v>
      </c>
      <c r="U38">
        <f t="shared" si="8"/>
        <v>0.41163134644328514</v>
      </c>
      <c r="V38">
        <f t="shared" si="8"/>
        <v>0</v>
      </c>
      <c r="W38" s="22"/>
      <c r="X38" s="22"/>
      <c r="Y38" s="22"/>
      <c r="Z38" s="22"/>
      <c r="AA38" s="22"/>
      <c r="AE38" s="22"/>
    </row>
    <row r="39" spans="1:31" x14ac:dyDescent="0.2">
      <c r="A39">
        <f t="shared" si="9"/>
        <v>0.98000000001862642</v>
      </c>
      <c r="B39">
        <f t="shared" si="10"/>
        <v>0.99</v>
      </c>
      <c r="C39">
        <f t="shared" si="15"/>
        <v>0.31402453555690651</v>
      </c>
      <c r="D39">
        <f t="shared" si="15"/>
        <v>0.3</v>
      </c>
      <c r="E39">
        <f t="shared" si="15"/>
        <v>0.24027674016371503</v>
      </c>
      <c r="F39">
        <f t="shared" si="15"/>
        <v>0.1</v>
      </c>
      <c r="G39" s="2">
        <f t="shared" si="2"/>
        <v>0.41163134644328514</v>
      </c>
      <c r="H39" s="2">
        <f t="shared" si="2"/>
        <v>0</v>
      </c>
      <c r="I39" s="1">
        <f t="shared" si="12"/>
        <v>0.41163134644328514</v>
      </c>
      <c r="J39" s="10">
        <v>30</v>
      </c>
      <c r="K39" s="11">
        <v>1</v>
      </c>
      <c r="L39" s="11">
        <v>0</v>
      </c>
      <c r="M39" s="11">
        <v>0</v>
      </c>
      <c r="N39" s="12">
        <f t="shared" si="3"/>
        <v>0</v>
      </c>
      <c r="O39" s="1">
        <f t="shared" si="13"/>
        <v>0.31164277901406556</v>
      </c>
      <c r="P39" s="8">
        <f t="shared" si="13"/>
        <v>0.3</v>
      </c>
      <c r="Q39" s="29">
        <f t="shared" si="5"/>
        <v>0.22029749376627436</v>
      </c>
      <c r="R39" s="68">
        <f t="shared" si="6"/>
        <v>0.1</v>
      </c>
      <c r="S39" s="37">
        <f t="shared" si="14"/>
        <v>-0.13759538970081583</v>
      </c>
      <c r="T39" s="70">
        <f t="shared" si="14"/>
        <v>0</v>
      </c>
      <c r="U39">
        <f t="shared" si="8"/>
        <v>0.3813194269384016</v>
      </c>
      <c r="V39">
        <f t="shared" si="8"/>
        <v>0</v>
      </c>
      <c r="W39" s="22"/>
      <c r="X39" s="22"/>
      <c r="Y39" s="22"/>
      <c r="Z39" s="22"/>
      <c r="AA39" s="22"/>
      <c r="AE39" s="22"/>
    </row>
    <row r="40" spans="1:31" x14ac:dyDescent="0.2">
      <c r="A40">
        <f t="shared" si="9"/>
        <v>0.9800000000093132</v>
      </c>
      <c r="B40">
        <f t="shared" si="10"/>
        <v>0.99</v>
      </c>
      <c r="C40">
        <f t="shared" si="15"/>
        <v>0.31164277901406556</v>
      </c>
      <c r="D40">
        <f t="shared" si="15"/>
        <v>0.3</v>
      </c>
      <c r="E40">
        <f t="shared" si="15"/>
        <v>0.22029749376627436</v>
      </c>
      <c r="F40">
        <f t="shared" si="15"/>
        <v>0.1</v>
      </c>
      <c r="G40" s="2">
        <f t="shared" si="2"/>
        <v>0.3813194269384016</v>
      </c>
      <c r="H40" s="2">
        <f t="shared" si="2"/>
        <v>0</v>
      </c>
      <c r="I40" s="1">
        <f t="shared" si="12"/>
        <v>0.3813194269384016</v>
      </c>
      <c r="J40" s="10">
        <v>31</v>
      </c>
      <c r="K40" s="11">
        <v>1</v>
      </c>
      <c r="L40" s="11">
        <v>0</v>
      </c>
      <c r="M40" s="11">
        <v>1</v>
      </c>
      <c r="N40" s="12">
        <f t="shared" si="3"/>
        <v>1</v>
      </c>
      <c r="O40" s="1">
        <f t="shared" si="13"/>
        <v>0.31233347688322549</v>
      </c>
      <c r="P40" s="8">
        <f t="shared" si="13"/>
        <v>0.3</v>
      </c>
      <c r="Q40" s="29">
        <f t="shared" si="5"/>
        <v>0.21089663311314069</v>
      </c>
      <c r="R40" s="68">
        <f t="shared" si="6"/>
        <v>0.1</v>
      </c>
      <c r="S40" s="37">
        <f t="shared" si="14"/>
        <v>0.1837672272544707</v>
      </c>
      <c r="T40" s="70">
        <f t="shared" si="14"/>
        <v>0</v>
      </c>
      <c r="U40">
        <f t="shared" si="8"/>
        <v>0.42007531644290685</v>
      </c>
      <c r="V40">
        <f t="shared" si="8"/>
        <v>0</v>
      </c>
      <c r="W40" s="22"/>
      <c r="X40" s="22"/>
      <c r="Y40" s="22"/>
      <c r="Z40" s="22"/>
      <c r="AA40" s="22"/>
      <c r="AE40" s="22"/>
    </row>
    <row r="41" spans="1:31" x14ac:dyDescent="0.2">
      <c r="A41">
        <f t="shared" si="9"/>
        <v>0.98000000000465659</v>
      </c>
      <c r="B41">
        <f t="shared" si="10"/>
        <v>0.99</v>
      </c>
      <c r="C41">
        <f t="shared" si="15"/>
        <v>0.31233347688322549</v>
      </c>
      <c r="D41">
        <f t="shared" si="15"/>
        <v>0.3</v>
      </c>
      <c r="E41">
        <f t="shared" si="15"/>
        <v>0.21089663311314069</v>
      </c>
      <c r="F41">
        <f t="shared" si="15"/>
        <v>0.1</v>
      </c>
      <c r="G41" s="2">
        <f t="shared" si="2"/>
        <v>0.42007531644290685</v>
      </c>
      <c r="H41" s="2">
        <f t="shared" si="2"/>
        <v>0</v>
      </c>
      <c r="I41" s="1">
        <f t="shared" si="12"/>
        <v>0.42007531644290685</v>
      </c>
      <c r="J41" s="10">
        <v>32</v>
      </c>
      <c r="K41" s="11">
        <v>1</v>
      </c>
      <c r="L41" s="11">
        <v>0</v>
      </c>
      <c r="M41" s="11">
        <v>0</v>
      </c>
      <c r="N41" s="12">
        <f t="shared" si="3"/>
        <v>0</v>
      </c>
      <c r="O41" s="1">
        <f t="shared" si="13"/>
        <v>0.30899489745355091</v>
      </c>
      <c r="P41" s="8">
        <f t="shared" si="13"/>
        <v>0.3</v>
      </c>
      <c r="Q41" s="29">
        <f t="shared" si="5"/>
        <v>0.2323808775576604</v>
      </c>
      <c r="R41" s="68">
        <f t="shared" si="6"/>
        <v>0.1</v>
      </c>
      <c r="S41" s="37">
        <f t="shared" si="14"/>
        <v>-0.1178257572238782</v>
      </c>
      <c r="T41" s="70">
        <f t="shared" si="14"/>
        <v>0</v>
      </c>
      <c r="U41">
        <f t="shared" si="8"/>
        <v>0.39269486358032618</v>
      </c>
      <c r="V41">
        <f t="shared" si="8"/>
        <v>0</v>
      </c>
      <c r="W41" s="22"/>
      <c r="X41" s="22"/>
      <c r="Y41" s="22"/>
      <c r="Z41" s="22"/>
      <c r="AA41" s="22"/>
      <c r="AE41" s="22"/>
    </row>
    <row r="42" spans="1:31" x14ac:dyDescent="0.2">
      <c r="A42">
        <f t="shared" si="9"/>
        <v>0.98000000000232834</v>
      </c>
      <c r="B42">
        <f t="shared" si="10"/>
        <v>0.99</v>
      </c>
      <c r="C42">
        <f t="shared" si="15"/>
        <v>0.30899489745355091</v>
      </c>
      <c r="D42">
        <f t="shared" si="15"/>
        <v>0.3</v>
      </c>
      <c r="E42">
        <f t="shared" si="15"/>
        <v>0.2323808775576604</v>
      </c>
      <c r="F42">
        <f t="shared" si="15"/>
        <v>0.1</v>
      </c>
      <c r="G42" s="2">
        <f t="shared" si="2"/>
        <v>0.39269486358032618</v>
      </c>
      <c r="H42" s="2">
        <f t="shared" si="2"/>
        <v>0</v>
      </c>
      <c r="I42" s="1">
        <f t="shared" si="12"/>
        <v>0.39269486358032618</v>
      </c>
      <c r="J42" s="10">
        <v>33</v>
      </c>
      <c r="K42" s="11">
        <v>1</v>
      </c>
      <c r="L42" s="11">
        <v>0</v>
      </c>
      <c r="M42" s="11">
        <v>1</v>
      </c>
      <c r="N42" s="12">
        <f t="shared" si="3"/>
        <v>1</v>
      </c>
      <c r="O42" s="1">
        <f t="shared" si="13"/>
        <v>0.30954125227639218</v>
      </c>
      <c r="P42" s="8">
        <f t="shared" si="13"/>
        <v>0.3</v>
      </c>
      <c r="Q42" s="29">
        <f t="shared" si="5"/>
        <v>0.21336612579081327</v>
      </c>
      <c r="R42" s="68">
        <f t="shared" si="6"/>
        <v>0.1</v>
      </c>
      <c r="S42" s="37">
        <f t="shared" si="14"/>
        <v>0.17951061277425306</v>
      </c>
      <c r="T42" s="70">
        <f t="shared" si="14"/>
        <v>0</v>
      </c>
      <c r="U42">
        <f t="shared" si="8"/>
        <v>0.43099634756630345</v>
      </c>
      <c r="V42">
        <f t="shared" si="8"/>
        <v>0</v>
      </c>
      <c r="W42" s="22"/>
      <c r="X42" s="22"/>
      <c r="Y42" s="22"/>
      <c r="Z42" s="22"/>
      <c r="AA42" s="22"/>
      <c r="AE42" s="22"/>
    </row>
    <row r="43" spans="1:31" x14ac:dyDescent="0.2">
      <c r="A43">
        <f t="shared" si="9"/>
        <v>0.98000000000116416</v>
      </c>
      <c r="B43">
        <f t="shared" si="10"/>
        <v>0.99</v>
      </c>
      <c r="C43">
        <f t="shared" si="15"/>
        <v>0.30954125227639218</v>
      </c>
      <c r="D43">
        <f t="shared" si="15"/>
        <v>0.3</v>
      </c>
      <c r="E43">
        <f t="shared" si="15"/>
        <v>0.21336612579081327</v>
      </c>
      <c r="F43">
        <f t="shared" si="15"/>
        <v>0.1</v>
      </c>
      <c r="G43" s="2">
        <f t="shared" si="2"/>
        <v>0.43099634756630345</v>
      </c>
      <c r="H43" s="2">
        <f t="shared" si="2"/>
        <v>0</v>
      </c>
      <c r="I43" s="1">
        <f t="shared" si="12"/>
        <v>0.43099634756630345</v>
      </c>
      <c r="J43" s="10">
        <v>34</v>
      </c>
      <c r="K43" s="11">
        <v>1</v>
      </c>
      <c r="L43" s="11">
        <v>0</v>
      </c>
      <c r="M43" s="11">
        <v>0</v>
      </c>
      <c r="N43" s="12">
        <f t="shared" si="3"/>
        <v>0</v>
      </c>
      <c r="O43" s="1">
        <f t="shared" ref="O43:P57" si="16">IF(AND(K43&gt;0),(1-A43)*POWER(($N43-$I42),2)+C43*A43,C43)</f>
        <v>0.30643461234869257</v>
      </c>
      <c r="P43" s="8">
        <f t="shared" si="16"/>
        <v>0.3</v>
      </c>
      <c r="Q43" s="29">
        <f t="shared" si="5"/>
        <v>0.23744563079245534</v>
      </c>
      <c r="R43" s="68">
        <f t="shared" si="6"/>
        <v>0.1</v>
      </c>
      <c r="S43" s="37">
        <f t="shared" ref="S43:T57" si="17">IF(K43&gt;0,O43*($N43-$I42),0)</f>
        <v>-0.12033529829255997</v>
      </c>
      <c r="T43" s="70">
        <f t="shared" si="17"/>
        <v>0</v>
      </c>
      <c r="U43">
        <f t="shared" si="8"/>
        <v>0.40242325675662827</v>
      </c>
      <c r="V43">
        <f t="shared" si="8"/>
        <v>0</v>
      </c>
      <c r="W43" s="22"/>
      <c r="X43" s="22"/>
      <c r="Y43" s="22"/>
      <c r="Z43" s="22"/>
      <c r="AA43" s="22"/>
      <c r="AE43" s="22"/>
    </row>
    <row r="44" spans="1:31" x14ac:dyDescent="0.2">
      <c r="A44">
        <f t="shared" si="9"/>
        <v>0.98000000000058207</v>
      </c>
      <c r="B44">
        <f t="shared" si="10"/>
        <v>0.99</v>
      </c>
      <c r="C44">
        <f t="shared" si="15"/>
        <v>0.30643461234869257</v>
      </c>
      <c r="D44">
        <f t="shared" si="15"/>
        <v>0.3</v>
      </c>
      <c r="E44">
        <f t="shared" si="15"/>
        <v>0.23744563079245534</v>
      </c>
      <c r="F44">
        <f t="shared" si="15"/>
        <v>0.1</v>
      </c>
      <c r="G44" s="2">
        <f t="shared" si="2"/>
        <v>0.40242325675662827</v>
      </c>
      <c r="H44" s="2">
        <f t="shared" si="2"/>
        <v>0</v>
      </c>
      <c r="I44" s="1">
        <f t="shared" si="12"/>
        <v>0.40242325675662827</v>
      </c>
      <c r="J44" s="10">
        <v>35</v>
      </c>
      <c r="K44" s="11">
        <v>1</v>
      </c>
      <c r="L44" s="11">
        <v>0</v>
      </c>
      <c r="M44" s="11">
        <v>1</v>
      </c>
      <c r="N44" s="12">
        <f t="shared" si="3"/>
        <v>1</v>
      </c>
      <c r="O44" s="1">
        <f t="shared" si="16"/>
        <v>0.30678122323136636</v>
      </c>
      <c r="P44" s="8">
        <f t="shared" si="16"/>
        <v>0.3</v>
      </c>
      <c r="Q44" s="29">
        <f t="shared" si="5"/>
        <v>0.21666895920509016</v>
      </c>
      <c r="R44" s="68">
        <f t="shared" si="6"/>
        <v>0.1</v>
      </c>
      <c r="S44" s="37">
        <f t="shared" si="17"/>
        <v>0.17455963651672465</v>
      </c>
      <c r="T44" s="70">
        <f t="shared" si="17"/>
        <v>0</v>
      </c>
      <c r="U44">
        <f t="shared" si="8"/>
        <v>0.44024491151992584</v>
      </c>
      <c r="V44">
        <f t="shared" si="8"/>
        <v>0</v>
      </c>
      <c r="W44" s="22"/>
      <c r="X44" s="22"/>
      <c r="Y44" s="22"/>
      <c r="Z44" s="22"/>
      <c r="AA44" s="22"/>
      <c r="AE44" s="22"/>
    </row>
    <row r="45" spans="1:31" x14ac:dyDescent="0.2">
      <c r="A45">
        <f t="shared" si="9"/>
        <v>0.98000000000029108</v>
      </c>
      <c r="B45">
        <f t="shared" si="10"/>
        <v>0.99</v>
      </c>
      <c r="C45">
        <f t="shared" si="15"/>
        <v>0.30678122323136636</v>
      </c>
      <c r="D45">
        <f t="shared" si="15"/>
        <v>0.3</v>
      </c>
      <c r="E45">
        <f t="shared" si="15"/>
        <v>0.21666895920509016</v>
      </c>
      <c r="F45">
        <f t="shared" si="15"/>
        <v>0.1</v>
      </c>
      <c r="G45" s="2">
        <f t="shared" si="2"/>
        <v>0.44024491151992584</v>
      </c>
      <c r="H45" s="2">
        <f t="shared" si="2"/>
        <v>0</v>
      </c>
      <c r="I45" s="1">
        <f t="shared" si="12"/>
        <v>0.44024491151992584</v>
      </c>
      <c r="J45" s="10">
        <v>36</v>
      </c>
      <c r="K45" s="11">
        <v>1</v>
      </c>
      <c r="L45" s="11">
        <v>0</v>
      </c>
      <c r="M45" s="11">
        <v>1</v>
      </c>
      <c r="N45" s="12">
        <f t="shared" si="3"/>
        <v>1</v>
      </c>
      <c r="O45" s="1">
        <f t="shared" si="16"/>
        <v>0.30778755804803148</v>
      </c>
      <c r="P45" s="8">
        <f t="shared" si="16"/>
        <v>0.3</v>
      </c>
      <c r="Q45" s="29">
        <f t="shared" si="5"/>
        <v>0.24142669857933852</v>
      </c>
      <c r="R45" s="68">
        <f t="shared" si="6"/>
        <v>0.1</v>
      </c>
      <c r="S45" s="37">
        <f t="shared" si="17"/>
        <v>0.18392668654917288</v>
      </c>
      <c r="T45" s="70">
        <f t="shared" si="17"/>
        <v>0</v>
      </c>
      <c r="U45">
        <f t="shared" si="8"/>
        <v>0.4846497242341295</v>
      </c>
      <c r="V45">
        <f t="shared" si="8"/>
        <v>0</v>
      </c>
      <c r="W45" s="22"/>
      <c r="X45" s="22"/>
      <c r="Y45" s="22"/>
      <c r="Z45" s="22"/>
      <c r="AA45" s="22"/>
      <c r="AE45" s="22"/>
    </row>
    <row r="46" spans="1:31" x14ac:dyDescent="0.2">
      <c r="A46">
        <f t="shared" si="9"/>
        <v>0.98000000000014553</v>
      </c>
      <c r="B46">
        <f t="shared" si="10"/>
        <v>0.99</v>
      </c>
      <c r="C46">
        <f t="shared" si="15"/>
        <v>0.30778755804803148</v>
      </c>
      <c r="D46">
        <f t="shared" si="15"/>
        <v>0.3</v>
      </c>
      <c r="E46">
        <f t="shared" si="15"/>
        <v>0.24142669857933852</v>
      </c>
      <c r="F46">
        <f t="shared" si="15"/>
        <v>0.1</v>
      </c>
      <c r="G46" s="2">
        <f t="shared" si="2"/>
        <v>0.4846497242341295</v>
      </c>
      <c r="H46" s="2">
        <f t="shared" si="2"/>
        <v>0</v>
      </c>
      <c r="I46" s="1">
        <f t="shared" si="12"/>
        <v>0.4846497242341295</v>
      </c>
      <c r="J46" s="10">
        <v>37</v>
      </c>
      <c r="K46" s="11">
        <v>1</v>
      </c>
      <c r="L46" s="11">
        <v>0</v>
      </c>
      <c r="M46" s="11">
        <v>0</v>
      </c>
      <c r="N46" s="12">
        <f t="shared" si="3"/>
        <v>0</v>
      </c>
      <c r="O46" s="1">
        <f t="shared" si="16"/>
        <v>0.30550811852947118</v>
      </c>
      <c r="P46" s="8">
        <f t="shared" si="16"/>
        <v>0.3</v>
      </c>
      <c r="Q46" s="29">
        <f t="shared" si="5"/>
        <v>0.25766089114955765</v>
      </c>
      <c r="R46" s="68">
        <f t="shared" si="6"/>
        <v>0.1</v>
      </c>
      <c r="S46" s="37">
        <f t="shared" si="17"/>
        <v>-0.13449839461062607</v>
      </c>
      <c r="T46" s="70">
        <f t="shared" si="17"/>
        <v>0</v>
      </c>
      <c r="U46">
        <f t="shared" si="8"/>
        <v>0.44999474802057071</v>
      </c>
      <c r="V46">
        <f t="shared" si="8"/>
        <v>0</v>
      </c>
      <c r="W46" s="22"/>
      <c r="X46" s="22"/>
      <c r="Y46" s="22"/>
      <c r="Z46" s="22"/>
      <c r="AA46" s="22"/>
      <c r="AE46" s="22"/>
    </row>
    <row r="47" spans="1:31" x14ac:dyDescent="0.2">
      <c r="A47">
        <f t="shared" si="9"/>
        <v>0.98000000000007281</v>
      </c>
      <c r="B47">
        <f t="shared" si="10"/>
        <v>0.99</v>
      </c>
      <c r="C47">
        <f t="shared" ref="C47:F57" si="18">O46</f>
        <v>0.30550811852947118</v>
      </c>
      <c r="D47">
        <f t="shared" si="18"/>
        <v>0.3</v>
      </c>
      <c r="E47">
        <f t="shared" si="18"/>
        <v>0.25766089114955765</v>
      </c>
      <c r="F47">
        <f t="shared" si="18"/>
        <v>0.1</v>
      </c>
      <c r="G47" s="2">
        <f t="shared" si="2"/>
        <v>0.44999474802057071</v>
      </c>
      <c r="H47" s="2">
        <f t="shared" si="2"/>
        <v>0</v>
      </c>
      <c r="I47" s="1">
        <f t="shared" si="12"/>
        <v>0.44999474802057071</v>
      </c>
      <c r="J47" s="10">
        <v>38</v>
      </c>
      <c r="K47" s="11">
        <v>1</v>
      </c>
      <c r="L47" s="11">
        <v>0</v>
      </c>
      <c r="M47" s="11">
        <v>0</v>
      </c>
      <c r="N47" s="12">
        <f t="shared" si="3"/>
        <v>0</v>
      </c>
      <c r="O47" s="1">
        <f t="shared" si="16"/>
        <v>0.30409566326289128</v>
      </c>
      <c r="P47" s="8">
        <f t="shared" si="16"/>
        <v>0.3</v>
      </c>
      <c r="Q47" s="29">
        <f t="shared" si="5"/>
        <v>0.23408853412733657</v>
      </c>
      <c r="R47" s="68">
        <f t="shared" si="6"/>
        <v>0.1</v>
      </c>
      <c r="S47" s="37">
        <f t="shared" si="17"/>
        <v>-0.14737987934115496</v>
      </c>
      <c r="T47" s="70">
        <f t="shared" si="17"/>
        <v>0</v>
      </c>
      <c r="U47">
        <f t="shared" si="8"/>
        <v>0.41549480810573602</v>
      </c>
      <c r="V47">
        <f t="shared" si="8"/>
        <v>0</v>
      </c>
      <c r="W47" s="22"/>
      <c r="X47" s="22"/>
      <c r="Y47" s="22"/>
      <c r="Z47" s="22"/>
      <c r="AA47" s="22"/>
      <c r="AE47" s="22"/>
    </row>
    <row r="48" spans="1:31" x14ac:dyDescent="0.2">
      <c r="A48">
        <f t="shared" si="9"/>
        <v>0.9800000000000364</v>
      </c>
      <c r="B48">
        <f t="shared" si="10"/>
        <v>0.99</v>
      </c>
      <c r="C48">
        <f t="shared" si="18"/>
        <v>0.30409566326289128</v>
      </c>
      <c r="D48">
        <f t="shared" si="18"/>
        <v>0.3</v>
      </c>
      <c r="E48">
        <f t="shared" si="18"/>
        <v>0.23408853412733657</v>
      </c>
      <c r="F48">
        <f t="shared" si="18"/>
        <v>0.1</v>
      </c>
      <c r="G48" s="2">
        <f t="shared" si="2"/>
        <v>0.41549480810573602</v>
      </c>
      <c r="H48" s="2">
        <f t="shared" si="2"/>
        <v>0</v>
      </c>
      <c r="I48" s="1">
        <f t="shared" si="12"/>
        <v>0.41549480810573602</v>
      </c>
      <c r="J48" s="10">
        <v>39</v>
      </c>
      <c r="K48" s="11">
        <v>1</v>
      </c>
      <c r="L48" s="11">
        <v>0</v>
      </c>
      <c r="M48" s="11">
        <v>1</v>
      </c>
      <c r="N48" s="12">
        <f t="shared" si="3"/>
        <v>1</v>
      </c>
      <c r="O48" s="1">
        <f t="shared" si="16"/>
        <v>0.30406386554173259</v>
      </c>
      <c r="P48" s="8">
        <f t="shared" si="16"/>
        <v>0.3</v>
      </c>
      <c r="Q48" s="29">
        <f t="shared" si="5"/>
        <v>0.22377175700891649</v>
      </c>
      <c r="R48" s="68">
        <f t="shared" si="6"/>
        <v>0.1</v>
      </c>
      <c r="S48" s="37">
        <f t="shared" si="17"/>
        <v>0.16723672298511993</v>
      </c>
      <c r="T48" s="70">
        <f t="shared" si="17"/>
        <v>0</v>
      </c>
      <c r="U48">
        <f t="shared" si="8"/>
        <v>0.45291766344452977</v>
      </c>
      <c r="V48">
        <f t="shared" si="8"/>
        <v>0</v>
      </c>
      <c r="W48" s="22"/>
      <c r="X48" s="22"/>
      <c r="Y48" s="22"/>
      <c r="Z48" s="22"/>
      <c r="AA48" s="22"/>
      <c r="AE48" s="22"/>
    </row>
    <row r="49" spans="1:31" x14ac:dyDescent="0.2">
      <c r="A49">
        <f t="shared" si="9"/>
        <v>0.98000000000001819</v>
      </c>
      <c r="B49">
        <f t="shared" si="10"/>
        <v>0.99</v>
      </c>
      <c r="C49">
        <f t="shared" si="18"/>
        <v>0.30406386554173259</v>
      </c>
      <c r="D49">
        <f t="shared" si="18"/>
        <v>0.3</v>
      </c>
      <c r="E49">
        <f t="shared" si="18"/>
        <v>0.22377175700891649</v>
      </c>
      <c r="F49">
        <f t="shared" si="18"/>
        <v>0.1</v>
      </c>
      <c r="G49" s="2">
        <f t="shared" si="2"/>
        <v>0.45291766344452977</v>
      </c>
      <c r="H49" s="2">
        <f t="shared" si="2"/>
        <v>0</v>
      </c>
      <c r="I49" s="1">
        <f t="shared" si="12"/>
        <v>0.45291766344452977</v>
      </c>
      <c r="J49" s="10">
        <v>40</v>
      </c>
      <c r="K49" s="11">
        <v>1</v>
      </c>
      <c r="L49" s="11">
        <v>0</v>
      </c>
      <c r="M49" s="11">
        <v>0</v>
      </c>
      <c r="N49" s="12">
        <f t="shared" si="3"/>
        <v>0</v>
      </c>
      <c r="O49" s="1">
        <f t="shared" si="16"/>
        <v>0.30143530694215676</v>
      </c>
      <c r="P49" s="8">
        <f t="shared" si="16"/>
        <v>0.3</v>
      </c>
      <c r="Q49" s="29">
        <f t="shared" si="5"/>
        <v>0.24609969448080343</v>
      </c>
      <c r="R49" s="68">
        <f t="shared" si="6"/>
        <v>0.1</v>
      </c>
      <c r="S49" s="37">
        <f t="shared" si="17"/>
        <v>-0.12524480501422505</v>
      </c>
      <c r="T49" s="70">
        <f t="shared" si="17"/>
        <v>0</v>
      </c>
      <c r="U49">
        <f t="shared" si="8"/>
        <v>0.42209495519522117</v>
      </c>
      <c r="V49">
        <f t="shared" si="8"/>
        <v>0</v>
      </c>
      <c r="W49" s="22"/>
      <c r="X49" s="22"/>
      <c r="Y49" s="22"/>
      <c r="Z49" s="22"/>
      <c r="AA49" s="22"/>
      <c r="AE49" s="22"/>
    </row>
    <row r="50" spans="1:31" x14ac:dyDescent="0.2">
      <c r="A50">
        <f t="shared" si="9"/>
        <v>0.98000000000000909</v>
      </c>
      <c r="B50">
        <f t="shared" si="10"/>
        <v>0.99</v>
      </c>
      <c r="C50">
        <f t="shared" si="18"/>
        <v>0.30143530694215676</v>
      </c>
      <c r="D50">
        <f t="shared" si="18"/>
        <v>0.3</v>
      </c>
      <c r="E50">
        <f t="shared" si="18"/>
        <v>0.24609969448080343</v>
      </c>
      <c r="F50">
        <f t="shared" si="18"/>
        <v>0.1</v>
      </c>
      <c r="G50" s="2">
        <f t="shared" si="2"/>
        <v>0.42209495519522117</v>
      </c>
      <c r="H50" s="2">
        <f t="shared" si="2"/>
        <v>0</v>
      </c>
      <c r="I50" s="1">
        <f t="shared" si="12"/>
        <v>0.42209495519522117</v>
      </c>
      <c r="J50" s="10">
        <v>41</v>
      </c>
      <c r="K50" s="11">
        <v>1</v>
      </c>
      <c r="L50" s="11">
        <v>0</v>
      </c>
      <c r="M50" s="11">
        <v>1</v>
      </c>
      <c r="N50" s="12">
        <f t="shared" si="3"/>
        <v>1</v>
      </c>
      <c r="O50" s="1">
        <f t="shared" si="16"/>
        <v>0.30139258246273354</v>
      </c>
      <c r="P50" s="8">
        <f t="shared" si="16"/>
        <v>0.3</v>
      </c>
      <c r="Q50" s="29">
        <f t="shared" si="5"/>
        <v>0.22376238728541673</v>
      </c>
      <c r="R50" s="68">
        <f t="shared" si="6"/>
        <v>0.1</v>
      </c>
      <c r="S50" s="37">
        <f t="shared" si="17"/>
        <v>0.16488655823419951</v>
      </c>
      <c r="T50" s="70">
        <f t="shared" si="17"/>
        <v>0</v>
      </c>
      <c r="U50">
        <f t="shared" si="8"/>
        <v>0.45899036509698155</v>
      </c>
      <c r="V50">
        <f t="shared" si="8"/>
        <v>0</v>
      </c>
      <c r="W50" s="22"/>
      <c r="X50" s="22"/>
      <c r="Y50" s="22"/>
      <c r="Z50" s="22"/>
      <c r="AA50" s="22"/>
      <c r="AE50" s="22"/>
    </row>
    <row r="51" spans="1:31" x14ac:dyDescent="0.2">
      <c r="A51">
        <f t="shared" si="9"/>
        <v>0.98000000000000453</v>
      </c>
      <c r="B51">
        <f t="shared" si="10"/>
        <v>0.99</v>
      </c>
      <c r="C51">
        <f t="shared" si="18"/>
        <v>0.30139258246273354</v>
      </c>
      <c r="D51">
        <f t="shared" si="18"/>
        <v>0.3</v>
      </c>
      <c r="E51">
        <f t="shared" si="18"/>
        <v>0.22376238728541673</v>
      </c>
      <c r="F51">
        <f t="shared" si="18"/>
        <v>0.1</v>
      </c>
      <c r="G51" s="2">
        <f t="shared" si="2"/>
        <v>0.45899036509698155</v>
      </c>
      <c r="H51" s="2">
        <f t="shared" si="2"/>
        <v>0</v>
      </c>
      <c r="I51" s="1">
        <f t="shared" si="12"/>
        <v>0.45899036509698155</v>
      </c>
      <c r="J51" s="10">
        <v>42</v>
      </c>
      <c r="K51" s="11">
        <v>1</v>
      </c>
      <c r="L51" s="11">
        <v>0</v>
      </c>
      <c r="M51" s="11">
        <v>0</v>
      </c>
      <c r="N51" s="12">
        <f t="shared" si="3"/>
        <v>0</v>
      </c>
      <c r="O51" s="1">
        <f t="shared" si="16"/>
        <v>0.29892801383750456</v>
      </c>
      <c r="P51" s="8">
        <f t="shared" si="16"/>
        <v>0.3</v>
      </c>
      <c r="Q51" s="29">
        <f t="shared" si="5"/>
        <v>0.24943941826539751</v>
      </c>
      <c r="R51" s="68">
        <f t="shared" si="6"/>
        <v>0.1</v>
      </c>
      <c r="S51" s="37">
        <f t="shared" si="17"/>
        <v>-0.12617600660733794</v>
      </c>
      <c r="T51" s="70">
        <f t="shared" si="17"/>
        <v>0</v>
      </c>
      <c r="U51">
        <f t="shared" si="8"/>
        <v>0.42751709540979621</v>
      </c>
      <c r="V51">
        <f t="shared" si="8"/>
        <v>0</v>
      </c>
      <c r="W51" s="22"/>
      <c r="X51" s="22"/>
      <c r="Y51" s="22"/>
      <c r="Z51" s="22"/>
      <c r="AA51" s="22"/>
      <c r="AE51" s="22"/>
    </row>
    <row r="52" spans="1:31" x14ac:dyDescent="0.2">
      <c r="A52">
        <f t="shared" si="9"/>
        <v>0.9800000000000022</v>
      </c>
      <c r="B52">
        <f t="shared" si="10"/>
        <v>0.99</v>
      </c>
      <c r="C52">
        <f t="shared" si="18"/>
        <v>0.29892801383750456</v>
      </c>
      <c r="D52">
        <f t="shared" si="18"/>
        <v>0.3</v>
      </c>
      <c r="E52">
        <f t="shared" si="18"/>
        <v>0.24943941826539751</v>
      </c>
      <c r="F52">
        <f t="shared" si="18"/>
        <v>0.1</v>
      </c>
      <c r="G52" s="2">
        <f t="shared" si="2"/>
        <v>0.42751709540979621</v>
      </c>
      <c r="H52" s="2">
        <f t="shared" si="2"/>
        <v>0</v>
      </c>
      <c r="I52" s="1">
        <f t="shared" si="12"/>
        <v>0.42751709540979621</v>
      </c>
      <c r="J52" s="10">
        <v>43</v>
      </c>
      <c r="K52" s="11">
        <v>1</v>
      </c>
      <c r="L52" s="11">
        <v>0</v>
      </c>
      <c r="M52" s="11">
        <v>1</v>
      </c>
      <c r="N52" s="12">
        <f t="shared" si="3"/>
        <v>1</v>
      </c>
      <c r="O52" s="1">
        <f t="shared" si="16"/>
        <v>0.29880328206191242</v>
      </c>
      <c r="P52" s="8">
        <f t="shared" si="16"/>
        <v>0.3</v>
      </c>
      <c r="Q52" s="29">
        <f t="shared" si="5"/>
        <v>0.2254623570635052</v>
      </c>
      <c r="R52" s="68">
        <f t="shared" si="6"/>
        <v>0.1</v>
      </c>
      <c r="S52" s="37">
        <f t="shared" si="17"/>
        <v>0.16165545453613889</v>
      </c>
      <c r="T52" s="70">
        <f t="shared" si="17"/>
        <v>0</v>
      </c>
      <c r="U52">
        <f t="shared" si="8"/>
        <v>0.46396431522168641</v>
      </c>
      <c r="V52">
        <f t="shared" si="8"/>
        <v>0</v>
      </c>
      <c r="W52" s="22"/>
      <c r="X52" s="22"/>
      <c r="Y52" s="22"/>
      <c r="Z52" s="22"/>
      <c r="AA52" s="22"/>
      <c r="AE52" s="22"/>
    </row>
    <row r="53" spans="1:31" x14ac:dyDescent="0.2">
      <c r="A53">
        <f t="shared" si="9"/>
        <v>0.98000000000000109</v>
      </c>
      <c r="B53">
        <f t="shared" si="10"/>
        <v>0.99</v>
      </c>
      <c r="C53">
        <f t="shared" si="18"/>
        <v>0.29880328206191242</v>
      </c>
      <c r="D53">
        <f t="shared" si="18"/>
        <v>0.3</v>
      </c>
      <c r="E53">
        <f t="shared" si="18"/>
        <v>0.2254623570635052</v>
      </c>
      <c r="F53">
        <f t="shared" si="18"/>
        <v>0.1</v>
      </c>
      <c r="G53" s="2">
        <f t="shared" si="2"/>
        <v>0.46396431522168641</v>
      </c>
      <c r="H53" s="2">
        <f t="shared" si="2"/>
        <v>0</v>
      </c>
      <c r="I53" s="1">
        <f t="shared" si="12"/>
        <v>0.46396431522168641</v>
      </c>
      <c r="J53" s="10">
        <v>44</v>
      </c>
      <c r="K53" s="11">
        <v>1</v>
      </c>
      <c r="L53" s="11">
        <v>0</v>
      </c>
      <c r="M53" s="11">
        <v>0</v>
      </c>
      <c r="N53" s="12">
        <f t="shared" si="3"/>
        <v>0</v>
      </c>
      <c r="O53" s="1">
        <f t="shared" si="16"/>
        <v>0.29648263375802686</v>
      </c>
      <c r="P53" s="8">
        <f t="shared" si="16"/>
        <v>0.3</v>
      </c>
      <c r="Q53" s="29">
        <f t="shared" si="5"/>
        <v>0.25163804791129374</v>
      </c>
      <c r="R53" s="68">
        <f t="shared" si="6"/>
        <v>0.1</v>
      </c>
      <c r="S53" s="37">
        <f t="shared" si="17"/>
        <v>-0.12675139442367803</v>
      </c>
      <c r="T53" s="70">
        <f t="shared" si="17"/>
        <v>0</v>
      </c>
      <c r="U53">
        <f t="shared" si="8"/>
        <v>0.43206884175887761</v>
      </c>
      <c r="V53">
        <f t="shared" si="8"/>
        <v>0</v>
      </c>
      <c r="W53" s="22"/>
      <c r="X53" s="22"/>
      <c r="Y53" s="22"/>
      <c r="Z53" s="22"/>
      <c r="AA53" s="22"/>
      <c r="AE53" s="22"/>
    </row>
    <row r="54" spans="1:31" x14ac:dyDescent="0.2">
      <c r="A54">
        <f t="shared" si="9"/>
        <v>0.98000000000000054</v>
      </c>
      <c r="B54">
        <f t="shared" si="10"/>
        <v>0.99</v>
      </c>
      <c r="C54">
        <f t="shared" si="18"/>
        <v>0.29648263375802686</v>
      </c>
      <c r="D54">
        <f t="shared" si="18"/>
        <v>0.3</v>
      </c>
      <c r="E54">
        <f t="shared" si="18"/>
        <v>0.25163804791129374</v>
      </c>
      <c r="F54">
        <f t="shared" si="18"/>
        <v>0.1</v>
      </c>
      <c r="G54" s="2">
        <f t="shared" si="2"/>
        <v>0.43206884175887761</v>
      </c>
      <c r="H54" s="2">
        <f t="shared" si="2"/>
        <v>0</v>
      </c>
      <c r="I54" s="1">
        <f t="shared" si="12"/>
        <v>0.43206884175887761</v>
      </c>
      <c r="J54" s="10">
        <v>45</v>
      </c>
      <c r="K54" s="11">
        <v>1</v>
      </c>
      <c r="L54" s="11">
        <v>0</v>
      </c>
      <c r="M54" s="11">
        <v>1</v>
      </c>
      <c r="N54" s="12">
        <f t="shared" si="3"/>
        <v>1</v>
      </c>
      <c r="O54" s="1">
        <f t="shared" si="16"/>
        <v>0.29629966618998144</v>
      </c>
      <c r="P54" s="8">
        <f t="shared" si="16"/>
        <v>0.3</v>
      </c>
      <c r="Q54" s="29">
        <f t="shared" si="5"/>
        <v>0.22705126593330599</v>
      </c>
      <c r="R54" s="68">
        <f t="shared" si="6"/>
        <v>0.1</v>
      </c>
      <c r="S54" s="37">
        <f t="shared" si="17"/>
        <v>0.15882719446573246</v>
      </c>
      <c r="T54" s="70">
        <f t="shared" si="17"/>
        <v>0</v>
      </c>
      <c r="U54">
        <f t="shared" si="8"/>
        <v>0.46813075732695753</v>
      </c>
      <c r="V54">
        <f t="shared" si="8"/>
        <v>0</v>
      </c>
      <c r="W54" s="22"/>
      <c r="X54" s="22"/>
      <c r="Y54" s="22"/>
      <c r="Z54" s="22"/>
      <c r="AA54" s="22"/>
      <c r="AE54" s="22"/>
    </row>
    <row r="55" spans="1:31" x14ac:dyDescent="0.2">
      <c r="A55">
        <f t="shared" si="9"/>
        <v>0.9800000000000002</v>
      </c>
      <c r="B55">
        <f t="shared" si="10"/>
        <v>0.99</v>
      </c>
      <c r="C55">
        <f t="shared" si="18"/>
        <v>0.29629966618998144</v>
      </c>
      <c r="D55">
        <f t="shared" si="18"/>
        <v>0.3</v>
      </c>
      <c r="E55">
        <f t="shared" si="18"/>
        <v>0.22705126593330599</v>
      </c>
      <c r="F55">
        <f t="shared" si="18"/>
        <v>0.1</v>
      </c>
      <c r="G55" s="2">
        <f t="shared" si="2"/>
        <v>0.46813075732695753</v>
      </c>
      <c r="H55" s="2">
        <f t="shared" si="2"/>
        <v>0</v>
      </c>
      <c r="I55" s="1">
        <f t="shared" si="12"/>
        <v>0.46813075732695753</v>
      </c>
      <c r="J55" s="10">
        <v>46</v>
      </c>
      <c r="K55" s="11">
        <v>1</v>
      </c>
      <c r="L55" s="11">
        <v>0</v>
      </c>
      <c r="M55" s="11">
        <v>0</v>
      </c>
      <c r="N55" s="12">
        <f t="shared" si="3"/>
        <v>0</v>
      </c>
      <c r="O55" s="1">
        <f t="shared" si="16"/>
        <v>0.29410734254655901</v>
      </c>
      <c r="P55" s="8">
        <f t="shared" si="16"/>
        <v>0.3</v>
      </c>
      <c r="Q55" s="29">
        <f t="shared" si="5"/>
        <v>0.25342896446433077</v>
      </c>
      <c r="R55" s="68">
        <f t="shared" si="6"/>
        <v>0.1</v>
      </c>
      <c r="S55" s="37">
        <f t="shared" si="17"/>
        <v>-0.12707461884687321</v>
      </c>
      <c r="T55" s="70">
        <f t="shared" si="17"/>
        <v>0</v>
      </c>
      <c r="U55">
        <f t="shared" si="8"/>
        <v>0.43592636826289494</v>
      </c>
      <c r="V55">
        <f t="shared" si="8"/>
        <v>0</v>
      </c>
      <c r="W55" s="22"/>
      <c r="X55" s="22"/>
      <c r="Y55" s="22"/>
      <c r="Z55" s="22"/>
      <c r="AA55" s="22"/>
      <c r="AE55" s="22"/>
    </row>
    <row r="56" spans="1:31" x14ac:dyDescent="0.2">
      <c r="A56">
        <f t="shared" si="9"/>
        <v>0.98000000000000009</v>
      </c>
      <c r="B56">
        <f t="shared" si="10"/>
        <v>0.99</v>
      </c>
      <c r="C56">
        <f t="shared" si="18"/>
        <v>0.29410734254655901</v>
      </c>
      <c r="D56">
        <f t="shared" si="18"/>
        <v>0.3</v>
      </c>
      <c r="E56">
        <f t="shared" si="18"/>
        <v>0.25342896446433077</v>
      </c>
      <c r="F56">
        <f t="shared" si="18"/>
        <v>0.1</v>
      </c>
      <c r="G56" s="2">
        <f t="shared" si="2"/>
        <v>0.43592636826289494</v>
      </c>
      <c r="H56" s="2">
        <f t="shared" si="2"/>
        <v>0</v>
      </c>
      <c r="I56" s="1">
        <f t="shared" si="12"/>
        <v>0.43592636826289494</v>
      </c>
      <c r="J56" s="10">
        <v>47</v>
      </c>
      <c r="K56" s="11">
        <v>1</v>
      </c>
      <c r="L56" s="11">
        <v>0</v>
      </c>
      <c r="M56" s="11">
        <v>1</v>
      </c>
      <c r="N56" s="12">
        <f t="shared" si="3"/>
        <v>1</v>
      </c>
      <c r="O56" s="1">
        <f t="shared" si="16"/>
        <v>0.29388289352165975</v>
      </c>
      <c r="P56" s="8">
        <f t="shared" si="16"/>
        <v>0.3</v>
      </c>
      <c r="Q56" s="29">
        <f t="shared" si="5"/>
        <v>0.2284177026115207</v>
      </c>
      <c r="R56" s="68">
        <f t="shared" si="6"/>
        <v>0.1</v>
      </c>
      <c r="S56" s="37">
        <f t="shared" si="17"/>
        <v>0.15630727201192754</v>
      </c>
      <c r="T56" s="70">
        <f t="shared" si="17"/>
        <v>0</v>
      </c>
      <c r="U56">
        <f t="shared" si="8"/>
        <v>0.47162971623733346</v>
      </c>
      <c r="V56">
        <f t="shared" si="8"/>
        <v>0</v>
      </c>
      <c r="W56" s="22"/>
      <c r="X56" s="22"/>
      <c r="Y56" s="22"/>
      <c r="Z56" s="22"/>
      <c r="AA56" s="22"/>
      <c r="AE56" s="22"/>
    </row>
    <row r="57" spans="1:31" x14ac:dyDescent="0.2">
      <c r="A57">
        <f t="shared" si="9"/>
        <v>0.98</v>
      </c>
      <c r="B57">
        <f t="shared" si="10"/>
        <v>0.99</v>
      </c>
      <c r="C57">
        <f t="shared" si="18"/>
        <v>0.29388289352165975</v>
      </c>
      <c r="D57">
        <f t="shared" si="18"/>
        <v>0.3</v>
      </c>
      <c r="E57">
        <f t="shared" si="18"/>
        <v>0.2284177026115207</v>
      </c>
      <c r="F57">
        <f t="shared" si="18"/>
        <v>0.1</v>
      </c>
      <c r="G57" s="2">
        <f t="shared" si="2"/>
        <v>0.47162971623733346</v>
      </c>
      <c r="H57" s="2">
        <f t="shared" si="2"/>
        <v>0</v>
      </c>
      <c r="I57" s="1">
        <f t="shared" si="12"/>
        <v>0.47162971623733346</v>
      </c>
      <c r="J57" s="10">
        <v>48</v>
      </c>
      <c r="K57" s="11">
        <v>1</v>
      </c>
      <c r="L57" s="11">
        <v>0</v>
      </c>
      <c r="M57" s="11">
        <v>1</v>
      </c>
      <c r="N57" s="12">
        <f t="shared" si="3"/>
        <v>1</v>
      </c>
      <c r="O57" s="1">
        <f t="shared" si="16"/>
        <v>0.29436881689164829</v>
      </c>
      <c r="P57" s="8">
        <f t="shared" si="16"/>
        <v>0.3</v>
      </c>
      <c r="Q57" s="29">
        <f t="shared" si="5"/>
        <v>0.25492403967225041</v>
      </c>
      <c r="R57" s="68">
        <f t="shared" si="6"/>
        <v>0.1</v>
      </c>
      <c r="S57" s="37">
        <f t="shared" si="17"/>
        <v>0.16604568761422694</v>
      </c>
      <c r="T57" s="70">
        <f t="shared" si="17"/>
        <v>0</v>
      </c>
      <c r="U57">
        <f t="shared" si="8"/>
        <v>0.51395875369410871</v>
      </c>
      <c r="V57">
        <f t="shared" si="8"/>
        <v>0</v>
      </c>
      <c r="W57" s="22"/>
      <c r="X57" s="22"/>
      <c r="Y57" s="22"/>
      <c r="Z57" s="22"/>
      <c r="AA57" s="22"/>
    </row>
    <row r="58" spans="1:31" x14ac:dyDescent="0.2">
      <c r="A58">
        <f t="shared" si="9"/>
        <v>0.98</v>
      </c>
      <c r="B58">
        <f t="shared" si="10"/>
        <v>0.99</v>
      </c>
      <c r="C58">
        <f t="shared" ref="C58:C67" si="19">O57</f>
        <v>0.29436881689164829</v>
      </c>
      <c r="D58">
        <f t="shared" ref="D58:D67" si="20">P57</f>
        <v>0.3</v>
      </c>
      <c r="E58">
        <f t="shared" ref="E58:E67" si="21">Q57</f>
        <v>0.25492403967225041</v>
      </c>
      <c r="F58">
        <f t="shared" ref="F58:F67" si="22">R57</f>
        <v>0.1</v>
      </c>
      <c r="G58" s="2">
        <f t="shared" ref="G58:G67" si="23">U57</f>
        <v>0.51395875369410871</v>
      </c>
      <c r="H58" s="2">
        <f t="shared" ref="H58:H67" si="24">V57</f>
        <v>0</v>
      </c>
      <c r="I58" s="1">
        <f t="shared" ref="I58:I67" si="25">G58+H58</f>
        <v>0.51395875369410871</v>
      </c>
      <c r="J58" s="10">
        <v>49</v>
      </c>
      <c r="K58" s="11">
        <v>1</v>
      </c>
      <c r="L58" s="11">
        <v>0</v>
      </c>
      <c r="M58" s="11">
        <v>0</v>
      </c>
      <c r="N58" s="12">
        <f t="shared" ref="N58:N67" si="26">$J$3*M58</f>
        <v>0</v>
      </c>
      <c r="O58" s="1">
        <f t="shared" ref="O58:O67" si="27">IF(AND(K58&gt;0),(1-A58)*POWER(($N58-$I57),2)+C58*A58,C58)</f>
        <v>0.29293013233857745</v>
      </c>
      <c r="P58" s="8">
        <f t="shared" ref="P58:P67" si="28">IF(AND(L58&gt;0),(1-B58)*POWER(($N58-$I57),2)+D58*B58,D58)</f>
        <v>0.3</v>
      </c>
      <c r="Q58" s="29">
        <f t="shared" ref="Q58:Q67" si="29">IF(AND(K58&gt;0),POWER((1-E58)*(G58-H58*L58),2)+POWER(1-(E$3+(1-A$3)*(1-E$3)),2),E58)</f>
        <v>0.26914175078017055</v>
      </c>
      <c r="R58" s="68">
        <f t="shared" ref="R58:R67" si="30">IF(AND(L58&gt;0),POWER((1-F58)*(H58-G58*K58),2)+POWER(1-(F$3+(1-B$3)*(1-F$3)),2),F58)</f>
        <v>0.1</v>
      </c>
      <c r="S58" s="37">
        <f t="shared" ref="S58:S67" si="31">IF(K58&gt;0,O58*($N58-$I57),0)</f>
        <v>-0.13815455519220782</v>
      </c>
      <c r="T58" s="70">
        <f t="shared" ref="T58:T67" si="32">IF(L58&gt;0,P58*($N58-$I57),0)</f>
        <v>0</v>
      </c>
      <c r="U58">
        <f t="shared" ref="U58:U67" si="33">U57+S58*Q58</f>
        <v>0.47677559483142218</v>
      </c>
      <c r="V58">
        <f t="shared" ref="V58:V67" si="34">V57+T58*R58</f>
        <v>0</v>
      </c>
    </row>
    <row r="59" spans="1:31" x14ac:dyDescent="0.2">
      <c r="A59">
        <f t="shared" si="9"/>
        <v>0.98</v>
      </c>
      <c r="B59">
        <f t="shared" si="10"/>
        <v>0.99</v>
      </c>
      <c r="C59">
        <f t="shared" si="19"/>
        <v>0.29293013233857745</v>
      </c>
      <c r="D59">
        <f t="shared" si="20"/>
        <v>0.3</v>
      </c>
      <c r="E59">
        <f t="shared" si="21"/>
        <v>0.26914175078017055</v>
      </c>
      <c r="F59">
        <f t="shared" si="22"/>
        <v>0.1</v>
      </c>
      <c r="G59" s="2">
        <f t="shared" si="23"/>
        <v>0.47677559483142218</v>
      </c>
      <c r="H59" s="2">
        <f t="shared" si="24"/>
        <v>0</v>
      </c>
      <c r="I59" s="1">
        <f t="shared" si="25"/>
        <v>0.47677559483142218</v>
      </c>
      <c r="J59" s="10">
        <v>50</v>
      </c>
      <c r="K59" s="11">
        <v>1</v>
      </c>
      <c r="L59" s="11">
        <v>0</v>
      </c>
      <c r="M59" s="11">
        <v>0</v>
      </c>
      <c r="N59" s="12">
        <f t="shared" si="26"/>
        <v>0</v>
      </c>
      <c r="O59" s="1">
        <f t="shared" si="27"/>
        <v>0.2923546017017819</v>
      </c>
      <c r="P59" s="8">
        <f t="shared" si="28"/>
        <v>0.3</v>
      </c>
      <c r="Q59" s="29">
        <f t="shared" si="29"/>
        <v>0.24392114941819348</v>
      </c>
      <c r="R59" s="68">
        <f t="shared" si="30"/>
        <v>0.1</v>
      </c>
      <c r="S59" s="37">
        <f t="shared" si="31"/>
        <v>-0.15025820672738538</v>
      </c>
      <c r="T59" s="70">
        <f t="shared" si="32"/>
        <v>0</v>
      </c>
      <c r="U59">
        <f t="shared" si="33"/>
        <v>0.4401244403369618</v>
      </c>
      <c r="V59">
        <f t="shared" si="34"/>
        <v>0</v>
      </c>
    </row>
    <row r="60" spans="1:31" x14ac:dyDescent="0.2">
      <c r="A60">
        <f t="shared" si="9"/>
        <v>0.98</v>
      </c>
      <c r="B60">
        <f t="shared" si="10"/>
        <v>0.99</v>
      </c>
      <c r="C60">
        <f t="shared" si="19"/>
        <v>0.2923546017017819</v>
      </c>
      <c r="D60">
        <f t="shared" si="20"/>
        <v>0.3</v>
      </c>
      <c r="E60">
        <f t="shared" si="21"/>
        <v>0.24392114941819348</v>
      </c>
      <c r="F60">
        <f t="shared" si="22"/>
        <v>0.1</v>
      </c>
      <c r="G60" s="2">
        <f t="shared" si="23"/>
        <v>0.4401244403369618</v>
      </c>
      <c r="H60" s="2">
        <f t="shared" si="24"/>
        <v>0</v>
      </c>
      <c r="I60" s="1">
        <f t="shared" si="25"/>
        <v>0.4401244403369618</v>
      </c>
      <c r="J60" s="10">
        <v>51</v>
      </c>
      <c r="K60" s="11">
        <v>1</v>
      </c>
      <c r="L60" s="11">
        <v>0</v>
      </c>
      <c r="M60" s="11">
        <v>1</v>
      </c>
      <c r="N60" s="12">
        <f t="shared" si="26"/>
        <v>1</v>
      </c>
      <c r="O60" s="1">
        <f t="shared" si="27"/>
        <v>0.2919827852310265</v>
      </c>
      <c r="P60" s="8">
        <f t="shared" si="28"/>
        <v>0.3</v>
      </c>
      <c r="Q60" s="29">
        <f t="shared" si="29"/>
        <v>0.23323506158355523</v>
      </c>
      <c r="R60" s="68">
        <f t="shared" si="30"/>
        <v>0.1</v>
      </c>
      <c r="S60" s="37">
        <f t="shared" si="31"/>
        <v>0.15277251912196846</v>
      </c>
      <c r="T60" s="70">
        <f t="shared" si="32"/>
        <v>0</v>
      </c>
      <c r="U60">
        <f t="shared" si="33"/>
        <v>0.47575634824264901</v>
      </c>
      <c r="V60">
        <f t="shared" si="34"/>
        <v>0</v>
      </c>
    </row>
    <row r="61" spans="1:31" x14ac:dyDescent="0.2">
      <c r="A61">
        <f t="shared" si="9"/>
        <v>0.98</v>
      </c>
      <c r="B61">
        <f t="shared" si="10"/>
        <v>0.99</v>
      </c>
      <c r="C61">
        <f t="shared" si="19"/>
        <v>0.2919827852310265</v>
      </c>
      <c r="D61">
        <f t="shared" si="20"/>
        <v>0.3</v>
      </c>
      <c r="E61">
        <f t="shared" si="21"/>
        <v>0.23323506158355523</v>
      </c>
      <c r="F61">
        <f t="shared" si="22"/>
        <v>0.1</v>
      </c>
      <c r="G61" s="2">
        <f t="shared" si="23"/>
        <v>0.47575634824264901</v>
      </c>
      <c r="H61" s="2">
        <f t="shared" si="24"/>
        <v>0</v>
      </c>
      <c r="I61" s="1">
        <f t="shared" si="25"/>
        <v>0.47575634824264901</v>
      </c>
      <c r="J61" s="10">
        <v>52</v>
      </c>
      <c r="K61" s="11">
        <v>1</v>
      </c>
      <c r="L61" s="11">
        <v>0</v>
      </c>
      <c r="M61" s="11">
        <v>0</v>
      </c>
      <c r="N61" s="12">
        <f t="shared" si="26"/>
        <v>0</v>
      </c>
      <c r="O61" s="1">
        <f t="shared" si="27"/>
        <v>0.29001731998604446</v>
      </c>
      <c r="P61" s="8">
        <f t="shared" si="28"/>
        <v>0.3</v>
      </c>
      <c r="Q61" s="29">
        <f t="shared" si="29"/>
        <v>0.25557414228513942</v>
      </c>
      <c r="R61" s="68">
        <f t="shared" si="30"/>
        <v>0.1</v>
      </c>
      <c r="S61" s="37">
        <f t="shared" si="31"/>
        <v>-0.12764371064688337</v>
      </c>
      <c r="T61" s="70">
        <f t="shared" si="32"/>
        <v>0</v>
      </c>
      <c r="U61">
        <f t="shared" si="33"/>
        <v>0.44313391637597926</v>
      </c>
      <c r="V61">
        <f t="shared" si="34"/>
        <v>0</v>
      </c>
    </row>
    <row r="62" spans="1:31" x14ac:dyDescent="0.2">
      <c r="A62">
        <f t="shared" si="9"/>
        <v>0.98</v>
      </c>
      <c r="B62">
        <f t="shared" si="10"/>
        <v>0.99</v>
      </c>
      <c r="C62">
        <f t="shared" si="19"/>
        <v>0.29001731998604446</v>
      </c>
      <c r="D62">
        <f t="shared" si="20"/>
        <v>0.3</v>
      </c>
      <c r="E62">
        <f t="shared" si="21"/>
        <v>0.25557414228513942</v>
      </c>
      <c r="F62">
        <f t="shared" si="22"/>
        <v>0.1</v>
      </c>
      <c r="G62" s="2">
        <f t="shared" si="23"/>
        <v>0.44313391637597926</v>
      </c>
      <c r="H62" s="2">
        <f t="shared" si="24"/>
        <v>0</v>
      </c>
      <c r="I62" s="1">
        <f t="shared" si="25"/>
        <v>0.44313391637597926</v>
      </c>
      <c r="J62" s="10">
        <v>53</v>
      </c>
      <c r="K62" s="11">
        <v>1</v>
      </c>
      <c r="L62" s="11">
        <v>0</v>
      </c>
      <c r="M62" s="11">
        <v>1</v>
      </c>
      <c r="N62" s="12">
        <f t="shared" si="26"/>
        <v>1</v>
      </c>
      <c r="O62" s="1">
        <f t="shared" si="27"/>
        <v>0.28971360171448124</v>
      </c>
      <c r="P62" s="8">
        <f t="shared" si="28"/>
        <v>0.3</v>
      </c>
      <c r="Q62" s="29">
        <f t="shared" si="29"/>
        <v>0.23132104253241648</v>
      </c>
      <c r="R62" s="68">
        <f t="shared" si="30"/>
        <v>0.1</v>
      </c>
      <c r="S62" s="37">
        <f t="shared" si="31"/>
        <v>0.15188051652657439</v>
      </c>
      <c r="T62" s="70">
        <f t="shared" si="32"/>
        <v>0</v>
      </c>
      <c r="U62">
        <f t="shared" si="33"/>
        <v>0.47826707579926836</v>
      </c>
      <c r="V62">
        <f t="shared" si="34"/>
        <v>0</v>
      </c>
    </row>
    <row r="63" spans="1:31" x14ac:dyDescent="0.2">
      <c r="A63">
        <f t="shared" si="9"/>
        <v>0.98</v>
      </c>
      <c r="B63">
        <f t="shared" si="10"/>
        <v>0.99</v>
      </c>
      <c r="C63">
        <f t="shared" si="19"/>
        <v>0.28971360171448124</v>
      </c>
      <c r="D63">
        <f t="shared" si="20"/>
        <v>0.3</v>
      </c>
      <c r="E63">
        <f t="shared" si="21"/>
        <v>0.23132104253241648</v>
      </c>
      <c r="F63">
        <f t="shared" si="22"/>
        <v>0.1</v>
      </c>
      <c r="G63" s="2">
        <f t="shared" si="23"/>
        <v>0.47826707579926836</v>
      </c>
      <c r="H63" s="2">
        <f t="shared" si="24"/>
        <v>0</v>
      </c>
      <c r="I63" s="1">
        <f t="shared" si="25"/>
        <v>0.47826707579926836</v>
      </c>
      <c r="J63" s="10">
        <v>54</v>
      </c>
      <c r="K63" s="11">
        <v>1</v>
      </c>
      <c r="L63" s="11">
        <v>0</v>
      </c>
      <c r="M63" s="11">
        <v>0</v>
      </c>
      <c r="N63" s="12">
        <f t="shared" si="26"/>
        <v>0</v>
      </c>
      <c r="O63" s="1">
        <f t="shared" si="27"/>
        <v>0.28784668303704591</v>
      </c>
      <c r="P63" s="8">
        <f t="shared" si="28"/>
        <v>0.3</v>
      </c>
      <c r="Q63" s="29">
        <f t="shared" si="29"/>
        <v>0.25765463826649232</v>
      </c>
      <c r="R63" s="68">
        <f t="shared" si="30"/>
        <v>0.1</v>
      </c>
      <c r="S63" s="37">
        <f t="shared" si="31"/>
        <v>-0.1275546279700413</v>
      </c>
      <c r="T63" s="70">
        <f t="shared" si="32"/>
        <v>0</v>
      </c>
      <c r="U63">
        <f t="shared" si="33"/>
        <v>0.44540203427043035</v>
      </c>
      <c r="V63">
        <f t="shared" si="34"/>
        <v>0</v>
      </c>
    </row>
    <row r="64" spans="1:31" x14ac:dyDescent="0.2">
      <c r="A64">
        <f t="shared" si="9"/>
        <v>0.98</v>
      </c>
      <c r="B64">
        <f t="shared" si="10"/>
        <v>0.99</v>
      </c>
      <c r="C64">
        <f t="shared" si="19"/>
        <v>0.28784668303704591</v>
      </c>
      <c r="D64">
        <f t="shared" si="20"/>
        <v>0.3</v>
      </c>
      <c r="E64">
        <f t="shared" si="21"/>
        <v>0.25765463826649232</v>
      </c>
      <c r="F64">
        <f t="shared" si="22"/>
        <v>0.1</v>
      </c>
      <c r="G64" s="2">
        <f t="shared" si="23"/>
        <v>0.44540203427043035</v>
      </c>
      <c r="H64" s="2">
        <f t="shared" si="24"/>
        <v>0</v>
      </c>
      <c r="I64" s="1">
        <f t="shared" si="25"/>
        <v>0.44540203427043035</v>
      </c>
      <c r="J64" s="10">
        <v>55</v>
      </c>
      <c r="K64" s="11">
        <v>1</v>
      </c>
      <c r="L64" s="11">
        <v>0</v>
      </c>
      <c r="M64" s="11">
        <v>1</v>
      </c>
      <c r="N64" s="12">
        <f t="shared" si="26"/>
        <v>1</v>
      </c>
      <c r="O64" s="1">
        <f t="shared" si="27"/>
        <v>0.28753385426020595</v>
      </c>
      <c r="P64" s="8">
        <f t="shared" si="28"/>
        <v>0.3</v>
      </c>
      <c r="Q64" s="29">
        <f t="shared" si="29"/>
        <v>0.23182422093962468</v>
      </c>
      <c r="R64" s="68">
        <f t="shared" si="30"/>
        <v>0.1</v>
      </c>
      <c r="S64" s="37">
        <f t="shared" si="31"/>
        <v>0.15001587858988424</v>
      </c>
      <c r="T64" s="70">
        <f t="shared" si="32"/>
        <v>0</v>
      </c>
      <c r="U64">
        <f t="shared" si="33"/>
        <v>0.48017934845310356</v>
      </c>
      <c r="V64">
        <f t="shared" si="34"/>
        <v>0</v>
      </c>
    </row>
    <row r="65" spans="1:24" x14ac:dyDescent="0.2">
      <c r="A65">
        <f t="shared" si="9"/>
        <v>0.98</v>
      </c>
      <c r="B65">
        <f t="shared" si="10"/>
        <v>0.99</v>
      </c>
      <c r="C65">
        <f t="shared" si="19"/>
        <v>0.28753385426020595</v>
      </c>
      <c r="D65">
        <f t="shared" si="20"/>
        <v>0.3</v>
      </c>
      <c r="E65">
        <f t="shared" si="21"/>
        <v>0.23182422093962468</v>
      </c>
      <c r="F65">
        <f t="shared" si="22"/>
        <v>0.1</v>
      </c>
      <c r="G65" s="2">
        <f t="shared" si="23"/>
        <v>0.48017934845310356</v>
      </c>
      <c r="H65" s="2">
        <f t="shared" si="24"/>
        <v>0</v>
      </c>
      <c r="I65" s="1">
        <f t="shared" si="25"/>
        <v>0.48017934845310356</v>
      </c>
      <c r="J65" s="10">
        <v>56</v>
      </c>
      <c r="K65" s="11">
        <v>1</v>
      </c>
      <c r="L65" s="11">
        <v>0</v>
      </c>
      <c r="M65" s="11">
        <v>1</v>
      </c>
      <c r="N65" s="12">
        <f t="shared" si="26"/>
        <v>1</v>
      </c>
      <c r="O65" s="1">
        <f t="shared" si="27"/>
        <v>0.28793475524682938</v>
      </c>
      <c r="P65" s="8">
        <f t="shared" si="28"/>
        <v>0.3</v>
      </c>
      <c r="Q65" s="29">
        <f t="shared" si="29"/>
        <v>0.25855928207793688</v>
      </c>
      <c r="R65" s="68">
        <f t="shared" si="30"/>
        <v>0.1</v>
      </c>
      <c r="S65" s="37">
        <f t="shared" si="31"/>
        <v>0.15968802952273312</v>
      </c>
      <c r="T65" s="70">
        <f t="shared" si="32"/>
        <v>0</v>
      </c>
      <c r="U65">
        <f t="shared" si="33"/>
        <v>0.52146817072294183</v>
      </c>
      <c r="V65">
        <f t="shared" si="34"/>
        <v>0</v>
      </c>
    </row>
    <row r="66" spans="1:24" x14ac:dyDescent="0.2">
      <c r="A66">
        <f t="shared" si="9"/>
        <v>0.98</v>
      </c>
      <c r="B66">
        <f t="shared" si="10"/>
        <v>0.99</v>
      </c>
      <c r="C66">
        <f t="shared" si="19"/>
        <v>0.28793475524682938</v>
      </c>
      <c r="D66">
        <f t="shared" si="20"/>
        <v>0.3</v>
      </c>
      <c r="E66">
        <f t="shared" si="21"/>
        <v>0.25855928207793688</v>
      </c>
      <c r="F66">
        <f t="shared" si="22"/>
        <v>0.1</v>
      </c>
      <c r="G66" s="2">
        <f t="shared" si="23"/>
        <v>0.52146817072294183</v>
      </c>
      <c r="H66" s="2">
        <f t="shared" si="24"/>
        <v>0</v>
      </c>
      <c r="I66" s="1">
        <f t="shared" si="25"/>
        <v>0.52146817072294183</v>
      </c>
      <c r="J66" s="10">
        <v>57</v>
      </c>
      <c r="K66" s="11">
        <v>1</v>
      </c>
      <c r="L66" s="11">
        <v>0</v>
      </c>
      <c r="M66" s="11">
        <v>0</v>
      </c>
      <c r="N66" s="12">
        <f t="shared" si="26"/>
        <v>0</v>
      </c>
      <c r="O66" s="1">
        <f t="shared" si="27"/>
        <v>0.28678750427550975</v>
      </c>
      <c r="P66" s="8">
        <f t="shared" si="28"/>
        <v>0.3</v>
      </c>
      <c r="Q66" s="29">
        <f t="shared" si="29"/>
        <v>0.27198873802874735</v>
      </c>
      <c r="R66" s="68">
        <f t="shared" si="30"/>
        <v>0.1</v>
      </c>
      <c r="S66" s="37">
        <f t="shared" si="31"/>
        <v>-0.13770943694750593</v>
      </c>
      <c r="T66" s="70">
        <f t="shared" si="32"/>
        <v>0</v>
      </c>
      <c r="U66">
        <f t="shared" si="33"/>
        <v>0.48401275475294037</v>
      </c>
      <c r="V66">
        <f t="shared" si="34"/>
        <v>0</v>
      </c>
    </row>
    <row r="67" spans="1:24" x14ac:dyDescent="0.2">
      <c r="A67">
        <f t="shared" si="9"/>
        <v>0.98</v>
      </c>
      <c r="B67">
        <f t="shared" si="10"/>
        <v>0.99</v>
      </c>
      <c r="C67">
        <f t="shared" si="19"/>
        <v>0.28678750427550975</v>
      </c>
      <c r="D67">
        <f t="shared" si="20"/>
        <v>0.3</v>
      </c>
      <c r="E67">
        <f t="shared" si="21"/>
        <v>0.27198873802874735</v>
      </c>
      <c r="F67">
        <f t="shared" si="22"/>
        <v>0.1</v>
      </c>
      <c r="G67" s="2">
        <f t="shared" si="23"/>
        <v>0.48401275475294037</v>
      </c>
      <c r="H67" s="2">
        <f t="shared" si="24"/>
        <v>0</v>
      </c>
      <c r="I67" s="1">
        <f t="shared" si="25"/>
        <v>0.48401275475294037</v>
      </c>
      <c r="J67" s="10">
        <v>58</v>
      </c>
      <c r="K67" s="11">
        <v>1</v>
      </c>
      <c r="L67" s="11">
        <v>0</v>
      </c>
      <c r="M67" s="11">
        <v>0</v>
      </c>
      <c r="N67" s="12">
        <f t="shared" si="26"/>
        <v>0</v>
      </c>
      <c r="O67" s="1">
        <f t="shared" si="27"/>
        <v>0.28649033525154216</v>
      </c>
      <c r="P67" s="8">
        <f t="shared" si="28"/>
        <v>0.3</v>
      </c>
      <c r="Q67" s="29">
        <f t="shared" si="29"/>
        <v>0.24666231691968643</v>
      </c>
      <c r="R67" s="68">
        <f t="shared" si="30"/>
        <v>0.1</v>
      </c>
      <c r="S67" s="37">
        <f t="shared" si="31"/>
        <v>-0.14939559105342404</v>
      </c>
      <c r="T67" s="70">
        <f t="shared" si="32"/>
        <v>0</v>
      </c>
      <c r="U67">
        <f t="shared" si="33"/>
        <v>0.44716249212611681</v>
      </c>
      <c r="V67">
        <f t="shared" si="34"/>
        <v>0</v>
      </c>
    </row>
    <row r="68" spans="1:24" x14ac:dyDescent="0.2">
      <c r="A68">
        <f t="shared" si="9"/>
        <v>0.98</v>
      </c>
      <c r="B68">
        <f t="shared" si="10"/>
        <v>0.99</v>
      </c>
      <c r="C68">
        <f t="shared" ref="C68:C69" si="35">O67</f>
        <v>0.28649033525154216</v>
      </c>
      <c r="D68">
        <f t="shared" ref="D68:D69" si="36">P67</f>
        <v>0.3</v>
      </c>
      <c r="E68">
        <f t="shared" ref="E68:E69" si="37">Q67</f>
        <v>0.24666231691968643</v>
      </c>
      <c r="F68">
        <f t="shared" ref="F68:F69" si="38">R67</f>
        <v>0.1</v>
      </c>
      <c r="G68" s="2">
        <f t="shared" ref="G68:G69" si="39">U67</f>
        <v>0.44716249212611681</v>
      </c>
      <c r="H68" s="2">
        <f t="shared" ref="H68:H69" si="40">V67</f>
        <v>0</v>
      </c>
      <c r="I68" s="1">
        <f t="shared" ref="I68:I69" si="41">G68+H68</f>
        <v>0.44716249212611681</v>
      </c>
      <c r="J68" s="10">
        <v>59</v>
      </c>
      <c r="K68" s="11">
        <v>1</v>
      </c>
      <c r="L68" s="11">
        <v>0</v>
      </c>
      <c r="M68" s="11">
        <v>1</v>
      </c>
      <c r="N68" s="12">
        <f t="shared" ref="N68:N87" si="42">$J$3*M68</f>
        <v>1</v>
      </c>
      <c r="O68" s="1">
        <f t="shared" ref="O68:O69" si="43">IF(AND(K68&gt;0),(1-A68)*POWER(($N68-$I67),2)+C68*A68,C68)</f>
        <v>0.28608538529166427</v>
      </c>
      <c r="P68" s="8">
        <f t="shared" ref="P68:P69" si="44">IF(AND(L68&gt;0),(1-B68)*POWER(($N68-$I67),2)+D68*B68,D68)</f>
        <v>0.3</v>
      </c>
      <c r="Q68" s="29">
        <f t="shared" ref="Q68:Q69" si="45">IF(AND(K68&gt;0),POWER((1-E68)*(G68-H68*L68),2)+POWER(1-(E$3+(1-A$3)*(1-E$3)),2),E68)</f>
        <v>0.23597759419420389</v>
      </c>
      <c r="R68" s="68">
        <f t="shared" ref="R68:R69" si="46">IF(AND(L68&gt;0),POWER((1-F68)*(H68-G68*K68),2)+POWER(1-(F$3+(1-B$3)*(1-F$3)),2),F68)</f>
        <v>0.1</v>
      </c>
      <c r="S68" s="37">
        <f t="shared" ref="S68:S69" si="47">IF(K68&gt;0,O68*($N68-$I67),0)</f>
        <v>0.14761640986208951</v>
      </c>
      <c r="T68" s="70">
        <f t="shared" ref="T68:T69" si="48">IF(L68&gt;0,P68*($N68-$I67),0)</f>
        <v>0</v>
      </c>
      <c r="U68">
        <f t="shared" ref="U68:U69" si="49">U67+S68*Q68</f>
        <v>0.48199665738895825</v>
      </c>
      <c r="V68">
        <f t="shared" ref="V68:V69" si="50">V67+T68*R68</f>
        <v>0</v>
      </c>
    </row>
    <row r="69" spans="1:24" x14ac:dyDescent="0.2">
      <c r="A69">
        <f t="shared" si="9"/>
        <v>0.98</v>
      </c>
      <c r="B69">
        <f t="shared" si="10"/>
        <v>0.99</v>
      </c>
      <c r="C69">
        <f t="shared" si="35"/>
        <v>0.28608538529166427</v>
      </c>
      <c r="D69">
        <f t="shared" si="36"/>
        <v>0.3</v>
      </c>
      <c r="E69">
        <f t="shared" si="37"/>
        <v>0.23597759419420389</v>
      </c>
      <c r="F69">
        <f t="shared" si="38"/>
        <v>0.1</v>
      </c>
      <c r="G69" s="2">
        <f t="shared" si="39"/>
        <v>0.48199665738895825</v>
      </c>
      <c r="H69" s="2">
        <f t="shared" si="40"/>
        <v>0</v>
      </c>
      <c r="I69" s="1">
        <f t="shared" si="41"/>
        <v>0.48199665738895825</v>
      </c>
      <c r="J69" s="10">
        <v>60</v>
      </c>
      <c r="K69" s="11">
        <v>1</v>
      </c>
      <c r="L69" s="11">
        <v>0</v>
      </c>
      <c r="M69" s="11">
        <v>0</v>
      </c>
      <c r="N69" s="12">
        <f t="shared" si="42"/>
        <v>0</v>
      </c>
      <c r="O69" s="1">
        <f t="shared" si="43"/>
        <v>0.28436276347311978</v>
      </c>
      <c r="P69" s="8">
        <f t="shared" si="44"/>
        <v>0.3</v>
      </c>
      <c r="Q69" s="29">
        <f t="shared" si="45"/>
        <v>0.25811266254763066</v>
      </c>
      <c r="R69" s="68">
        <f t="shared" si="46"/>
        <v>0.1</v>
      </c>
      <c r="S69" s="37">
        <f t="shared" si="47"/>
        <v>-0.12715636198250974</v>
      </c>
      <c r="T69" s="70">
        <f t="shared" si="48"/>
        <v>0</v>
      </c>
      <c r="U69">
        <f t="shared" si="49"/>
        <v>0.44917599023778232</v>
      </c>
      <c r="V69">
        <f t="shared" si="50"/>
        <v>0</v>
      </c>
    </row>
    <row r="70" spans="1:24" x14ac:dyDescent="0.2">
      <c r="A70">
        <f t="shared" si="9"/>
        <v>0.98</v>
      </c>
      <c r="B70">
        <f t="shared" si="10"/>
        <v>0.99</v>
      </c>
      <c r="C70">
        <f t="shared" ref="C70:C89" si="51">O69</f>
        <v>0.28436276347311978</v>
      </c>
      <c r="D70">
        <f t="shared" ref="D70:D89" si="52">P69</f>
        <v>0.3</v>
      </c>
      <c r="E70">
        <f t="shared" ref="E70:E89" si="53">Q69</f>
        <v>0.25811266254763066</v>
      </c>
      <c r="F70">
        <f t="shared" ref="F70:F89" si="54">R69</f>
        <v>0.1</v>
      </c>
      <c r="G70" s="2">
        <f t="shared" ref="G70:G89" si="55">U69</f>
        <v>0.44917599023778232</v>
      </c>
      <c r="H70" s="2">
        <f t="shared" ref="H70:H89" si="56">V69</f>
        <v>0</v>
      </c>
      <c r="I70" s="1">
        <f t="shared" ref="I70:I89" si="57">G70+H70</f>
        <v>0.44917599023778232</v>
      </c>
      <c r="J70" s="10">
        <v>61</v>
      </c>
      <c r="K70" s="11">
        <v>1</v>
      </c>
      <c r="L70" s="11">
        <v>0</v>
      </c>
      <c r="M70" s="11">
        <v>1</v>
      </c>
      <c r="N70" s="12">
        <f t="shared" si="42"/>
        <v>1</v>
      </c>
      <c r="O70" s="1">
        <f t="shared" ref="O70:O89" si="58">IF(AND(K70&gt;0),(1-A70)*POWER(($N70-$I69),2)+C70*A70,C70)</f>
        <v>0.28404205746278166</v>
      </c>
      <c r="P70" s="8">
        <f t="shared" ref="P70:P89" si="59">IF(AND(L70&gt;0),(1-B70)*POWER(($N70-$I69),2)+D70*B70,D70)</f>
        <v>0.3</v>
      </c>
      <c r="Q70" s="29">
        <f t="shared" ref="Q70:Q89" si="60">IF(AND(K70&gt;0),POWER((1-E70)*(G70-H70*L70),2)+POWER(1-(E$3+(1-A$3)*(1-E$3)),2),E70)</f>
        <v>0.2335475509446128</v>
      </c>
      <c r="R70" s="68">
        <f t="shared" ref="R70:R89" si="61">IF(AND(L70&gt;0),POWER((1-F70)*(H70-G70*K70),2)+POWER(1-(F$3+(1-B$3)*(1-F$3)),2),F70)</f>
        <v>0.1</v>
      </c>
      <c r="S70" s="37">
        <f t="shared" ref="S70:S89" si="62">IF(K70&gt;0,O70*($N70-$I69),0)</f>
        <v>0.14713473520783849</v>
      </c>
      <c r="T70" s="70">
        <f t="shared" ref="T70:T89" si="63">IF(L70&gt;0,P70*($N70-$I69),0)</f>
        <v>0</v>
      </c>
      <c r="U70">
        <f t="shared" ref="U70:U89" si="64">U69+S70*Q70</f>
        <v>0.48353894730445707</v>
      </c>
      <c r="V70">
        <f t="shared" ref="V70:V89" si="65">V69+T70*R70</f>
        <v>0</v>
      </c>
    </row>
    <row r="71" spans="1:24" x14ac:dyDescent="0.2">
      <c r="A71">
        <f t="shared" si="9"/>
        <v>0.98</v>
      </c>
      <c r="B71">
        <f t="shared" si="10"/>
        <v>0.99</v>
      </c>
      <c r="C71">
        <f t="shared" si="51"/>
        <v>0.28404205746278166</v>
      </c>
      <c r="D71">
        <f t="shared" si="52"/>
        <v>0.3</v>
      </c>
      <c r="E71">
        <f t="shared" si="53"/>
        <v>0.2335475509446128</v>
      </c>
      <c r="F71">
        <f t="shared" si="54"/>
        <v>0.1</v>
      </c>
      <c r="G71" s="2">
        <f t="shared" si="55"/>
        <v>0.48353894730445707</v>
      </c>
      <c r="H71" s="2">
        <f t="shared" si="56"/>
        <v>0</v>
      </c>
      <c r="I71" s="1">
        <f t="shared" si="57"/>
        <v>0.48353894730445707</v>
      </c>
      <c r="J71" s="10">
        <v>62</v>
      </c>
      <c r="K71" s="11">
        <v>1</v>
      </c>
      <c r="L71" s="11">
        <v>0</v>
      </c>
      <c r="M71" s="11">
        <v>0</v>
      </c>
      <c r="N71" s="12">
        <f t="shared" si="42"/>
        <v>0</v>
      </c>
      <c r="O71" s="1">
        <f t="shared" si="58"/>
        <v>0.28239639771764785</v>
      </c>
      <c r="P71" s="8">
        <f t="shared" si="59"/>
        <v>0.3</v>
      </c>
      <c r="Q71" s="29">
        <f t="shared" si="60"/>
        <v>0.25985148330243163</v>
      </c>
      <c r="R71" s="68">
        <f t="shared" si="61"/>
        <v>0.1</v>
      </c>
      <c r="S71" s="37">
        <f t="shared" si="62"/>
        <v>-0.12684568158440709</v>
      </c>
      <c r="T71" s="70">
        <f t="shared" si="63"/>
        <v>0</v>
      </c>
      <c r="U71">
        <f t="shared" si="64"/>
        <v>0.45057790879424098</v>
      </c>
      <c r="V71">
        <f t="shared" si="65"/>
        <v>0</v>
      </c>
    </row>
    <row r="72" spans="1:24" x14ac:dyDescent="0.2">
      <c r="A72">
        <f t="shared" si="9"/>
        <v>0.98</v>
      </c>
      <c r="B72">
        <f t="shared" si="10"/>
        <v>0.99</v>
      </c>
      <c r="C72">
        <f t="shared" si="51"/>
        <v>0.28239639771764785</v>
      </c>
      <c r="D72">
        <f t="shared" si="52"/>
        <v>0.3</v>
      </c>
      <c r="E72">
        <f t="shared" si="53"/>
        <v>0.25985148330243163</v>
      </c>
      <c r="F72">
        <f t="shared" si="54"/>
        <v>0.1</v>
      </c>
      <c r="G72" s="2">
        <f t="shared" si="55"/>
        <v>0.45057790879424098</v>
      </c>
      <c r="H72" s="2">
        <f t="shared" si="56"/>
        <v>0</v>
      </c>
      <c r="I72" s="1">
        <f t="shared" si="57"/>
        <v>0.45057790879424098</v>
      </c>
      <c r="J72" s="10">
        <v>63</v>
      </c>
      <c r="K72" s="11">
        <v>1</v>
      </c>
      <c r="L72" s="11">
        <v>0</v>
      </c>
      <c r="M72" s="11">
        <v>1</v>
      </c>
      <c r="N72" s="12">
        <f t="shared" si="42"/>
        <v>1</v>
      </c>
      <c r="O72" s="1">
        <f t="shared" si="58"/>
        <v>0.28208311014232262</v>
      </c>
      <c r="P72" s="8">
        <f t="shared" si="59"/>
        <v>0.3</v>
      </c>
      <c r="Q72" s="29">
        <f t="shared" si="60"/>
        <v>0.23371862878692579</v>
      </c>
      <c r="R72" s="68">
        <f t="shared" si="61"/>
        <v>0.1</v>
      </c>
      <c r="S72" s="37">
        <f t="shared" si="62"/>
        <v>0.14568494001173671</v>
      </c>
      <c r="T72" s="70">
        <f t="shared" si="63"/>
        <v>0</v>
      </c>
      <c r="U72">
        <f t="shared" si="64"/>
        <v>0.48462719320868963</v>
      </c>
      <c r="V72">
        <f t="shared" si="65"/>
        <v>0</v>
      </c>
    </row>
    <row r="73" spans="1:24" x14ac:dyDescent="0.2">
      <c r="A73">
        <f t="shared" si="9"/>
        <v>0.98</v>
      </c>
      <c r="B73">
        <f t="shared" si="10"/>
        <v>0.99</v>
      </c>
      <c r="C73">
        <f t="shared" si="51"/>
        <v>0.28208311014232262</v>
      </c>
      <c r="D73">
        <f t="shared" si="52"/>
        <v>0.3</v>
      </c>
      <c r="E73">
        <f t="shared" si="53"/>
        <v>0.23371862878692579</v>
      </c>
      <c r="F73">
        <f t="shared" si="54"/>
        <v>0.1</v>
      </c>
      <c r="G73" s="2">
        <f t="shared" si="55"/>
        <v>0.48462719320868963</v>
      </c>
      <c r="H73" s="2">
        <f t="shared" si="56"/>
        <v>0</v>
      </c>
      <c r="I73" s="1">
        <f t="shared" si="57"/>
        <v>0.48462719320868963</v>
      </c>
      <c r="J73" s="10">
        <v>64</v>
      </c>
      <c r="K73" s="11">
        <v>1</v>
      </c>
      <c r="L73" s="11">
        <v>0</v>
      </c>
      <c r="M73" s="11">
        <v>0</v>
      </c>
      <c r="N73" s="12">
        <f t="shared" si="42"/>
        <v>0</v>
      </c>
      <c r="O73" s="1">
        <f t="shared" si="58"/>
        <v>0.28050185697734398</v>
      </c>
      <c r="P73" s="8">
        <f t="shared" si="59"/>
        <v>0.3</v>
      </c>
      <c r="Q73" s="29">
        <f t="shared" si="60"/>
        <v>0.26040883645273538</v>
      </c>
      <c r="R73" s="68">
        <f t="shared" si="61"/>
        <v>0.1</v>
      </c>
      <c r="S73" s="37">
        <f t="shared" si="62"/>
        <v>-0.12638794012975293</v>
      </c>
      <c r="T73" s="70">
        <f t="shared" si="63"/>
        <v>0</v>
      </c>
      <c r="U73">
        <f t="shared" si="64"/>
        <v>0.45171465677784267</v>
      </c>
      <c r="V73">
        <f t="shared" si="65"/>
        <v>0</v>
      </c>
    </row>
    <row r="74" spans="1:24" x14ac:dyDescent="0.2">
      <c r="A74">
        <f t="shared" si="9"/>
        <v>0.98</v>
      </c>
      <c r="B74">
        <f t="shared" si="10"/>
        <v>0.99</v>
      </c>
      <c r="C74">
        <f t="shared" si="51"/>
        <v>0.28050185697734398</v>
      </c>
      <c r="D74">
        <f t="shared" si="52"/>
        <v>0.3</v>
      </c>
      <c r="E74">
        <f t="shared" si="53"/>
        <v>0.26040883645273538</v>
      </c>
      <c r="F74">
        <f t="shared" si="54"/>
        <v>0.1</v>
      </c>
      <c r="G74" s="2">
        <f t="shared" si="55"/>
        <v>0.45171465677784267</v>
      </c>
      <c r="H74" s="2">
        <f t="shared" si="56"/>
        <v>0</v>
      </c>
      <c r="I74" s="1">
        <f t="shared" si="57"/>
        <v>0.45171465677784267</v>
      </c>
      <c r="J74" s="10">
        <v>65</v>
      </c>
      <c r="K74" s="11">
        <v>1</v>
      </c>
      <c r="L74" s="11">
        <v>0</v>
      </c>
      <c r="M74" s="11">
        <v>1</v>
      </c>
      <c r="N74" s="12">
        <f t="shared" si="42"/>
        <v>1</v>
      </c>
      <c r="O74" s="1">
        <f t="shared" si="58"/>
        <v>0.28020400243739618</v>
      </c>
      <c r="P74" s="8">
        <f t="shared" si="59"/>
        <v>0.3</v>
      </c>
      <c r="Q74" s="29">
        <f t="shared" si="60"/>
        <v>0.23411223170760176</v>
      </c>
      <c r="R74" s="68">
        <f t="shared" si="61"/>
        <v>0.1</v>
      </c>
      <c r="S74" s="37">
        <f t="shared" si="62"/>
        <v>0.14440952321032005</v>
      </c>
      <c r="T74" s="70">
        <f t="shared" si="63"/>
        <v>0</v>
      </c>
      <c r="U74">
        <f t="shared" si="64"/>
        <v>0.48552269253644142</v>
      </c>
      <c r="V74">
        <f t="shared" si="65"/>
        <v>0</v>
      </c>
    </row>
    <row r="75" spans="1:24" x14ac:dyDescent="0.2">
      <c r="A75">
        <f t="shared" si="9"/>
        <v>0.98</v>
      </c>
      <c r="B75">
        <f t="shared" si="10"/>
        <v>0.99</v>
      </c>
      <c r="C75">
        <f t="shared" si="51"/>
        <v>0.28020400243739618</v>
      </c>
      <c r="D75">
        <f t="shared" si="52"/>
        <v>0.3</v>
      </c>
      <c r="E75">
        <f t="shared" si="53"/>
        <v>0.23411223170760176</v>
      </c>
      <c r="F75">
        <f t="shared" si="54"/>
        <v>0.1</v>
      </c>
      <c r="G75" s="2">
        <f t="shared" si="55"/>
        <v>0.48552269253644142</v>
      </c>
      <c r="H75" s="2">
        <f t="shared" si="56"/>
        <v>0</v>
      </c>
      <c r="I75" s="1">
        <f t="shared" si="57"/>
        <v>0.48552269253644142</v>
      </c>
      <c r="J75" s="10">
        <v>66</v>
      </c>
      <c r="K75" s="11">
        <v>1</v>
      </c>
      <c r="L75" s="11">
        <v>0</v>
      </c>
      <c r="M75" s="11">
        <v>0</v>
      </c>
      <c r="N75" s="12">
        <f t="shared" si="42"/>
        <v>0</v>
      </c>
      <c r="O75" s="1">
        <f t="shared" si="58"/>
        <v>0.27868084501160678</v>
      </c>
      <c r="P75" s="8">
        <f t="shared" si="59"/>
        <v>0.3</v>
      </c>
      <c r="Q75" s="29">
        <f t="shared" si="60"/>
        <v>0.26077680400016279</v>
      </c>
      <c r="R75" s="68">
        <f t="shared" si="61"/>
        <v>0.1</v>
      </c>
      <c r="S75" s="37">
        <f t="shared" si="62"/>
        <v>-0.12588422225497711</v>
      </c>
      <c r="T75" s="70">
        <f t="shared" si="63"/>
        <v>0</v>
      </c>
      <c r="U75">
        <f t="shared" si="64"/>
        <v>0.45269500738274232</v>
      </c>
      <c r="V75">
        <f t="shared" si="65"/>
        <v>0</v>
      </c>
    </row>
    <row r="76" spans="1:24" x14ac:dyDescent="0.2">
      <c r="A76">
        <f t="shared" ref="A76:A129" si="66">IF(K76&gt;0,$C$3-($A$3*(1-A75)),A75)</f>
        <v>0.98</v>
      </c>
      <c r="B76">
        <f t="shared" ref="B76:B129" si="67">IF(L76&gt;0,$C$3-($A$3*(1-B75)),B75)</f>
        <v>0.99</v>
      </c>
      <c r="C76">
        <f t="shared" si="51"/>
        <v>0.27868084501160678</v>
      </c>
      <c r="D76">
        <f t="shared" si="52"/>
        <v>0.3</v>
      </c>
      <c r="E76">
        <f t="shared" si="53"/>
        <v>0.26077680400016279</v>
      </c>
      <c r="F76">
        <f t="shared" si="54"/>
        <v>0.1</v>
      </c>
      <c r="G76" s="2">
        <f t="shared" si="55"/>
        <v>0.45269500738274232</v>
      </c>
      <c r="H76" s="2">
        <f t="shared" si="56"/>
        <v>0</v>
      </c>
      <c r="I76" s="1">
        <f t="shared" si="57"/>
        <v>0.45269500738274232</v>
      </c>
      <c r="J76" s="10">
        <v>67</v>
      </c>
      <c r="K76" s="11">
        <v>1</v>
      </c>
      <c r="L76" s="11">
        <v>0</v>
      </c>
      <c r="M76" s="11">
        <v>1</v>
      </c>
      <c r="N76" s="12">
        <f t="shared" si="42"/>
        <v>1</v>
      </c>
      <c r="O76" s="1">
        <f t="shared" si="58"/>
        <v>0.27840096610927373</v>
      </c>
      <c r="P76" s="8">
        <f t="shared" si="59"/>
        <v>0.3</v>
      </c>
      <c r="Q76" s="29">
        <f t="shared" si="60"/>
        <v>0.23448570331322985</v>
      </c>
      <c r="R76" s="68">
        <f t="shared" si="61"/>
        <v>0.1</v>
      </c>
      <c r="S76" s="37">
        <f t="shared" si="62"/>
        <v>0.14323097943915258</v>
      </c>
      <c r="T76" s="70">
        <f t="shared" si="63"/>
        <v>0</v>
      </c>
      <c r="U76">
        <f t="shared" si="64"/>
        <v>0.48628062433277475</v>
      </c>
      <c r="V76">
        <f t="shared" si="65"/>
        <v>0</v>
      </c>
    </row>
    <row r="77" spans="1:24" x14ac:dyDescent="0.2">
      <c r="A77">
        <f t="shared" si="66"/>
        <v>0.98</v>
      </c>
      <c r="B77">
        <f t="shared" si="67"/>
        <v>0.99</v>
      </c>
      <c r="C77">
        <f t="shared" si="51"/>
        <v>0.27840096610927373</v>
      </c>
      <c r="D77">
        <f t="shared" si="52"/>
        <v>0.3</v>
      </c>
      <c r="E77">
        <f t="shared" si="53"/>
        <v>0.23448570331322985</v>
      </c>
      <c r="F77">
        <f t="shared" si="54"/>
        <v>0.1</v>
      </c>
      <c r="G77" s="2">
        <f t="shared" si="55"/>
        <v>0.48628062433277475</v>
      </c>
      <c r="H77" s="2">
        <f t="shared" si="56"/>
        <v>0</v>
      </c>
      <c r="I77" s="1">
        <f t="shared" si="57"/>
        <v>0.48628062433277475</v>
      </c>
      <c r="J77" s="10">
        <v>68</v>
      </c>
      <c r="K77" s="11">
        <v>1</v>
      </c>
      <c r="L77" s="11">
        <v>0</v>
      </c>
      <c r="M77" s="11">
        <v>1</v>
      </c>
      <c r="N77" s="12">
        <f t="shared" si="42"/>
        <v>1</v>
      </c>
      <c r="O77" s="1">
        <f t="shared" si="58"/>
        <v>0.27882380188596378</v>
      </c>
      <c r="P77" s="8">
        <f t="shared" si="59"/>
        <v>0.3</v>
      </c>
      <c r="Q77" s="29">
        <f t="shared" si="60"/>
        <v>0.26107361388342809</v>
      </c>
      <c r="R77" s="68">
        <f t="shared" si="61"/>
        <v>0.1</v>
      </c>
      <c r="S77" s="37">
        <f t="shared" si="62"/>
        <v>0.15260165883271315</v>
      </c>
      <c r="T77" s="70">
        <f t="shared" si="63"/>
        <v>0</v>
      </c>
      <c r="U77">
        <f t="shared" si="64"/>
        <v>0.52612089088883707</v>
      </c>
      <c r="V77">
        <f t="shared" si="65"/>
        <v>0</v>
      </c>
    </row>
    <row r="78" spans="1:24" x14ac:dyDescent="0.2">
      <c r="A78">
        <f t="shared" si="66"/>
        <v>0.98</v>
      </c>
      <c r="B78">
        <f t="shared" si="67"/>
        <v>0.99</v>
      </c>
      <c r="C78">
        <f t="shared" si="51"/>
        <v>0.27882380188596378</v>
      </c>
      <c r="D78">
        <f t="shared" si="52"/>
        <v>0.3</v>
      </c>
      <c r="E78">
        <f t="shared" si="53"/>
        <v>0.26107361388342809</v>
      </c>
      <c r="F78">
        <f t="shared" si="54"/>
        <v>0.1</v>
      </c>
      <c r="G78" s="2">
        <f t="shared" si="55"/>
        <v>0.52612089088883707</v>
      </c>
      <c r="H78" s="2">
        <f t="shared" si="56"/>
        <v>0</v>
      </c>
      <c r="I78" s="1">
        <f t="shared" si="57"/>
        <v>0.52612089088883707</v>
      </c>
      <c r="J78" s="10">
        <v>69</v>
      </c>
      <c r="K78" s="11">
        <v>1</v>
      </c>
      <c r="L78" s="11">
        <v>0</v>
      </c>
      <c r="M78" s="11">
        <v>0</v>
      </c>
      <c r="N78" s="12">
        <f t="shared" si="42"/>
        <v>0</v>
      </c>
      <c r="O78" s="1">
        <f t="shared" si="58"/>
        <v>0.27797670276027397</v>
      </c>
      <c r="P78" s="8">
        <f t="shared" si="59"/>
        <v>0.3</v>
      </c>
      <c r="Q78" s="29">
        <f t="shared" si="60"/>
        <v>0.27363792087263522</v>
      </c>
      <c r="R78" s="68">
        <f t="shared" si="61"/>
        <v>0.1</v>
      </c>
      <c r="S78" s="37">
        <f t="shared" si="62"/>
        <v>-0.13517468456823217</v>
      </c>
      <c r="T78" s="70">
        <f t="shared" si="63"/>
        <v>0</v>
      </c>
      <c r="U78">
        <f t="shared" si="64"/>
        <v>0.48913197124897173</v>
      </c>
      <c r="V78">
        <f t="shared" si="65"/>
        <v>0</v>
      </c>
    </row>
    <row r="79" spans="1:24" x14ac:dyDescent="0.2">
      <c r="A79">
        <f t="shared" si="66"/>
        <v>0.98</v>
      </c>
      <c r="B79">
        <f t="shared" si="67"/>
        <v>0.99</v>
      </c>
      <c r="C79">
        <f t="shared" si="51"/>
        <v>0.27797670276027397</v>
      </c>
      <c r="D79">
        <f t="shared" si="52"/>
        <v>0.3</v>
      </c>
      <c r="E79">
        <f t="shared" si="53"/>
        <v>0.27363792087263522</v>
      </c>
      <c r="F79">
        <f t="shared" si="54"/>
        <v>0.1</v>
      </c>
      <c r="G79" s="2">
        <f t="shared" si="55"/>
        <v>0.48913197124897173</v>
      </c>
      <c r="H79" s="2">
        <f t="shared" si="56"/>
        <v>0</v>
      </c>
      <c r="I79" s="1">
        <f t="shared" si="57"/>
        <v>0.48913197124897173</v>
      </c>
      <c r="J79" s="10">
        <v>70</v>
      </c>
      <c r="K79" s="11">
        <v>1</v>
      </c>
      <c r="L79" s="11">
        <v>0</v>
      </c>
      <c r="M79" s="11">
        <v>0</v>
      </c>
      <c r="N79" s="12">
        <f t="shared" si="42"/>
        <v>0</v>
      </c>
      <c r="O79" s="1">
        <f t="shared" si="58"/>
        <v>0.27795323254166177</v>
      </c>
      <c r="P79" s="8">
        <f t="shared" si="59"/>
        <v>0.3</v>
      </c>
      <c r="Q79" s="29">
        <f t="shared" si="60"/>
        <v>0.24872879239945334</v>
      </c>
      <c r="R79" s="68">
        <f t="shared" si="61"/>
        <v>0.1</v>
      </c>
      <c r="S79" s="37">
        <f t="shared" si="62"/>
        <v>-0.14623700233025119</v>
      </c>
      <c r="T79" s="70">
        <f t="shared" si="63"/>
        <v>0</v>
      </c>
      <c r="U79">
        <f t="shared" si="64"/>
        <v>0.45275861825525232</v>
      </c>
      <c r="V79">
        <f t="shared" si="65"/>
        <v>0</v>
      </c>
      <c r="W79" s="22"/>
      <c r="X79" s="22"/>
    </row>
    <row r="80" spans="1:24" x14ac:dyDescent="0.2">
      <c r="A80">
        <f t="shared" si="66"/>
        <v>0.98</v>
      </c>
      <c r="B80">
        <f t="shared" si="67"/>
        <v>0.99</v>
      </c>
      <c r="C80">
        <f t="shared" si="51"/>
        <v>0.27795323254166177</v>
      </c>
      <c r="D80">
        <f t="shared" si="52"/>
        <v>0.3</v>
      </c>
      <c r="E80">
        <f t="shared" si="53"/>
        <v>0.24872879239945334</v>
      </c>
      <c r="F80">
        <f t="shared" si="54"/>
        <v>0.1</v>
      </c>
      <c r="G80" s="2">
        <f t="shared" si="55"/>
        <v>0.45275861825525232</v>
      </c>
      <c r="H80" s="2">
        <f t="shared" si="56"/>
        <v>0</v>
      </c>
      <c r="I80" s="1">
        <f t="shared" si="57"/>
        <v>0.45275861825525232</v>
      </c>
      <c r="J80" s="10">
        <v>71</v>
      </c>
      <c r="K80" s="11">
        <v>1</v>
      </c>
      <c r="L80" s="11">
        <v>0</v>
      </c>
      <c r="M80" s="11">
        <v>1</v>
      </c>
      <c r="N80" s="12">
        <f t="shared" si="42"/>
        <v>1</v>
      </c>
      <c r="O80" s="1">
        <f t="shared" si="58"/>
        <v>0.2776138907468278</v>
      </c>
      <c r="P80" s="8">
        <f t="shared" si="59"/>
        <v>0.3</v>
      </c>
      <c r="Q80" s="29">
        <f t="shared" si="60"/>
        <v>0.2381982903282252</v>
      </c>
      <c r="R80" s="68">
        <f t="shared" si="61"/>
        <v>0.1</v>
      </c>
      <c r="S80" s="37">
        <f t="shared" si="62"/>
        <v>0.14182406111973525</v>
      </c>
      <c r="T80" s="70">
        <f t="shared" si="63"/>
        <v>0</v>
      </c>
      <c r="U80">
        <f t="shared" si="64"/>
        <v>0.48654086714137895</v>
      </c>
      <c r="V80">
        <f t="shared" si="65"/>
        <v>0</v>
      </c>
      <c r="W80" s="22"/>
      <c r="X80" s="22"/>
    </row>
    <row r="81" spans="1:24" x14ac:dyDescent="0.2">
      <c r="A81">
        <f t="shared" si="66"/>
        <v>0.98</v>
      </c>
      <c r="B81">
        <f t="shared" si="67"/>
        <v>0.99</v>
      </c>
      <c r="C81">
        <f t="shared" si="51"/>
        <v>0.2776138907468278</v>
      </c>
      <c r="D81">
        <f t="shared" si="52"/>
        <v>0.3</v>
      </c>
      <c r="E81">
        <f t="shared" si="53"/>
        <v>0.2381982903282252</v>
      </c>
      <c r="F81">
        <f t="shared" si="54"/>
        <v>0.1</v>
      </c>
      <c r="G81" s="2">
        <f t="shared" si="55"/>
        <v>0.48654086714137895</v>
      </c>
      <c r="H81" s="2">
        <f t="shared" si="56"/>
        <v>0</v>
      </c>
      <c r="I81" s="1">
        <f t="shared" si="57"/>
        <v>0.48654086714137895</v>
      </c>
      <c r="J81" s="10">
        <v>72</v>
      </c>
      <c r="K81" s="11">
        <v>1</v>
      </c>
      <c r="L81" s="11">
        <v>0</v>
      </c>
      <c r="M81" s="11">
        <v>0</v>
      </c>
      <c r="N81" s="12">
        <f t="shared" si="42"/>
        <v>0</v>
      </c>
      <c r="O81" s="1">
        <f t="shared" si="58"/>
        <v>0.27616142025997936</v>
      </c>
      <c r="P81" s="8">
        <f t="shared" si="59"/>
        <v>0.3</v>
      </c>
      <c r="Q81" s="29">
        <f t="shared" si="60"/>
        <v>0.25987969113517539</v>
      </c>
      <c r="R81" s="68">
        <f t="shared" si="61"/>
        <v>0.1</v>
      </c>
      <c r="S81" s="37">
        <f t="shared" si="62"/>
        <v>-0.1250344630523163</v>
      </c>
      <c r="T81" s="70">
        <f t="shared" si="63"/>
        <v>0</v>
      </c>
      <c r="U81">
        <f t="shared" si="64"/>
        <v>0.45404694950209051</v>
      </c>
      <c r="V81">
        <f t="shared" si="65"/>
        <v>0</v>
      </c>
      <c r="W81" s="22"/>
      <c r="X81" s="22"/>
    </row>
    <row r="82" spans="1:24" x14ac:dyDescent="0.2">
      <c r="A82">
        <f t="shared" si="66"/>
        <v>0.98</v>
      </c>
      <c r="B82">
        <f t="shared" si="67"/>
        <v>0.99</v>
      </c>
      <c r="C82">
        <f t="shared" si="51"/>
        <v>0.27616142025997936</v>
      </c>
      <c r="D82">
        <f t="shared" si="52"/>
        <v>0.3</v>
      </c>
      <c r="E82">
        <f t="shared" si="53"/>
        <v>0.25987969113517539</v>
      </c>
      <c r="F82">
        <f t="shared" si="54"/>
        <v>0.1</v>
      </c>
      <c r="G82" s="2">
        <f t="shared" si="55"/>
        <v>0.45404694950209051</v>
      </c>
      <c r="H82" s="2">
        <f t="shared" si="56"/>
        <v>0</v>
      </c>
      <c r="I82" s="1">
        <f t="shared" si="57"/>
        <v>0.45404694950209051</v>
      </c>
      <c r="J82" s="10">
        <v>73</v>
      </c>
      <c r="K82" s="11">
        <v>1</v>
      </c>
      <c r="L82" s="11">
        <v>0</v>
      </c>
      <c r="M82" s="11">
        <v>1</v>
      </c>
      <c r="N82" s="12">
        <f t="shared" si="42"/>
        <v>1</v>
      </c>
      <c r="O82" s="1">
        <f t="shared" si="58"/>
        <v>0.2759109974770983</v>
      </c>
      <c r="P82" s="8">
        <f t="shared" si="59"/>
        <v>0.3</v>
      </c>
      <c r="Q82" s="29">
        <f t="shared" si="60"/>
        <v>0.23542917807235303</v>
      </c>
      <c r="R82" s="68">
        <f t="shared" si="61"/>
        <v>0.1</v>
      </c>
      <c r="S82" s="37">
        <f t="shared" si="62"/>
        <v>0.14166902151074809</v>
      </c>
      <c r="T82" s="70">
        <f t="shared" si="63"/>
        <v>0</v>
      </c>
      <c r="U82">
        <f t="shared" si="64"/>
        <v>0.48739997079468045</v>
      </c>
      <c r="V82">
        <f t="shared" si="65"/>
        <v>0</v>
      </c>
      <c r="W82" s="22"/>
      <c r="X82" s="22"/>
    </row>
    <row r="83" spans="1:24" x14ac:dyDescent="0.2">
      <c r="A83">
        <f t="shared" si="66"/>
        <v>0.98</v>
      </c>
      <c r="B83">
        <f t="shared" si="67"/>
        <v>0.99</v>
      </c>
      <c r="C83">
        <f t="shared" si="51"/>
        <v>0.2759109974770983</v>
      </c>
      <c r="D83">
        <f t="shared" si="52"/>
        <v>0.3</v>
      </c>
      <c r="E83">
        <f t="shared" si="53"/>
        <v>0.23542917807235303</v>
      </c>
      <c r="F83">
        <f t="shared" si="54"/>
        <v>0.1</v>
      </c>
      <c r="G83" s="2">
        <f t="shared" si="55"/>
        <v>0.48739997079468045</v>
      </c>
      <c r="H83" s="2">
        <f t="shared" si="56"/>
        <v>0</v>
      </c>
      <c r="I83" s="1">
        <f t="shared" si="57"/>
        <v>0.48739997079468045</v>
      </c>
      <c r="J83" s="10">
        <v>74</v>
      </c>
      <c r="K83" s="11">
        <v>1</v>
      </c>
      <c r="L83" s="11">
        <v>0</v>
      </c>
      <c r="M83" s="11">
        <v>0</v>
      </c>
      <c r="N83" s="12">
        <f t="shared" si="42"/>
        <v>0</v>
      </c>
      <c r="O83" s="1">
        <f t="shared" si="58"/>
        <v>0.2745159501745994</v>
      </c>
      <c r="P83" s="8">
        <f t="shared" si="59"/>
        <v>0.3</v>
      </c>
      <c r="Q83" s="29">
        <f t="shared" si="60"/>
        <v>0.26136936126922006</v>
      </c>
      <c r="R83" s="68">
        <f t="shared" si="61"/>
        <v>0.1</v>
      </c>
      <c r="S83" s="37">
        <f t="shared" si="62"/>
        <v>-0.12464312976644473</v>
      </c>
      <c r="T83" s="70">
        <f t="shared" si="63"/>
        <v>0</v>
      </c>
      <c r="U83">
        <f t="shared" si="64"/>
        <v>0.45482207558102827</v>
      </c>
      <c r="V83">
        <f t="shared" si="65"/>
        <v>0</v>
      </c>
      <c r="W83" s="22"/>
      <c r="X83" s="22"/>
    </row>
    <row r="84" spans="1:24" x14ac:dyDescent="0.2">
      <c r="A84">
        <f t="shared" si="66"/>
        <v>0.98</v>
      </c>
      <c r="B84">
        <f t="shared" si="67"/>
        <v>0.99</v>
      </c>
      <c r="C84">
        <f t="shared" si="51"/>
        <v>0.2745159501745994</v>
      </c>
      <c r="D84">
        <f t="shared" si="52"/>
        <v>0.3</v>
      </c>
      <c r="E84">
        <f t="shared" si="53"/>
        <v>0.26136936126922006</v>
      </c>
      <c r="F84">
        <f t="shared" si="54"/>
        <v>0.1</v>
      </c>
      <c r="G84" s="2">
        <f t="shared" si="55"/>
        <v>0.45482207558102827</v>
      </c>
      <c r="H84" s="2">
        <f t="shared" si="56"/>
        <v>0</v>
      </c>
      <c r="I84" s="1">
        <f t="shared" si="57"/>
        <v>0.45482207558102827</v>
      </c>
      <c r="J84" s="10">
        <v>75</v>
      </c>
      <c r="K84" s="11">
        <v>1</v>
      </c>
      <c r="L84" s="11">
        <v>0</v>
      </c>
      <c r="M84" s="11">
        <v>1</v>
      </c>
      <c r="N84" s="12">
        <f t="shared" si="42"/>
        <v>1</v>
      </c>
      <c r="O84" s="1">
        <f t="shared" si="58"/>
        <v>0.27428080696993329</v>
      </c>
      <c r="P84" s="8">
        <f t="shared" si="59"/>
        <v>0.3</v>
      </c>
      <c r="Q84" s="29">
        <f t="shared" si="60"/>
        <v>0.23535939253927329</v>
      </c>
      <c r="R84" s="68">
        <f t="shared" si="61"/>
        <v>0.1</v>
      </c>
      <c r="S84" s="37">
        <f t="shared" si="62"/>
        <v>0.14059634966324641</v>
      </c>
      <c r="T84" s="70">
        <f t="shared" si="63"/>
        <v>0</v>
      </c>
      <c r="U84">
        <f t="shared" si="64"/>
        <v>0.48791274703100923</v>
      </c>
      <c r="V84">
        <f t="shared" si="65"/>
        <v>0</v>
      </c>
      <c r="W84" s="22"/>
      <c r="X84" s="22"/>
    </row>
    <row r="85" spans="1:24" x14ac:dyDescent="0.2">
      <c r="A85">
        <f t="shared" si="66"/>
        <v>0.98</v>
      </c>
      <c r="B85">
        <f t="shared" si="67"/>
        <v>0.99</v>
      </c>
      <c r="C85">
        <f t="shared" si="51"/>
        <v>0.27428080696993329</v>
      </c>
      <c r="D85">
        <f t="shared" si="52"/>
        <v>0.3</v>
      </c>
      <c r="E85">
        <f t="shared" si="53"/>
        <v>0.23535939253927329</v>
      </c>
      <c r="F85">
        <f t="shared" si="54"/>
        <v>0.1</v>
      </c>
      <c r="G85" s="2">
        <f t="shared" si="55"/>
        <v>0.48791274703100923</v>
      </c>
      <c r="H85" s="2">
        <f t="shared" si="56"/>
        <v>0</v>
      </c>
      <c r="I85" s="1">
        <f t="shared" si="57"/>
        <v>0.48791274703100923</v>
      </c>
      <c r="J85" s="10">
        <v>76</v>
      </c>
      <c r="K85" s="11">
        <v>1</v>
      </c>
      <c r="L85" s="11">
        <v>0</v>
      </c>
      <c r="M85" s="11">
        <v>1</v>
      </c>
      <c r="N85" s="12">
        <f t="shared" si="42"/>
        <v>1</v>
      </c>
      <c r="O85" s="1">
        <f t="shared" si="58"/>
        <v>0.27473957021601014</v>
      </c>
      <c r="P85" s="8">
        <f t="shared" si="59"/>
        <v>0.3</v>
      </c>
      <c r="Q85" s="29">
        <f t="shared" si="60"/>
        <v>0.26168711892940411</v>
      </c>
      <c r="R85" s="68">
        <f t="shared" si="61"/>
        <v>0.1</v>
      </c>
      <c r="S85" s="37">
        <f t="shared" si="62"/>
        <v>0.14978194864612476</v>
      </c>
      <c r="T85" s="70">
        <f t="shared" si="63"/>
        <v>0</v>
      </c>
      <c r="U85">
        <f t="shared" si="64"/>
        <v>0.52710875363984555</v>
      </c>
      <c r="V85">
        <f t="shared" si="65"/>
        <v>0</v>
      </c>
      <c r="W85" s="22"/>
      <c r="X85" s="22"/>
    </row>
    <row r="86" spans="1:24" x14ac:dyDescent="0.2">
      <c r="A86">
        <f t="shared" si="66"/>
        <v>0.98</v>
      </c>
      <c r="B86">
        <f t="shared" si="67"/>
        <v>0.99</v>
      </c>
      <c r="C86">
        <f t="shared" si="51"/>
        <v>0.27473957021601014</v>
      </c>
      <c r="D86">
        <f t="shared" si="52"/>
        <v>0.3</v>
      </c>
      <c r="E86">
        <f t="shared" si="53"/>
        <v>0.26168711892940411</v>
      </c>
      <c r="F86">
        <f t="shared" si="54"/>
        <v>0.1</v>
      </c>
      <c r="G86" s="2">
        <f t="shared" si="55"/>
        <v>0.52710875363984555</v>
      </c>
      <c r="H86" s="2">
        <f t="shared" si="56"/>
        <v>0</v>
      </c>
      <c r="I86" s="1">
        <f t="shared" si="57"/>
        <v>0.52710875363984555</v>
      </c>
      <c r="J86" s="10">
        <v>77</v>
      </c>
      <c r="K86" s="11">
        <v>1</v>
      </c>
      <c r="L86" s="11">
        <v>0</v>
      </c>
      <c r="M86" s="11">
        <v>0</v>
      </c>
      <c r="N86" s="12">
        <f t="shared" si="42"/>
        <v>0</v>
      </c>
      <c r="O86" s="1">
        <f t="shared" si="58"/>
        <v>0.27400595578599685</v>
      </c>
      <c r="P86" s="8">
        <f t="shared" si="59"/>
        <v>0.3</v>
      </c>
      <c r="Q86" s="29">
        <f t="shared" si="60"/>
        <v>0.27395420931753139</v>
      </c>
      <c r="R86" s="68">
        <f t="shared" si="61"/>
        <v>0.1</v>
      </c>
      <c r="S86" s="37">
        <f t="shared" si="62"/>
        <v>-0.13369099859040298</v>
      </c>
      <c r="T86" s="70">
        <f t="shared" si="63"/>
        <v>0</v>
      </c>
      <c r="U86">
        <f t="shared" si="64"/>
        <v>0.49048354182814047</v>
      </c>
      <c r="V86">
        <f t="shared" si="65"/>
        <v>0</v>
      </c>
      <c r="W86" s="22"/>
      <c r="X86" s="22"/>
    </row>
    <row r="87" spans="1:24" x14ac:dyDescent="0.2">
      <c r="A87">
        <f t="shared" si="66"/>
        <v>0.98</v>
      </c>
      <c r="B87">
        <f t="shared" si="67"/>
        <v>0.99</v>
      </c>
      <c r="C87">
        <f t="shared" si="51"/>
        <v>0.27400595578599685</v>
      </c>
      <c r="D87">
        <f t="shared" si="52"/>
        <v>0.3</v>
      </c>
      <c r="E87">
        <f t="shared" si="53"/>
        <v>0.27395420931753139</v>
      </c>
      <c r="F87">
        <f t="shared" si="54"/>
        <v>0.1</v>
      </c>
      <c r="G87" s="2">
        <f t="shared" si="55"/>
        <v>0.49048354182814047</v>
      </c>
      <c r="H87" s="2">
        <f t="shared" si="56"/>
        <v>0</v>
      </c>
      <c r="I87" s="1">
        <f t="shared" si="57"/>
        <v>0.49048354182814047</v>
      </c>
      <c r="J87" s="10">
        <v>78</v>
      </c>
      <c r="K87" s="11">
        <v>1</v>
      </c>
      <c r="L87" s="11">
        <v>0</v>
      </c>
      <c r="M87" s="11">
        <v>0</v>
      </c>
      <c r="N87" s="12">
        <f t="shared" si="42"/>
        <v>0</v>
      </c>
      <c r="O87" s="1">
        <f t="shared" si="58"/>
        <v>0.27408270943355195</v>
      </c>
      <c r="P87" s="8">
        <f t="shared" si="59"/>
        <v>0.3</v>
      </c>
      <c r="Q87" s="29">
        <f t="shared" si="60"/>
        <v>0.24931683267639948</v>
      </c>
      <c r="R87" s="68">
        <f t="shared" si="61"/>
        <v>0.1</v>
      </c>
      <c r="S87" s="37">
        <f t="shared" si="62"/>
        <v>-0.1444713953637515</v>
      </c>
      <c r="T87" s="70">
        <f t="shared" si="63"/>
        <v>0</v>
      </c>
      <c r="U87">
        <f t="shared" si="64"/>
        <v>0.45446439112371007</v>
      </c>
      <c r="V87">
        <f t="shared" si="65"/>
        <v>0</v>
      </c>
      <c r="W87" s="22"/>
      <c r="X87" s="22"/>
    </row>
    <row r="88" spans="1:24" x14ac:dyDescent="0.2">
      <c r="A88">
        <f t="shared" si="66"/>
        <v>0.98</v>
      </c>
      <c r="B88">
        <f t="shared" si="67"/>
        <v>0.99</v>
      </c>
      <c r="C88">
        <f t="shared" si="51"/>
        <v>0.27408270943355195</v>
      </c>
      <c r="D88">
        <f t="shared" si="52"/>
        <v>0.3</v>
      </c>
      <c r="E88">
        <f t="shared" si="53"/>
        <v>0.24931683267639948</v>
      </c>
      <c r="F88">
        <f t="shared" si="54"/>
        <v>0.1</v>
      </c>
      <c r="G88" s="2">
        <f t="shared" si="55"/>
        <v>0.45446439112371007</v>
      </c>
      <c r="H88" s="2">
        <f t="shared" si="56"/>
        <v>0</v>
      </c>
      <c r="I88" s="1">
        <f t="shared" si="57"/>
        <v>0.45446439112371007</v>
      </c>
      <c r="J88" s="10">
        <v>79</v>
      </c>
      <c r="K88" s="11">
        <v>1</v>
      </c>
      <c r="L88" s="11">
        <v>0</v>
      </c>
      <c r="M88" s="11">
        <v>1</v>
      </c>
      <c r="N88" s="12">
        <f t="shared" ref="N88:N107" si="68">$J$3*M88</f>
        <v>1</v>
      </c>
      <c r="O88" s="1">
        <f t="shared" si="58"/>
        <v>0.27379319566784088</v>
      </c>
      <c r="P88" s="8">
        <f t="shared" si="59"/>
        <v>0.3</v>
      </c>
      <c r="Q88" s="29">
        <f t="shared" si="60"/>
        <v>0.23888930536847225</v>
      </c>
      <c r="R88" s="68">
        <f t="shared" si="61"/>
        <v>0.1</v>
      </c>
      <c r="S88" s="37">
        <f t="shared" si="62"/>
        <v>0.13950213932823319</v>
      </c>
      <c r="T88" s="70">
        <f t="shared" si="63"/>
        <v>0</v>
      </c>
      <c r="U88">
        <f t="shared" si="64"/>
        <v>0.48778996028524751</v>
      </c>
      <c r="V88">
        <f t="shared" si="65"/>
        <v>0</v>
      </c>
      <c r="W88" s="22"/>
      <c r="X88" s="22"/>
    </row>
    <row r="89" spans="1:24" x14ac:dyDescent="0.2">
      <c r="A89">
        <f t="shared" si="66"/>
        <v>0.98</v>
      </c>
      <c r="B89">
        <f t="shared" si="67"/>
        <v>0.99</v>
      </c>
      <c r="C89">
        <f t="shared" si="51"/>
        <v>0.27379319566784088</v>
      </c>
      <c r="D89">
        <f t="shared" si="52"/>
        <v>0.3</v>
      </c>
      <c r="E89">
        <f t="shared" si="53"/>
        <v>0.23888930536847225</v>
      </c>
      <c r="F89">
        <f t="shared" si="54"/>
        <v>0.1</v>
      </c>
      <c r="G89" s="2">
        <f t="shared" si="55"/>
        <v>0.48778996028524751</v>
      </c>
      <c r="H89" s="2">
        <f t="shared" si="56"/>
        <v>0</v>
      </c>
      <c r="I89" s="1">
        <f t="shared" si="57"/>
        <v>0.48778996028524751</v>
      </c>
      <c r="J89" s="10">
        <v>80</v>
      </c>
      <c r="K89" s="11">
        <v>1</v>
      </c>
      <c r="L89" s="11">
        <v>0</v>
      </c>
      <c r="M89" s="11">
        <v>0</v>
      </c>
      <c r="N89" s="12">
        <f t="shared" si="68"/>
        <v>0</v>
      </c>
      <c r="O89" s="1">
        <f t="shared" si="58"/>
        <v>0.27244808941047299</v>
      </c>
      <c r="P89" s="8">
        <f t="shared" si="59"/>
        <v>0.3</v>
      </c>
      <c r="Q89" s="29">
        <f t="shared" si="60"/>
        <v>0.26033558811169655</v>
      </c>
      <c r="R89" s="68">
        <f t="shared" si="61"/>
        <v>0.1</v>
      </c>
      <c r="S89" s="37">
        <f t="shared" si="62"/>
        <v>-0.12381795506674872</v>
      </c>
      <c r="T89" s="70">
        <f t="shared" si="63"/>
        <v>0</v>
      </c>
      <c r="U89">
        <f t="shared" si="64"/>
        <v>0.45555574013415789</v>
      </c>
      <c r="V89">
        <f t="shared" si="65"/>
        <v>0</v>
      </c>
      <c r="W89" s="22"/>
      <c r="X89" s="22"/>
    </row>
    <row r="90" spans="1:24" x14ac:dyDescent="0.2">
      <c r="A90">
        <f t="shared" si="66"/>
        <v>0.98</v>
      </c>
      <c r="B90">
        <f t="shared" si="67"/>
        <v>0.99</v>
      </c>
      <c r="C90">
        <f t="shared" ref="C90:C129" si="69">O89</f>
        <v>0.27244808941047299</v>
      </c>
      <c r="D90">
        <f t="shared" ref="D90:D129" si="70">P89</f>
        <v>0.3</v>
      </c>
      <c r="E90">
        <f t="shared" ref="E90:E129" si="71">Q89</f>
        <v>0.26033558811169655</v>
      </c>
      <c r="F90">
        <f t="shared" ref="F90:F129" si="72">R89</f>
        <v>0.1</v>
      </c>
      <c r="G90" s="2">
        <f t="shared" ref="G90:G129" si="73">U89</f>
        <v>0.45555574013415789</v>
      </c>
      <c r="H90" s="2">
        <f t="shared" ref="H90:H129" si="74">V89</f>
        <v>0</v>
      </c>
      <c r="I90" s="1">
        <f t="shared" ref="I90:I129" si="75">G90+H90</f>
        <v>0.45555574013415789</v>
      </c>
      <c r="J90" s="10">
        <v>81</v>
      </c>
      <c r="K90" s="11">
        <v>1</v>
      </c>
      <c r="L90" s="11">
        <v>0</v>
      </c>
      <c r="M90" s="11">
        <v>1</v>
      </c>
      <c r="N90" s="12">
        <f t="shared" si="68"/>
        <v>1</v>
      </c>
      <c r="O90" s="1">
        <f t="shared" ref="O90:O129" si="76">IF(AND(K90&gt;0),(1-A90)*POWER(($N90-$I89),2)+C90*A90,C90)</f>
        <v>0.2722463101179553</v>
      </c>
      <c r="P90" s="8">
        <f t="shared" ref="P90:P129" si="77">IF(AND(L90&gt;0),(1-B90)*POWER(($N90-$I89),2)+D90*B90,D90)</f>
        <v>0.3</v>
      </c>
      <c r="Q90" s="29">
        <f t="shared" ref="Q90:Q129" si="78">IF(AND(K90&gt;0),POWER((1-E90)*(G90-H90*L90),2)+POWER(1-(E$3+(1-A$3)*(1-E$3)),2),E90)</f>
        <v>0.23604094217541821</v>
      </c>
      <c r="R90" s="68">
        <f t="shared" ref="R90:R129" si="79">IF(AND(L90&gt;0),POWER((1-F90)*(H90-G90*K90),2)+POWER(1-(F$3+(1-B$3)*(1-F$3)),2),F90)</f>
        <v>0.1</v>
      </c>
      <c r="S90" s="37">
        <f t="shared" ref="S90:S129" si="80">IF(K90&gt;0,O90*($N90-$I89),0)</f>
        <v>0.13944729331771269</v>
      </c>
      <c r="T90" s="70">
        <f t="shared" ref="T90:T129" si="81">IF(L90&gt;0,P90*($N90-$I89),0)</f>
        <v>0</v>
      </c>
      <c r="U90">
        <f t="shared" ref="U90:U129" si="82">U89+S90*Q90</f>
        <v>0.48847101063268272</v>
      </c>
      <c r="V90">
        <f t="shared" ref="V90:V129" si="83">V89+T90*R90</f>
        <v>0</v>
      </c>
      <c r="W90" s="22"/>
      <c r="X90" s="22"/>
    </row>
    <row r="91" spans="1:24" x14ac:dyDescent="0.2">
      <c r="A91">
        <f t="shared" si="66"/>
        <v>0.98</v>
      </c>
      <c r="B91">
        <f t="shared" si="67"/>
        <v>0.99</v>
      </c>
      <c r="C91">
        <f t="shared" si="69"/>
        <v>0.2722463101179553</v>
      </c>
      <c r="D91">
        <f t="shared" si="70"/>
        <v>0.3</v>
      </c>
      <c r="E91">
        <f t="shared" si="71"/>
        <v>0.23604094217541821</v>
      </c>
      <c r="F91">
        <f t="shared" si="72"/>
        <v>0.1</v>
      </c>
      <c r="G91" s="2">
        <f t="shared" si="73"/>
        <v>0.48847101063268272</v>
      </c>
      <c r="H91" s="2">
        <f t="shared" si="74"/>
        <v>0</v>
      </c>
      <c r="I91" s="1">
        <f t="shared" si="75"/>
        <v>0.48847101063268272</v>
      </c>
      <c r="J91" s="10">
        <v>82</v>
      </c>
      <c r="K91" s="11">
        <v>1</v>
      </c>
      <c r="L91" s="11">
        <v>0</v>
      </c>
      <c r="M91" s="11">
        <v>0</v>
      </c>
      <c r="N91" s="12">
        <f t="shared" si="68"/>
        <v>0</v>
      </c>
      <c r="O91" s="1">
        <f t="shared" si="76"/>
        <v>0.2709520045629798</v>
      </c>
      <c r="P91" s="8">
        <f t="shared" si="77"/>
        <v>0.3</v>
      </c>
      <c r="Q91" s="29">
        <f t="shared" si="78"/>
        <v>0.26175723191441741</v>
      </c>
      <c r="R91" s="68">
        <f t="shared" si="79"/>
        <v>0.1</v>
      </c>
      <c r="S91" s="37">
        <f t="shared" si="80"/>
        <v>-0.12343374097952199</v>
      </c>
      <c r="T91" s="70">
        <f t="shared" si="81"/>
        <v>0</v>
      </c>
      <c r="U91">
        <f t="shared" si="82"/>
        <v>0.45616133626904187</v>
      </c>
      <c r="V91">
        <f t="shared" si="83"/>
        <v>0</v>
      </c>
      <c r="W91" s="22"/>
      <c r="X91" s="22"/>
    </row>
    <row r="92" spans="1:24" x14ac:dyDescent="0.2">
      <c r="A92">
        <f t="shared" si="66"/>
        <v>0.98</v>
      </c>
      <c r="B92">
        <f t="shared" si="67"/>
        <v>0.99</v>
      </c>
      <c r="C92">
        <f t="shared" si="69"/>
        <v>0.2709520045629798</v>
      </c>
      <c r="D92">
        <f t="shared" si="70"/>
        <v>0.3</v>
      </c>
      <c r="E92">
        <f t="shared" si="71"/>
        <v>0.26175723191441741</v>
      </c>
      <c r="F92">
        <f t="shared" si="72"/>
        <v>0.1</v>
      </c>
      <c r="G92" s="2">
        <f t="shared" si="73"/>
        <v>0.45616133626904187</v>
      </c>
      <c r="H92" s="2">
        <f t="shared" si="74"/>
        <v>0</v>
      </c>
      <c r="I92" s="1">
        <f t="shared" si="75"/>
        <v>0.45616133626904187</v>
      </c>
      <c r="J92" s="10">
        <v>83</v>
      </c>
      <c r="K92" s="11">
        <v>1</v>
      </c>
      <c r="L92" s="11">
        <v>0</v>
      </c>
      <c r="M92" s="11">
        <v>1</v>
      </c>
      <c r="N92" s="12">
        <f t="shared" si="68"/>
        <v>1</v>
      </c>
      <c r="O92" s="1">
        <f t="shared" si="76"/>
        <v>0.27076620261098316</v>
      </c>
      <c r="P92" s="8">
        <f t="shared" si="77"/>
        <v>0.3</v>
      </c>
      <c r="Q92" s="29">
        <f t="shared" si="78"/>
        <v>0.23590582096667817</v>
      </c>
      <c r="R92" s="68">
        <f t="shared" si="79"/>
        <v>0.1</v>
      </c>
      <c r="S92" s="37">
        <f t="shared" si="80"/>
        <v>0.13850476197642247</v>
      </c>
      <c r="T92" s="70">
        <f t="shared" si="81"/>
        <v>0</v>
      </c>
      <c r="U92">
        <f t="shared" si="82"/>
        <v>0.48883541585088419</v>
      </c>
      <c r="V92">
        <f t="shared" si="83"/>
        <v>0</v>
      </c>
      <c r="W92" s="22"/>
      <c r="X92" s="22"/>
    </row>
    <row r="93" spans="1:24" x14ac:dyDescent="0.2">
      <c r="A93">
        <f t="shared" si="66"/>
        <v>0.98</v>
      </c>
      <c r="B93">
        <f t="shared" si="67"/>
        <v>0.99</v>
      </c>
      <c r="C93">
        <f t="shared" si="69"/>
        <v>0.27076620261098316</v>
      </c>
      <c r="D93">
        <f t="shared" si="70"/>
        <v>0.3</v>
      </c>
      <c r="E93">
        <f t="shared" si="71"/>
        <v>0.23590582096667817</v>
      </c>
      <c r="F93">
        <f t="shared" si="72"/>
        <v>0.1</v>
      </c>
      <c r="G93" s="2">
        <f t="shared" si="73"/>
        <v>0.48883541585088419</v>
      </c>
      <c r="H93" s="2">
        <f t="shared" si="74"/>
        <v>0</v>
      </c>
      <c r="I93" s="1">
        <f t="shared" si="75"/>
        <v>0.48883541585088419</v>
      </c>
      <c r="J93" s="10">
        <v>84</v>
      </c>
      <c r="K93" s="11">
        <v>1</v>
      </c>
      <c r="L93" s="11">
        <v>0</v>
      </c>
      <c r="M93" s="11">
        <v>0</v>
      </c>
      <c r="N93" s="12">
        <f t="shared" si="68"/>
        <v>0</v>
      </c>
      <c r="O93" s="1">
        <f t="shared" si="76"/>
        <v>0.26951254185289863</v>
      </c>
      <c r="P93" s="8">
        <f t="shared" si="77"/>
        <v>0.3</v>
      </c>
      <c r="Q93" s="29">
        <f t="shared" si="78"/>
        <v>0.26201442319602614</v>
      </c>
      <c r="R93" s="68">
        <f t="shared" si="79"/>
        <v>0.1</v>
      </c>
      <c r="S93" s="37">
        <f t="shared" si="80"/>
        <v>-0.12294120123288431</v>
      </c>
      <c r="T93" s="70">
        <f t="shared" si="81"/>
        <v>0</v>
      </c>
      <c r="U93">
        <f t="shared" si="82"/>
        <v>0.45662304792282343</v>
      </c>
      <c r="V93">
        <f t="shared" si="83"/>
        <v>0</v>
      </c>
      <c r="W93" s="22"/>
      <c r="X93" s="22"/>
    </row>
    <row r="94" spans="1:24" x14ac:dyDescent="0.2">
      <c r="A94">
        <f t="shared" si="66"/>
        <v>0.98</v>
      </c>
      <c r="B94">
        <f t="shared" si="67"/>
        <v>0.99</v>
      </c>
      <c r="C94">
        <f t="shared" si="69"/>
        <v>0.26951254185289863</v>
      </c>
      <c r="D94">
        <f t="shared" si="70"/>
        <v>0.3</v>
      </c>
      <c r="E94">
        <f t="shared" si="71"/>
        <v>0.26201442319602614</v>
      </c>
      <c r="F94">
        <f t="shared" si="72"/>
        <v>0.1</v>
      </c>
      <c r="G94" s="2">
        <f t="shared" si="73"/>
        <v>0.45662304792282343</v>
      </c>
      <c r="H94" s="2">
        <f t="shared" si="74"/>
        <v>0</v>
      </c>
      <c r="I94" s="1">
        <f t="shared" si="75"/>
        <v>0.45662304792282343</v>
      </c>
      <c r="J94" s="10">
        <v>85</v>
      </c>
      <c r="K94" s="11">
        <v>1</v>
      </c>
      <c r="L94" s="11">
        <v>0</v>
      </c>
      <c r="M94" s="11">
        <v>1</v>
      </c>
      <c r="N94" s="12">
        <f t="shared" si="68"/>
        <v>1</v>
      </c>
      <c r="O94" s="1">
        <f t="shared" si="76"/>
        <v>0.26934807565760743</v>
      </c>
      <c r="P94" s="8">
        <f t="shared" si="77"/>
        <v>0.3</v>
      </c>
      <c r="Q94" s="29">
        <f t="shared" si="78"/>
        <v>0.23605634492639391</v>
      </c>
      <c r="R94" s="68">
        <f t="shared" si="79"/>
        <v>0.1</v>
      </c>
      <c r="S94" s="37">
        <f t="shared" si="80"/>
        <v>0.13768119708488549</v>
      </c>
      <c r="T94" s="70">
        <f t="shared" si="81"/>
        <v>0</v>
      </c>
      <c r="U94">
        <f t="shared" si="82"/>
        <v>0.48912356807177199</v>
      </c>
      <c r="V94">
        <f t="shared" si="83"/>
        <v>0</v>
      </c>
      <c r="W94" s="22"/>
      <c r="X94" s="22"/>
    </row>
    <row r="95" spans="1:24" x14ac:dyDescent="0.2">
      <c r="A95">
        <f t="shared" si="66"/>
        <v>0.98</v>
      </c>
      <c r="B95">
        <f t="shared" si="67"/>
        <v>0.99</v>
      </c>
      <c r="C95">
        <f t="shared" si="69"/>
        <v>0.26934807565760743</v>
      </c>
      <c r="D95">
        <f t="shared" si="70"/>
        <v>0.3</v>
      </c>
      <c r="E95">
        <f t="shared" si="71"/>
        <v>0.23605634492639391</v>
      </c>
      <c r="F95">
        <f t="shared" si="72"/>
        <v>0.1</v>
      </c>
      <c r="G95" s="2">
        <f t="shared" si="73"/>
        <v>0.48912356807177199</v>
      </c>
      <c r="H95" s="2">
        <f t="shared" si="74"/>
        <v>0</v>
      </c>
      <c r="I95" s="1">
        <f t="shared" si="75"/>
        <v>0.48912356807177199</v>
      </c>
      <c r="J95" s="10">
        <v>86</v>
      </c>
      <c r="K95" s="11">
        <v>1</v>
      </c>
      <c r="L95" s="11">
        <v>0</v>
      </c>
      <c r="M95" s="11">
        <v>0</v>
      </c>
      <c r="N95" s="12">
        <f t="shared" si="68"/>
        <v>0</v>
      </c>
      <c r="O95" s="1">
        <f t="shared" si="76"/>
        <v>0.26813120630234188</v>
      </c>
      <c r="P95" s="8">
        <f t="shared" si="77"/>
        <v>0.3</v>
      </c>
      <c r="Q95" s="29">
        <f t="shared" si="78"/>
        <v>0.26212392276136082</v>
      </c>
      <c r="R95" s="68">
        <f t="shared" si="79"/>
        <v>0.1</v>
      </c>
      <c r="S95" s="37">
        <f t="shared" si="80"/>
        <v>-0.12243488866499871</v>
      </c>
      <c r="T95" s="70">
        <f t="shared" si="81"/>
        <v>0</v>
      </c>
      <c r="U95">
        <f t="shared" si="82"/>
        <v>0.45703045477205206</v>
      </c>
      <c r="V95">
        <f t="shared" si="83"/>
        <v>0</v>
      </c>
      <c r="W95" s="22"/>
      <c r="X95" s="22"/>
    </row>
    <row r="96" spans="1:24" x14ac:dyDescent="0.2">
      <c r="A96">
        <f t="shared" si="66"/>
        <v>0.98</v>
      </c>
      <c r="B96">
        <f t="shared" si="67"/>
        <v>0.99</v>
      </c>
      <c r="C96">
        <f t="shared" si="69"/>
        <v>0.26813120630234188</v>
      </c>
      <c r="D96">
        <f t="shared" si="70"/>
        <v>0.3</v>
      </c>
      <c r="E96">
        <f t="shared" si="71"/>
        <v>0.26212392276136082</v>
      </c>
      <c r="F96">
        <f t="shared" si="72"/>
        <v>0.1</v>
      </c>
      <c r="G96" s="2">
        <f t="shared" si="73"/>
        <v>0.45703045477205206</v>
      </c>
      <c r="H96" s="2">
        <f t="shared" si="74"/>
        <v>0</v>
      </c>
      <c r="I96" s="1">
        <f t="shared" si="75"/>
        <v>0.45703045477205206</v>
      </c>
      <c r="J96" s="10">
        <v>87</v>
      </c>
      <c r="K96" s="11">
        <v>1</v>
      </c>
      <c r="L96" s="11">
        <v>0</v>
      </c>
      <c r="M96" s="11">
        <v>1</v>
      </c>
      <c r="N96" s="12">
        <f t="shared" si="68"/>
        <v>1</v>
      </c>
      <c r="O96" s="1">
        <f t="shared" si="76"/>
        <v>0.26798847675028942</v>
      </c>
      <c r="P96" s="8">
        <f t="shared" si="77"/>
        <v>0.3</v>
      </c>
      <c r="Q96" s="29">
        <f t="shared" si="78"/>
        <v>0.23622531333365415</v>
      </c>
      <c r="R96" s="68">
        <f t="shared" si="79"/>
        <v>0.1</v>
      </c>
      <c r="S96" s="37">
        <f t="shared" si="80"/>
        <v>0.13690899680006874</v>
      </c>
      <c r="T96" s="70">
        <f t="shared" si="81"/>
        <v>0</v>
      </c>
      <c r="U96">
        <f t="shared" si="82"/>
        <v>0.48937182543934454</v>
      </c>
      <c r="V96">
        <f t="shared" si="83"/>
        <v>0</v>
      </c>
      <c r="W96" s="22"/>
      <c r="X96" s="22"/>
    </row>
    <row r="97" spans="1:24" x14ac:dyDescent="0.2">
      <c r="A97">
        <f t="shared" si="66"/>
        <v>0.98</v>
      </c>
      <c r="B97">
        <f t="shared" si="67"/>
        <v>0.99</v>
      </c>
      <c r="C97">
        <f t="shared" si="69"/>
        <v>0.26798847675028942</v>
      </c>
      <c r="D97">
        <f t="shared" si="70"/>
        <v>0.3</v>
      </c>
      <c r="E97">
        <f t="shared" si="71"/>
        <v>0.23622531333365415</v>
      </c>
      <c r="F97">
        <f t="shared" si="72"/>
        <v>0.1</v>
      </c>
      <c r="G97" s="2">
        <f t="shared" si="73"/>
        <v>0.48937182543934454</v>
      </c>
      <c r="H97" s="2">
        <f t="shared" si="74"/>
        <v>0</v>
      </c>
      <c r="I97" s="1">
        <f t="shared" si="75"/>
        <v>0.48937182543934454</v>
      </c>
      <c r="J97" s="10">
        <v>88</v>
      </c>
      <c r="K97" s="11">
        <v>1</v>
      </c>
      <c r="L97" s="11">
        <v>0</v>
      </c>
      <c r="M97" s="11">
        <v>1</v>
      </c>
      <c r="N97" s="12">
        <f t="shared" si="68"/>
        <v>1</v>
      </c>
      <c r="O97" s="1">
        <f t="shared" si="76"/>
        <v>0.26852502575618453</v>
      </c>
      <c r="P97" s="8">
        <f t="shared" si="77"/>
        <v>0.3</v>
      </c>
      <c r="Q97" s="29">
        <f t="shared" si="78"/>
        <v>0.26220387283964985</v>
      </c>
      <c r="R97" s="68">
        <f t="shared" si="79"/>
        <v>0.1</v>
      </c>
      <c r="S97" s="37">
        <f t="shared" si="80"/>
        <v>0.14580091111715851</v>
      </c>
      <c r="T97" s="70">
        <f t="shared" si="81"/>
        <v>0</v>
      </c>
      <c r="U97">
        <f t="shared" si="82"/>
        <v>0.52760138899781306</v>
      </c>
      <c r="V97">
        <f t="shared" si="83"/>
        <v>0</v>
      </c>
      <c r="W97" s="22"/>
      <c r="X97" s="22"/>
    </row>
    <row r="98" spans="1:24" x14ac:dyDescent="0.2">
      <c r="A98">
        <f t="shared" si="66"/>
        <v>0.98</v>
      </c>
      <c r="B98">
        <f t="shared" si="67"/>
        <v>0.99</v>
      </c>
      <c r="C98">
        <f t="shared" si="69"/>
        <v>0.26852502575618453</v>
      </c>
      <c r="D98">
        <f t="shared" si="70"/>
        <v>0.3</v>
      </c>
      <c r="E98">
        <f t="shared" si="71"/>
        <v>0.26220387283964985</v>
      </c>
      <c r="F98">
        <f t="shared" si="72"/>
        <v>0.1</v>
      </c>
      <c r="G98" s="2">
        <f t="shared" si="73"/>
        <v>0.52760138899781306</v>
      </c>
      <c r="H98" s="2">
        <f t="shared" si="74"/>
        <v>0</v>
      </c>
      <c r="I98" s="1">
        <f t="shared" si="75"/>
        <v>0.52760138899781306</v>
      </c>
      <c r="J98" s="10">
        <v>89</v>
      </c>
      <c r="K98" s="11">
        <v>1</v>
      </c>
      <c r="L98" s="11">
        <v>0</v>
      </c>
      <c r="M98" s="11">
        <v>0</v>
      </c>
      <c r="N98" s="12">
        <f t="shared" si="68"/>
        <v>0</v>
      </c>
      <c r="O98" s="1">
        <f t="shared" si="76"/>
        <v>0.26794422091173753</v>
      </c>
      <c r="P98" s="8">
        <f t="shared" si="77"/>
        <v>0.3</v>
      </c>
      <c r="Q98" s="29">
        <f t="shared" si="78"/>
        <v>0.27402510821797971</v>
      </c>
      <c r="R98" s="68">
        <f t="shared" si="79"/>
        <v>0.1</v>
      </c>
      <c r="S98" s="37">
        <f t="shared" si="80"/>
        <v>-0.13112435250349999</v>
      </c>
      <c r="T98" s="70">
        <f t="shared" si="81"/>
        <v>0</v>
      </c>
      <c r="U98">
        <f t="shared" si="82"/>
        <v>0.49167002411302896</v>
      </c>
      <c r="V98">
        <f t="shared" si="83"/>
        <v>0</v>
      </c>
      <c r="W98" s="22"/>
      <c r="X98" s="22"/>
    </row>
    <row r="99" spans="1:24" x14ac:dyDescent="0.2">
      <c r="A99">
        <f t="shared" si="66"/>
        <v>0.98</v>
      </c>
      <c r="B99">
        <f t="shared" si="67"/>
        <v>0.99</v>
      </c>
      <c r="C99">
        <f t="shared" si="69"/>
        <v>0.26794422091173753</v>
      </c>
      <c r="D99">
        <f t="shared" si="70"/>
        <v>0.3</v>
      </c>
      <c r="E99">
        <f t="shared" si="71"/>
        <v>0.27402510821797971</v>
      </c>
      <c r="F99">
        <f t="shared" si="72"/>
        <v>0.1</v>
      </c>
      <c r="G99" s="2">
        <f t="shared" si="73"/>
        <v>0.49167002411302896</v>
      </c>
      <c r="H99" s="2">
        <f t="shared" si="74"/>
        <v>0</v>
      </c>
      <c r="I99" s="1">
        <f t="shared" si="75"/>
        <v>0.49167002411302896</v>
      </c>
      <c r="J99" s="10">
        <v>90</v>
      </c>
      <c r="K99" s="11">
        <v>1</v>
      </c>
      <c r="L99" s="11">
        <v>0</v>
      </c>
      <c r="M99" s="11">
        <v>0</v>
      </c>
      <c r="N99" s="12">
        <f t="shared" si="68"/>
        <v>0</v>
      </c>
      <c r="O99" s="1">
        <f t="shared" si="76"/>
        <v>0.26815260100695121</v>
      </c>
      <c r="P99" s="8">
        <f t="shared" si="77"/>
        <v>0.3</v>
      </c>
      <c r="Q99" s="29">
        <f t="shared" si="78"/>
        <v>0.24990622966811743</v>
      </c>
      <c r="R99" s="68">
        <f t="shared" si="79"/>
        <v>0.1</v>
      </c>
      <c r="S99" s="37">
        <f t="shared" si="80"/>
        <v>-0.14147768475464381</v>
      </c>
      <c r="T99" s="70">
        <f t="shared" si="81"/>
        <v>0</v>
      </c>
      <c r="U99">
        <f t="shared" si="82"/>
        <v>0.45631386933382145</v>
      </c>
      <c r="V99">
        <f t="shared" si="83"/>
        <v>0</v>
      </c>
      <c r="W99" s="22"/>
      <c r="X99" s="22"/>
    </row>
    <row r="100" spans="1:24" x14ac:dyDescent="0.2">
      <c r="A100">
        <f t="shared" si="66"/>
        <v>0.98</v>
      </c>
      <c r="B100">
        <f t="shared" si="67"/>
        <v>0.99</v>
      </c>
      <c r="C100">
        <f t="shared" si="69"/>
        <v>0.26815260100695121</v>
      </c>
      <c r="D100">
        <f t="shared" si="70"/>
        <v>0.3</v>
      </c>
      <c r="E100">
        <f t="shared" si="71"/>
        <v>0.24990622966811743</v>
      </c>
      <c r="F100">
        <f t="shared" si="72"/>
        <v>0.1</v>
      </c>
      <c r="G100" s="2">
        <f t="shared" si="73"/>
        <v>0.45631386933382145</v>
      </c>
      <c r="H100" s="2">
        <f t="shared" si="74"/>
        <v>0</v>
      </c>
      <c r="I100" s="1">
        <f t="shared" si="75"/>
        <v>0.45631386933382145</v>
      </c>
      <c r="J100" s="10">
        <v>91</v>
      </c>
      <c r="K100" s="11">
        <v>1</v>
      </c>
      <c r="L100" s="11">
        <v>0</v>
      </c>
      <c r="M100" s="11">
        <v>1</v>
      </c>
      <c r="N100" s="12">
        <f t="shared" si="68"/>
        <v>1</v>
      </c>
      <c r="O100" s="1">
        <f t="shared" si="76"/>
        <v>0.26795753627451713</v>
      </c>
      <c r="P100" s="8">
        <f t="shared" si="77"/>
        <v>0.3</v>
      </c>
      <c r="Q100" s="29">
        <f t="shared" si="78"/>
        <v>0.23965435983114941</v>
      </c>
      <c r="R100" s="68">
        <f t="shared" si="79"/>
        <v>0.1</v>
      </c>
      <c r="S100" s="37">
        <f t="shared" si="80"/>
        <v>0.13621084795315747</v>
      </c>
      <c r="T100" s="70">
        <f t="shared" si="81"/>
        <v>0</v>
      </c>
      <c r="U100">
        <f t="shared" si="82"/>
        <v>0.48895739290209345</v>
      </c>
      <c r="V100">
        <f t="shared" si="83"/>
        <v>0</v>
      </c>
      <c r="W100" s="22"/>
      <c r="X100" s="22"/>
    </row>
    <row r="101" spans="1:24" x14ac:dyDescent="0.2">
      <c r="A101">
        <f t="shared" si="66"/>
        <v>0.98</v>
      </c>
      <c r="B101">
        <f t="shared" si="67"/>
        <v>0.99</v>
      </c>
      <c r="C101">
        <f t="shared" si="69"/>
        <v>0.26795753627451713</v>
      </c>
      <c r="D101">
        <f t="shared" si="70"/>
        <v>0.3</v>
      </c>
      <c r="E101">
        <f t="shared" si="71"/>
        <v>0.23965435983114941</v>
      </c>
      <c r="F101">
        <f t="shared" si="72"/>
        <v>0.1</v>
      </c>
      <c r="G101" s="2">
        <f t="shared" si="73"/>
        <v>0.48895739290209345</v>
      </c>
      <c r="H101" s="2">
        <f t="shared" si="74"/>
        <v>0</v>
      </c>
      <c r="I101" s="1">
        <f t="shared" si="75"/>
        <v>0.48895739290209345</v>
      </c>
      <c r="J101" s="10">
        <v>92</v>
      </c>
      <c r="K101" s="11">
        <v>1</v>
      </c>
      <c r="L101" s="11">
        <v>0</v>
      </c>
      <c r="M101" s="11">
        <v>0</v>
      </c>
      <c r="N101" s="12">
        <f t="shared" si="68"/>
        <v>0</v>
      </c>
      <c r="O101" s="1">
        <f t="shared" si="76"/>
        <v>0.26676283249595484</v>
      </c>
      <c r="P101" s="8">
        <f t="shared" si="77"/>
        <v>0.3</v>
      </c>
      <c r="Q101" s="29">
        <f t="shared" si="78"/>
        <v>0.26071785660731328</v>
      </c>
      <c r="R101" s="68">
        <f t="shared" si="79"/>
        <v>0.1</v>
      </c>
      <c r="S101" s="37">
        <f t="shared" si="80"/>
        <v>-0.12172758029067923</v>
      </c>
      <c r="T101" s="70">
        <f t="shared" si="81"/>
        <v>0</v>
      </c>
      <c r="U101">
        <f t="shared" si="82"/>
        <v>0.45722083907871292</v>
      </c>
      <c r="V101">
        <f t="shared" si="83"/>
        <v>0</v>
      </c>
      <c r="W101" s="22"/>
      <c r="X101" s="22"/>
    </row>
    <row r="102" spans="1:24" x14ac:dyDescent="0.2">
      <c r="A102">
        <f t="shared" si="66"/>
        <v>0.98</v>
      </c>
      <c r="B102">
        <f t="shared" si="67"/>
        <v>0.99</v>
      </c>
      <c r="C102">
        <f t="shared" si="69"/>
        <v>0.26676283249595484</v>
      </c>
      <c r="D102">
        <f t="shared" si="70"/>
        <v>0.3</v>
      </c>
      <c r="E102">
        <f t="shared" si="71"/>
        <v>0.26071785660731328</v>
      </c>
      <c r="F102">
        <f t="shared" si="72"/>
        <v>0.1</v>
      </c>
      <c r="G102" s="2">
        <f t="shared" si="73"/>
        <v>0.45722083907871292</v>
      </c>
      <c r="H102" s="2">
        <f t="shared" si="74"/>
        <v>0</v>
      </c>
      <c r="I102" s="1">
        <f t="shared" si="75"/>
        <v>0.45722083907871292</v>
      </c>
      <c r="J102" s="10">
        <v>93</v>
      </c>
      <c r="K102" s="11">
        <v>1</v>
      </c>
      <c r="L102" s="11">
        <v>0</v>
      </c>
      <c r="M102" s="11">
        <v>1</v>
      </c>
      <c r="N102" s="12">
        <f t="shared" si="68"/>
        <v>1</v>
      </c>
      <c r="O102" s="1">
        <f t="shared" si="76"/>
        <v>0.26665086677142424</v>
      </c>
      <c r="P102" s="8">
        <f t="shared" si="77"/>
        <v>0.3</v>
      </c>
      <c r="Q102" s="29">
        <f t="shared" si="78"/>
        <v>0.23675427672760796</v>
      </c>
      <c r="R102" s="68">
        <f t="shared" si="79"/>
        <v>0.1</v>
      </c>
      <c r="S102" s="37">
        <f t="shared" si="80"/>
        <v>0.13626995413978521</v>
      </c>
      <c r="T102" s="70">
        <f t="shared" si="81"/>
        <v>0</v>
      </c>
      <c r="U102">
        <f t="shared" si="82"/>
        <v>0.48948333351078205</v>
      </c>
      <c r="V102">
        <f t="shared" si="83"/>
        <v>0</v>
      </c>
      <c r="W102" s="22"/>
      <c r="X102" s="22"/>
    </row>
    <row r="103" spans="1:24" x14ac:dyDescent="0.2">
      <c r="A103">
        <f t="shared" si="66"/>
        <v>0.98</v>
      </c>
      <c r="B103">
        <f t="shared" si="67"/>
        <v>0.99</v>
      </c>
      <c r="C103">
        <f t="shared" si="69"/>
        <v>0.26665086677142424</v>
      </c>
      <c r="D103">
        <f t="shared" si="70"/>
        <v>0.3</v>
      </c>
      <c r="E103">
        <f t="shared" si="71"/>
        <v>0.23675427672760796</v>
      </c>
      <c r="F103">
        <f t="shared" si="72"/>
        <v>0.1</v>
      </c>
      <c r="G103" s="2">
        <f t="shared" si="73"/>
        <v>0.48948333351078205</v>
      </c>
      <c r="H103" s="2">
        <f t="shared" si="74"/>
        <v>0</v>
      </c>
      <c r="I103" s="1">
        <f t="shared" si="75"/>
        <v>0.48948333351078205</v>
      </c>
      <c r="J103" s="10">
        <v>94</v>
      </c>
      <c r="K103" s="11">
        <v>1</v>
      </c>
      <c r="L103" s="11">
        <v>0</v>
      </c>
      <c r="M103" s="11">
        <v>0</v>
      </c>
      <c r="N103" s="12">
        <f t="shared" si="68"/>
        <v>0</v>
      </c>
      <c r="O103" s="1">
        <f t="shared" si="76"/>
        <v>0.26549886734975259</v>
      </c>
      <c r="P103" s="8">
        <f t="shared" si="77"/>
        <v>0.3</v>
      </c>
      <c r="Q103" s="29">
        <f t="shared" si="78"/>
        <v>0.2620740167313676</v>
      </c>
      <c r="R103" s="68">
        <f t="shared" si="79"/>
        <v>0.1</v>
      </c>
      <c r="S103" s="37">
        <f t="shared" si="80"/>
        <v>-0.12139161490410177</v>
      </c>
      <c r="T103" s="70">
        <f t="shared" si="81"/>
        <v>0</v>
      </c>
      <c r="U103">
        <f t="shared" si="82"/>
        <v>0.45766974539535676</v>
      </c>
      <c r="V103">
        <f t="shared" si="83"/>
        <v>0</v>
      </c>
      <c r="W103" s="22"/>
      <c r="X103" s="22"/>
    </row>
    <row r="104" spans="1:24" x14ac:dyDescent="0.2">
      <c r="A104">
        <f t="shared" si="66"/>
        <v>0.98</v>
      </c>
      <c r="B104">
        <f t="shared" si="67"/>
        <v>0.99</v>
      </c>
      <c r="C104">
        <f t="shared" si="69"/>
        <v>0.26549886734975259</v>
      </c>
      <c r="D104">
        <f t="shared" si="70"/>
        <v>0.3</v>
      </c>
      <c r="E104">
        <f t="shared" si="71"/>
        <v>0.2620740167313676</v>
      </c>
      <c r="F104">
        <f t="shared" si="72"/>
        <v>0.1</v>
      </c>
      <c r="G104" s="2">
        <f t="shared" si="73"/>
        <v>0.45766974539535676</v>
      </c>
      <c r="H104" s="2">
        <f t="shared" si="74"/>
        <v>0</v>
      </c>
      <c r="I104" s="1">
        <f t="shared" si="75"/>
        <v>0.45766974539535676</v>
      </c>
      <c r="J104" s="10">
        <v>95</v>
      </c>
      <c r="K104" s="11">
        <v>1</v>
      </c>
      <c r="L104" s="11">
        <v>0</v>
      </c>
      <c r="M104" s="11">
        <v>1</v>
      </c>
      <c r="N104" s="12">
        <f t="shared" si="68"/>
        <v>1</v>
      </c>
      <c r="O104" s="1">
        <f t="shared" si="76"/>
        <v>0.2654014353380228</v>
      </c>
      <c r="P104" s="8">
        <f t="shared" si="77"/>
        <v>0.3</v>
      </c>
      <c r="Q104" s="29">
        <f t="shared" si="78"/>
        <v>0.23655911915169076</v>
      </c>
      <c r="R104" s="68">
        <f t="shared" si="79"/>
        <v>0.1</v>
      </c>
      <c r="S104" s="37">
        <f t="shared" si="80"/>
        <v>0.13549185605022115</v>
      </c>
      <c r="T104" s="70">
        <f t="shared" si="81"/>
        <v>0</v>
      </c>
      <c r="U104">
        <f t="shared" si="82"/>
        <v>0.48972157951482476</v>
      </c>
      <c r="V104">
        <f t="shared" si="83"/>
        <v>0</v>
      </c>
      <c r="W104" s="22"/>
      <c r="X104" s="22"/>
    </row>
    <row r="105" spans="1:24" x14ac:dyDescent="0.2">
      <c r="A105">
        <f t="shared" si="66"/>
        <v>0.98</v>
      </c>
      <c r="B105">
        <f t="shared" si="67"/>
        <v>0.99</v>
      </c>
      <c r="C105">
        <f t="shared" si="69"/>
        <v>0.2654014353380228</v>
      </c>
      <c r="D105">
        <f t="shared" si="70"/>
        <v>0.3</v>
      </c>
      <c r="E105">
        <f t="shared" si="71"/>
        <v>0.23655911915169076</v>
      </c>
      <c r="F105">
        <f t="shared" si="72"/>
        <v>0.1</v>
      </c>
      <c r="G105" s="2">
        <f t="shared" si="73"/>
        <v>0.48972157951482476</v>
      </c>
      <c r="H105" s="2">
        <f t="shared" si="74"/>
        <v>0</v>
      </c>
      <c r="I105" s="1">
        <f t="shared" si="75"/>
        <v>0.48972157951482476</v>
      </c>
      <c r="J105" s="10">
        <v>96</v>
      </c>
      <c r="K105" s="11">
        <v>1</v>
      </c>
      <c r="L105" s="11">
        <v>0</v>
      </c>
      <c r="M105" s="11">
        <v>1</v>
      </c>
      <c r="N105" s="12">
        <f t="shared" si="68"/>
        <v>1</v>
      </c>
      <c r="O105" s="1">
        <f t="shared" si="76"/>
        <v>0.26597584873245311</v>
      </c>
      <c r="P105" s="8">
        <f t="shared" si="77"/>
        <v>0.3</v>
      </c>
      <c r="Q105" s="29">
        <f t="shared" si="78"/>
        <v>0.26228137458716672</v>
      </c>
      <c r="R105" s="68">
        <f t="shared" si="79"/>
        <v>0.1</v>
      </c>
      <c r="S105" s="37">
        <f t="shared" si="80"/>
        <v>0.14424674976175736</v>
      </c>
      <c r="T105" s="70">
        <f t="shared" si="81"/>
        <v>0</v>
      </c>
      <c r="U105">
        <f t="shared" si="82"/>
        <v>0.52755481532206949</v>
      </c>
      <c r="V105">
        <f t="shared" si="83"/>
        <v>0</v>
      </c>
      <c r="W105" s="22"/>
      <c r="X105" s="22"/>
    </row>
    <row r="106" spans="1:24" x14ac:dyDescent="0.2">
      <c r="A106">
        <f t="shared" si="66"/>
        <v>0.98</v>
      </c>
      <c r="B106">
        <f t="shared" si="67"/>
        <v>0.99</v>
      </c>
      <c r="C106">
        <f t="shared" si="69"/>
        <v>0.26597584873245311</v>
      </c>
      <c r="D106">
        <f t="shared" si="70"/>
        <v>0.3</v>
      </c>
      <c r="E106">
        <f t="shared" si="71"/>
        <v>0.26228137458716672</v>
      </c>
      <c r="F106">
        <f t="shared" si="72"/>
        <v>0.1</v>
      </c>
      <c r="G106" s="2">
        <f t="shared" si="73"/>
        <v>0.52755481532206949</v>
      </c>
      <c r="H106" s="2">
        <f t="shared" si="74"/>
        <v>0</v>
      </c>
      <c r="I106" s="1">
        <f t="shared" si="75"/>
        <v>0.52755481532206949</v>
      </c>
      <c r="J106" s="10">
        <v>97</v>
      </c>
      <c r="K106" s="11">
        <v>1</v>
      </c>
      <c r="L106" s="11">
        <v>0</v>
      </c>
      <c r="M106" s="11">
        <v>0</v>
      </c>
      <c r="N106" s="12">
        <f t="shared" si="68"/>
        <v>0</v>
      </c>
      <c r="O106" s="1">
        <f t="shared" si="76"/>
        <v>0.26545287626665398</v>
      </c>
      <c r="P106" s="8">
        <f t="shared" si="77"/>
        <v>0.3</v>
      </c>
      <c r="Q106" s="29">
        <f t="shared" si="78"/>
        <v>0.27396653123522258</v>
      </c>
      <c r="R106" s="68">
        <f t="shared" si="79"/>
        <v>0.1</v>
      </c>
      <c r="S106" s="37">
        <f t="shared" si="80"/>
        <v>-0.12999800185205912</v>
      </c>
      <c r="T106" s="70">
        <f t="shared" si="81"/>
        <v>0</v>
      </c>
      <c r="U106">
        <f t="shared" si="82"/>
        <v>0.49193971368715084</v>
      </c>
      <c r="V106">
        <f t="shared" si="83"/>
        <v>0</v>
      </c>
      <c r="W106" s="22"/>
      <c r="X106" s="22"/>
    </row>
    <row r="107" spans="1:24" x14ac:dyDescent="0.2">
      <c r="A107">
        <f t="shared" si="66"/>
        <v>0.98</v>
      </c>
      <c r="B107">
        <f t="shared" si="67"/>
        <v>0.99</v>
      </c>
      <c r="C107">
        <f t="shared" si="69"/>
        <v>0.26545287626665398</v>
      </c>
      <c r="D107">
        <f t="shared" si="70"/>
        <v>0.3</v>
      </c>
      <c r="E107">
        <f t="shared" si="71"/>
        <v>0.27396653123522258</v>
      </c>
      <c r="F107">
        <f t="shared" si="72"/>
        <v>0.1</v>
      </c>
      <c r="G107" s="2">
        <f t="shared" si="73"/>
        <v>0.49193971368715084</v>
      </c>
      <c r="H107" s="2">
        <f t="shared" si="74"/>
        <v>0</v>
      </c>
      <c r="I107" s="1">
        <f t="shared" si="75"/>
        <v>0.49193971368715084</v>
      </c>
      <c r="J107" s="10">
        <v>98</v>
      </c>
      <c r="K107" s="11">
        <v>1</v>
      </c>
      <c r="L107" s="11">
        <v>0</v>
      </c>
      <c r="M107" s="11">
        <v>0</v>
      </c>
      <c r="N107" s="12">
        <f t="shared" si="68"/>
        <v>0</v>
      </c>
      <c r="O107" s="1">
        <f t="shared" si="76"/>
        <v>0.26571010040471099</v>
      </c>
      <c r="P107" s="8">
        <f t="shared" si="77"/>
        <v>0.3</v>
      </c>
      <c r="Q107" s="29">
        <f t="shared" si="78"/>
        <v>0.25006662060554352</v>
      </c>
      <c r="R107" s="68">
        <f t="shared" si="79"/>
        <v>0.1</v>
      </c>
      <c r="S107" s="37">
        <f t="shared" si="80"/>
        <v>-0.14017664294821586</v>
      </c>
      <c r="T107" s="70">
        <f t="shared" si="81"/>
        <v>0</v>
      </c>
      <c r="U107">
        <f t="shared" si="82"/>
        <v>0.45688621429726062</v>
      </c>
      <c r="V107">
        <f t="shared" si="83"/>
        <v>0</v>
      </c>
      <c r="W107" s="22"/>
      <c r="X107" s="22"/>
    </row>
    <row r="108" spans="1:24" x14ac:dyDescent="0.2">
      <c r="A108">
        <f t="shared" si="66"/>
        <v>0.98</v>
      </c>
      <c r="B108">
        <f t="shared" si="67"/>
        <v>0.99</v>
      </c>
      <c r="C108">
        <f t="shared" si="69"/>
        <v>0.26571010040471099</v>
      </c>
      <c r="D108">
        <f t="shared" si="70"/>
        <v>0.3</v>
      </c>
      <c r="E108">
        <f t="shared" si="71"/>
        <v>0.25006662060554352</v>
      </c>
      <c r="F108">
        <f t="shared" si="72"/>
        <v>0.1</v>
      </c>
      <c r="G108" s="2">
        <f t="shared" si="73"/>
        <v>0.45688621429726062</v>
      </c>
      <c r="H108" s="2">
        <f t="shared" si="74"/>
        <v>0</v>
      </c>
      <c r="I108" s="1">
        <f t="shared" si="75"/>
        <v>0.45688621429726062</v>
      </c>
      <c r="J108" s="10">
        <v>99</v>
      </c>
      <c r="K108" s="11">
        <v>1</v>
      </c>
      <c r="L108" s="11">
        <v>0</v>
      </c>
      <c r="M108" s="11">
        <v>1</v>
      </c>
      <c r="N108" s="12">
        <f t="shared" ref="N108:N129" si="84">$J$3*M108</f>
        <v>1</v>
      </c>
      <c r="O108" s="1">
        <f t="shared" si="76"/>
        <v>0.26555840348718263</v>
      </c>
      <c r="P108" s="8">
        <f t="shared" si="77"/>
        <v>0.3</v>
      </c>
      <c r="Q108" s="29">
        <f t="shared" si="78"/>
        <v>0.23989821055610855</v>
      </c>
      <c r="R108" s="68">
        <f t="shared" si="79"/>
        <v>0.1</v>
      </c>
      <c r="S108" s="37">
        <f t="shared" si="80"/>
        <v>0.13491967850848113</v>
      </c>
      <c r="T108" s="70">
        <f t="shared" si="81"/>
        <v>0</v>
      </c>
      <c r="U108">
        <f t="shared" si="82"/>
        <v>0.48925320374025072</v>
      </c>
      <c r="V108">
        <f t="shared" si="83"/>
        <v>0</v>
      </c>
      <c r="W108" s="22"/>
      <c r="X108" s="22"/>
    </row>
    <row r="109" spans="1:24" x14ac:dyDescent="0.2">
      <c r="A109">
        <f t="shared" si="66"/>
        <v>0.98</v>
      </c>
      <c r="B109">
        <f t="shared" si="67"/>
        <v>0.99</v>
      </c>
      <c r="C109">
        <f t="shared" si="69"/>
        <v>0.26555840348718263</v>
      </c>
      <c r="D109">
        <f t="shared" si="70"/>
        <v>0.3</v>
      </c>
      <c r="E109">
        <f t="shared" si="71"/>
        <v>0.23989821055610855</v>
      </c>
      <c r="F109">
        <f t="shared" si="72"/>
        <v>0.1</v>
      </c>
      <c r="G109" s="2">
        <f t="shared" si="73"/>
        <v>0.48925320374025072</v>
      </c>
      <c r="H109" s="2">
        <f t="shared" si="74"/>
        <v>0</v>
      </c>
      <c r="I109" s="1">
        <f t="shared" si="75"/>
        <v>0.48925320374025072</v>
      </c>
      <c r="J109" s="10">
        <v>100</v>
      </c>
      <c r="K109" s="11">
        <v>1</v>
      </c>
      <c r="L109" s="11">
        <v>0</v>
      </c>
      <c r="M109" s="11">
        <v>0</v>
      </c>
      <c r="N109" s="12">
        <f t="shared" si="84"/>
        <v>0</v>
      </c>
      <c r="O109" s="1">
        <f t="shared" si="76"/>
        <v>0.26442213567373662</v>
      </c>
      <c r="P109" s="8">
        <f t="shared" si="77"/>
        <v>0.3</v>
      </c>
      <c r="Q109" s="29">
        <f t="shared" si="78"/>
        <v>0.26079639719510755</v>
      </c>
      <c r="R109" s="68">
        <f t="shared" si="79"/>
        <v>0.1</v>
      </c>
      <c r="S109" s="37">
        <f t="shared" si="80"/>
        <v>-0.12081082854437016</v>
      </c>
      <c r="T109" s="70">
        <f t="shared" si="81"/>
        <v>0</v>
      </c>
      <c r="U109">
        <f t="shared" si="82"/>
        <v>0.4577461749137231</v>
      </c>
      <c r="V109">
        <f t="shared" si="83"/>
        <v>0</v>
      </c>
      <c r="W109" s="22"/>
      <c r="X109" s="22"/>
    </row>
    <row r="110" spans="1:24" x14ac:dyDescent="0.2">
      <c r="A110">
        <f t="shared" si="66"/>
        <v>0.98</v>
      </c>
      <c r="B110">
        <f t="shared" si="67"/>
        <v>0.99</v>
      </c>
      <c r="C110">
        <f t="shared" si="69"/>
        <v>0.26442213567373662</v>
      </c>
      <c r="D110">
        <f t="shared" si="70"/>
        <v>0.3</v>
      </c>
      <c r="E110">
        <f t="shared" si="71"/>
        <v>0.26079639719510755</v>
      </c>
      <c r="F110">
        <f t="shared" si="72"/>
        <v>0.1</v>
      </c>
      <c r="G110" s="2">
        <f t="shared" si="73"/>
        <v>0.4577461749137231</v>
      </c>
      <c r="H110" s="2">
        <f t="shared" si="74"/>
        <v>0</v>
      </c>
      <c r="I110" s="1">
        <f t="shared" si="75"/>
        <v>0.4577461749137231</v>
      </c>
      <c r="J110" s="10">
        <v>101</v>
      </c>
      <c r="K110" s="11">
        <v>1</v>
      </c>
      <c r="L110" s="11">
        <v>0</v>
      </c>
      <c r="M110" s="11">
        <v>1</v>
      </c>
      <c r="N110" s="12">
        <f t="shared" si="84"/>
        <v>1</v>
      </c>
      <c r="O110" s="1">
        <f t="shared" si="76"/>
        <v>0.26435093875805388</v>
      </c>
      <c r="P110" s="8">
        <f t="shared" si="77"/>
        <v>0.3</v>
      </c>
      <c r="Q110" s="29">
        <f t="shared" si="78"/>
        <v>0.2369926473921643</v>
      </c>
      <c r="R110" s="68">
        <f t="shared" si="79"/>
        <v>0.1</v>
      </c>
      <c r="S110" s="37">
        <f t="shared" si="80"/>
        <v>0.1350163950589332</v>
      </c>
      <c r="T110" s="70">
        <f t="shared" si="81"/>
        <v>0</v>
      </c>
      <c r="U110">
        <f t="shared" si="82"/>
        <v>0.489744067820086</v>
      </c>
      <c r="V110">
        <f t="shared" si="83"/>
        <v>0</v>
      </c>
      <c r="W110" s="22"/>
      <c r="X110" s="22"/>
    </row>
    <row r="111" spans="1:24" x14ac:dyDescent="0.2">
      <c r="A111">
        <f t="shared" si="66"/>
        <v>0.98</v>
      </c>
      <c r="B111">
        <f t="shared" si="67"/>
        <v>0.99</v>
      </c>
      <c r="C111">
        <f t="shared" si="69"/>
        <v>0.26435093875805388</v>
      </c>
      <c r="D111">
        <f t="shared" si="70"/>
        <v>0.3</v>
      </c>
      <c r="E111">
        <f t="shared" si="71"/>
        <v>0.2369926473921643</v>
      </c>
      <c r="F111">
        <f t="shared" si="72"/>
        <v>0.1</v>
      </c>
      <c r="G111" s="2">
        <f t="shared" si="73"/>
        <v>0.489744067820086</v>
      </c>
      <c r="H111" s="2">
        <f t="shared" si="74"/>
        <v>0</v>
      </c>
      <c r="I111" s="1">
        <f t="shared" si="75"/>
        <v>0.489744067820086</v>
      </c>
      <c r="J111" s="10">
        <v>102</v>
      </c>
      <c r="K111" s="11">
        <v>1</v>
      </c>
      <c r="L111" s="11">
        <v>0</v>
      </c>
      <c r="M111" s="11">
        <v>0</v>
      </c>
      <c r="N111" s="12">
        <f t="shared" si="84"/>
        <v>0</v>
      </c>
      <c r="O111" s="1">
        <f t="shared" si="76"/>
        <v>0.26325455119585572</v>
      </c>
      <c r="P111" s="8">
        <f t="shared" si="77"/>
        <v>0.3</v>
      </c>
      <c r="Q111" s="29">
        <f t="shared" si="78"/>
        <v>0.262135490307847</v>
      </c>
      <c r="R111" s="68">
        <f t="shared" si="79"/>
        <v>0.1</v>
      </c>
      <c r="S111" s="37">
        <f t="shared" si="80"/>
        <v>-0.12050376383853184</v>
      </c>
      <c r="T111" s="70">
        <f t="shared" si="81"/>
        <v>0</v>
      </c>
      <c r="U111">
        <f t="shared" si="82"/>
        <v>0.45815575460233149</v>
      </c>
      <c r="V111">
        <f t="shared" si="83"/>
        <v>0</v>
      </c>
      <c r="W111" s="22"/>
      <c r="X111" s="22"/>
    </row>
    <row r="112" spans="1:24" x14ac:dyDescent="0.2">
      <c r="A112">
        <f t="shared" si="66"/>
        <v>0.98</v>
      </c>
      <c r="B112">
        <f t="shared" si="67"/>
        <v>0.99</v>
      </c>
      <c r="C112">
        <f t="shared" si="69"/>
        <v>0.26325455119585572</v>
      </c>
      <c r="D112">
        <f t="shared" si="70"/>
        <v>0.3</v>
      </c>
      <c r="E112">
        <f t="shared" si="71"/>
        <v>0.262135490307847</v>
      </c>
      <c r="F112">
        <f t="shared" si="72"/>
        <v>0.1</v>
      </c>
      <c r="G112" s="2">
        <f t="shared" si="73"/>
        <v>0.45815575460233149</v>
      </c>
      <c r="H112" s="2">
        <f t="shared" si="74"/>
        <v>0</v>
      </c>
      <c r="I112" s="1">
        <f t="shared" si="75"/>
        <v>0.45815575460233149</v>
      </c>
      <c r="J112" s="10">
        <v>103</v>
      </c>
      <c r="K112" s="11">
        <v>1</v>
      </c>
      <c r="L112" s="11">
        <v>0</v>
      </c>
      <c r="M112" s="11">
        <v>1</v>
      </c>
      <c r="N112" s="12">
        <f t="shared" si="84"/>
        <v>1</v>
      </c>
      <c r="O112" s="1">
        <f t="shared" si="76"/>
        <v>0.26319668249843442</v>
      </c>
      <c r="P112" s="8">
        <f t="shared" si="77"/>
        <v>0.3</v>
      </c>
      <c r="Q112" s="29">
        <f t="shared" si="78"/>
        <v>0.2367824481873636</v>
      </c>
      <c r="R112" s="68">
        <f t="shared" si="79"/>
        <v>0.1</v>
      </c>
      <c r="S112" s="37">
        <f t="shared" si="80"/>
        <v>0.13429766857489953</v>
      </c>
      <c r="T112" s="70">
        <f t="shared" si="81"/>
        <v>0</v>
      </c>
      <c r="U112">
        <f t="shared" si="82"/>
        <v>0.48995508535335136</v>
      </c>
      <c r="V112">
        <f t="shared" si="83"/>
        <v>0</v>
      </c>
      <c r="W112" s="22"/>
      <c r="X112" s="22"/>
    </row>
    <row r="113" spans="1:24" x14ac:dyDescent="0.2">
      <c r="A113">
        <f t="shared" si="66"/>
        <v>0.98</v>
      </c>
      <c r="B113">
        <f t="shared" si="67"/>
        <v>0.99</v>
      </c>
      <c r="C113">
        <f t="shared" si="69"/>
        <v>0.26319668249843442</v>
      </c>
      <c r="D113">
        <f t="shared" si="70"/>
        <v>0.3</v>
      </c>
      <c r="E113">
        <f t="shared" si="71"/>
        <v>0.2367824481873636</v>
      </c>
      <c r="F113">
        <f t="shared" si="72"/>
        <v>0.1</v>
      </c>
      <c r="G113" s="2">
        <f t="shared" si="73"/>
        <v>0.48995508535335136</v>
      </c>
      <c r="H113" s="2">
        <f t="shared" si="74"/>
        <v>0</v>
      </c>
      <c r="I113" s="1">
        <f t="shared" si="75"/>
        <v>0.48995508535335136</v>
      </c>
      <c r="J113" s="10">
        <v>104</v>
      </c>
      <c r="K113" s="11">
        <v>1</v>
      </c>
      <c r="L113" s="11">
        <v>0</v>
      </c>
      <c r="M113" s="11">
        <v>0</v>
      </c>
      <c r="N113" s="12">
        <f t="shared" si="84"/>
        <v>0</v>
      </c>
      <c r="O113" s="1">
        <f t="shared" si="76"/>
        <v>0.26213088275797036</v>
      </c>
      <c r="P113" s="8">
        <f t="shared" si="77"/>
        <v>0.3</v>
      </c>
      <c r="Q113" s="29">
        <f t="shared" si="78"/>
        <v>0.26233285924156591</v>
      </c>
      <c r="R113" s="68">
        <f t="shared" si="79"/>
        <v>0.1</v>
      </c>
      <c r="S113" s="37">
        <f t="shared" si="80"/>
        <v>-0.1200967723945532</v>
      </c>
      <c r="T113" s="70">
        <f t="shared" si="81"/>
        <v>0</v>
      </c>
      <c r="U113">
        <f t="shared" si="82"/>
        <v>0.45844975566540463</v>
      </c>
      <c r="V113">
        <f t="shared" si="83"/>
        <v>0</v>
      </c>
      <c r="W113" s="22"/>
      <c r="X113" s="22"/>
    </row>
    <row r="114" spans="1:24" x14ac:dyDescent="0.2">
      <c r="A114">
        <f t="shared" si="66"/>
        <v>0.98</v>
      </c>
      <c r="B114">
        <f t="shared" si="67"/>
        <v>0.99</v>
      </c>
      <c r="C114">
        <f t="shared" si="69"/>
        <v>0.26213088275797036</v>
      </c>
      <c r="D114">
        <f t="shared" si="70"/>
        <v>0.3</v>
      </c>
      <c r="E114">
        <f t="shared" si="71"/>
        <v>0.26233285924156591</v>
      </c>
      <c r="F114">
        <f t="shared" si="72"/>
        <v>0.1</v>
      </c>
      <c r="G114" s="2">
        <f t="shared" si="73"/>
        <v>0.45844975566540463</v>
      </c>
      <c r="H114" s="2">
        <f t="shared" si="74"/>
        <v>0</v>
      </c>
      <c r="I114" s="1">
        <f t="shared" si="75"/>
        <v>0.45844975566540463</v>
      </c>
      <c r="J114" s="10">
        <v>105</v>
      </c>
      <c r="K114" s="11">
        <v>1</v>
      </c>
      <c r="L114" s="11">
        <v>0</v>
      </c>
      <c r="M114" s="11">
        <v>1</v>
      </c>
      <c r="N114" s="12">
        <f t="shared" si="84"/>
        <v>1</v>
      </c>
      <c r="O114" s="1">
        <f t="shared" si="76"/>
        <v>0.26209118140194909</v>
      </c>
      <c r="P114" s="8">
        <f t="shared" si="77"/>
        <v>0.3</v>
      </c>
      <c r="Q114" s="29">
        <f t="shared" si="78"/>
        <v>0.23686795822592172</v>
      </c>
      <c r="R114" s="68">
        <f t="shared" si="79"/>
        <v>0.1</v>
      </c>
      <c r="S114" s="37">
        <f t="shared" si="80"/>
        <v>0.13367827424779641</v>
      </c>
      <c r="T114" s="70">
        <f t="shared" si="81"/>
        <v>0</v>
      </c>
      <c r="U114">
        <f t="shared" si="82"/>
        <v>0.49011385554564496</v>
      </c>
      <c r="V114">
        <f t="shared" si="83"/>
        <v>0</v>
      </c>
      <c r="W114" s="22"/>
      <c r="X114" s="22"/>
    </row>
    <row r="115" spans="1:24" x14ac:dyDescent="0.2">
      <c r="A115">
        <f t="shared" si="66"/>
        <v>0.98</v>
      </c>
      <c r="B115">
        <f t="shared" si="67"/>
        <v>0.99</v>
      </c>
      <c r="C115">
        <f t="shared" si="69"/>
        <v>0.26209118140194909</v>
      </c>
      <c r="D115">
        <f t="shared" si="70"/>
        <v>0.3</v>
      </c>
      <c r="E115">
        <f t="shared" si="71"/>
        <v>0.23686795822592172</v>
      </c>
      <c r="F115">
        <f t="shared" si="72"/>
        <v>0.1</v>
      </c>
      <c r="G115" s="2">
        <f t="shared" si="73"/>
        <v>0.49011385554564496</v>
      </c>
      <c r="H115" s="2">
        <f t="shared" si="74"/>
        <v>0</v>
      </c>
      <c r="I115" s="1">
        <f t="shared" si="75"/>
        <v>0.49011385554564496</v>
      </c>
      <c r="J115" s="10">
        <v>106</v>
      </c>
      <c r="K115" s="11">
        <v>1</v>
      </c>
      <c r="L115" s="11">
        <v>0</v>
      </c>
      <c r="M115" s="11">
        <v>0</v>
      </c>
      <c r="N115" s="12">
        <f t="shared" si="84"/>
        <v>0</v>
      </c>
      <c r="O115" s="1">
        <f t="shared" si="76"/>
        <v>0.26105288134330351</v>
      </c>
      <c r="P115" s="8">
        <f t="shared" si="77"/>
        <v>0.3</v>
      </c>
      <c r="Q115" s="29">
        <f t="shared" si="78"/>
        <v>0.26239214775467756</v>
      </c>
      <c r="R115" s="68">
        <f t="shared" si="79"/>
        <v>0.1</v>
      </c>
      <c r="S115" s="37">
        <f t="shared" si="80"/>
        <v>-0.11967962966758736</v>
      </c>
      <c r="T115" s="70">
        <f t="shared" si="81"/>
        <v>0</v>
      </c>
      <c r="U115">
        <f t="shared" si="82"/>
        <v>0.45871086047468229</v>
      </c>
      <c r="V115">
        <f t="shared" si="83"/>
        <v>0</v>
      </c>
      <c r="W115" s="22"/>
      <c r="X115" s="22"/>
    </row>
    <row r="116" spans="1:24" x14ac:dyDescent="0.2">
      <c r="A116">
        <f t="shared" si="66"/>
        <v>0.98</v>
      </c>
      <c r="B116">
        <f t="shared" si="67"/>
        <v>0.99</v>
      </c>
      <c r="C116">
        <f t="shared" si="69"/>
        <v>0.26105288134330351</v>
      </c>
      <c r="D116">
        <f t="shared" si="70"/>
        <v>0.3</v>
      </c>
      <c r="E116">
        <f t="shared" si="71"/>
        <v>0.26239214775467756</v>
      </c>
      <c r="F116">
        <f t="shared" si="72"/>
        <v>0.1</v>
      </c>
      <c r="G116" s="2">
        <f t="shared" si="73"/>
        <v>0.45871086047468229</v>
      </c>
      <c r="H116" s="2">
        <f t="shared" si="74"/>
        <v>0</v>
      </c>
      <c r="I116" s="1">
        <f t="shared" si="75"/>
        <v>0.45871086047468229</v>
      </c>
      <c r="J116" s="10">
        <v>107</v>
      </c>
      <c r="K116" s="11">
        <v>1</v>
      </c>
      <c r="L116" s="11">
        <v>0</v>
      </c>
      <c r="M116" s="11">
        <v>1</v>
      </c>
      <c r="N116" s="12">
        <f t="shared" si="84"/>
        <v>1</v>
      </c>
      <c r="O116" s="1">
        <f t="shared" si="76"/>
        <v>0.26103150132256797</v>
      </c>
      <c r="P116" s="8">
        <f t="shared" si="77"/>
        <v>0.3</v>
      </c>
      <c r="Q116" s="29">
        <f t="shared" si="78"/>
        <v>0.23697986484954572</v>
      </c>
      <c r="R116" s="68">
        <f t="shared" si="79"/>
        <v>0.1</v>
      </c>
      <c r="S116" s="37">
        <f t="shared" si="80"/>
        <v>0.13309634579049603</v>
      </c>
      <c r="T116" s="70">
        <f t="shared" si="81"/>
        <v>0</v>
      </c>
      <c r="U116">
        <f t="shared" si="82"/>
        <v>0.49025201451208245</v>
      </c>
      <c r="V116">
        <f t="shared" si="83"/>
        <v>0</v>
      </c>
    </row>
    <row r="117" spans="1:24" x14ac:dyDescent="0.2">
      <c r="A117">
        <f t="shared" si="66"/>
        <v>0.98</v>
      </c>
      <c r="B117">
        <f t="shared" si="67"/>
        <v>0.99</v>
      </c>
      <c r="C117">
        <f t="shared" si="69"/>
        <v>0.26103150132256797</v>
      </c>
      <c r="D117">
        <f t="shared" si="70"/>
        <v>0.3</v>
      </c>
      <c r="E117">
        <f t="shared" si="71"/>
        <v>0.23697986484954572</v>
      </c>
      <c r="F117">
        <f t="shared" si="72"/>
        <v>0.1</v>
      </c>
      <c r="G117" s="2">
        <f t="shared" si="73"/>
        <v>0.49025201451208245</v>
      </c>
      <c r="H117" s="2">
        <f t="shared" si="74"/>
        <v>0</v>
      </c>
      <c r="I117" s="1">
        <f t="shared" si="75"/>
        <v>0.49025201451208245</v>
      </c>
      <c r="J117" s="10">
        <v>108</v>
      </c>
      <c r="K117" s="11">
        <v>1</v>
      </c>
      <c r="L117" s="11">
        <v>0</v>
      </c>
      <c r="M117" s="11">
        <v>1</v>
      </c>
      <c r="N117" s="12">
        <f t="shared" si="84"/>
        <v>1</v>
      </c>
      <c r="O117" s="1">
        <f t="shared" si="76"/>
        <v>0.2616707499474778</v>
      </c>
      <c r="P117" s="8">
        <f t="shared" si="77"/>
        <v>0.3</v>
      </c>
      <c r="Q117" s="29">
        <f t="shared" si="78"/>
        <v>0.26242997966818266</v>
      </c>
      <c r="R117" s="68">
        <f t="shared" si="79"/>
        <v>0.1</v>
      </c>
      <c r="S117" s="37">
        <f t="shared" si="80"/>
        <v>0.14163953507801483</v>
      </c>
      <c r="T117" s="70">
        <f t="shared" si="81"/>
        <v>0</v>
      </c>
      <c r="U117">
        <f t="shared" si="82"/>
        <v>0.52742247482281668</v>
      </c>
      <c r="V117">
        <f t="shared" si="83"/>
        <v>0</v>
      </c>
    </row>
    <row r="118" spans="1:24" x14ac:dyDescent="0.2">
      <c r="A118">
        <f t="shared" si="66"/>
        <v>0.98</v>
      </c>
      <c r="B118">
        <f t="shared" si="67"/>
        <v>0.99</v>
      </c>
      <c r="C118">
        <f t="shared" si="69"/>
        <v>0.2616707499474778</v>
      </c>
      <c r="D118">
        <f t="shared" si="70"/>
        <v>0.3</v>
      </c>
      <c r="E118">
        <f t="shared" si="71"/>
        <v>0.26242997966818266</v>
      </c>
      <c r="F118">
        <f t="shared" si="72"/>
        <v>0.1</v>
      </c>
      <c r="G118" s="2">
        <f t="shared" si="73"/>
        <v>0.52742247482281668</v>
      </c>
      <c r="H118" s="2">
        <f t="shared" si="74"/>
        <v>0</v>
      </c>
      <c r="I118" s="1">
        <f t="shared" si="75"/>
        <v>0.52742247482281668</v>
      </c>
      <c r="J118" s="10">
        <v>109</v>
      </c>
      <c r="K118" s="11">
        <v>1</v>
      </c>
      <c r="L118" s="11">
        <v>0</v>
      </c>
      <c r="M118" s="11">
        <v>0</v>
      </c>
      <c r="N118" s="12">
        <f t="shared" si="84"/>
        <v>0</v>
      </c>
      <c r="O118" s="1">
        <f t="shared" si="76"/>
        <v>0.26124427570319131</v>
      </c>
      <c r="P118" s="8">
        <f t="shared" si="77"/>
        <v>0.3</v>
      </c>
      <c r="Q118" s="29">
        <f t="shared" si="78"/>
        <v>0.273829562383411</v>
      </c>
      <c r="R118" s="68">
        <f t="shared" si="79"/>
        <v>0.1</v>
      </c>
      <c r="S118" s="37">
        <f t="shared" si="80"/>
        <v>-0.12807553244323941</v>
      </c>
      <c r="T118" s="70">
        <f t="shared" si="81"/>
        <v>0</v>
      </c>
      <c r="U118">
        <f t="shared" si="82"/>
        <v>0.49235160782186205</v>
      </c>
      <c r="V118">
        <f t="shared" si="83"/>
        <v>0</v>
      </c>
    </row>
    <row r="119" spans="1:24" x14ac:dyDescent="0.2">
      <c r="A119">
        <f t="shared" si="66"/>
        <v>0.98</v>
      </c>
      <c r="B119">
        <f t="shared" si="67"/>
        <v>0.99</v>
      </c>
      <c r="C119">
        <f t="shared" si="69"/>
        <v>0.26124427570319131</v>
      </c>
      <c r="D119">
        <f t="shared" si="70"/>
        <v>0.3</v>
      </c>
      <c r="E119">
        <f t="shared" si="71"/>
        <v>0.273829562383411</v>
      </c>
      <c r="F119">
        <f t="shared" si="72"/>
        <v>0.1</v>
      </c>
      <c r="G119" s="2">
        <f t="shared" si="73"/>
        <v>0.49235160782186205</v>
      </c>
      <c r="H119" s="2">
        <f t="shared" si="74"/>
        <v>0</v>
      </c>
      <c r="I119" s="1">
        <f t="shared" si="75"/>
        <v>0.49235160782186205</v>
      </c>
      <c r="J119" s="10">
        <v>110</v>
      </c>
      <c r="K119" s="11">
        <v>1</v>
      </c>
      <c r="L119" s="11">
        <v>0</v>
      </c>
      <c r="M119" s="11">
        <v>0</v>
      </c>
      <c r="N119" s="12">
        <f t="shared" si="84"/>
        <v>0</v>
      </c>
      <c r="O119" s="1">
        <f t="shared" si="76"/>
        <v>0.261582879528092</v>
      </c>
      <c r="P119" s="8">
        <f t="shared" si="77"/>
        <v>0.3</v>
      </c>
      <c r="Q119" s="29">
        <f t="shared" si="78"/>
        <v>0.25032854646931063</v>
      </c>
      <c r="R119" s="68">
        <f t="shared" si="79"/>
        <v>0.1</v>
      </c>
      <c r="S119" s="37">
        <f t="shared" si="80"/>
        <v>-0.137964689691985</v>
      </c>
      <c r="T119" s="70">
        <f t="shared" si="81"/>
        <v>0</v>
      </c>
      <c r="U119">
        <f t="shared" si="82"/>
        <v>0.45781510758717797</v>
      </c>
      <c r="V119">
        <f t="shared" si="83"/>
        <v>0</v>
      </c>
    </row>
    <row r="120" spans="1:24" x14ac:dyDescent="0.2">
      <c r="A120">
        <f t="shared" si="66"/>
        <v>0.98</v>
      </c>
      <c r="B120">
        <f t="shared" si="67"/>
        <v>0.99</v>
      </c>
      <c r="C120">
        <f t="shared" si="69"/>
        <v>0.261582879528092</v>
      </c>
      <c r="D120">
        <f t="shared" si="70"/>
        <v>0.3</v>
      </c>
      <c r="E120">
        <f t="shared" si="71"/>
        <v>0.25032854646931063</v>
      </c>
      <c r="F120">
        <f t="shared" si="72"/>
        <v>0.1</v>
      </c>
      <c r="G120" s="2">
        <f t="shared" si="73"/>
        <v>0.45781510758717797</v>
      </c>
      <c r="H120" s="2">
        <f t="shared" si="74"/>
        <v>0</v>
      </c>
      <c r="I120" s="1">
        <f t="shared" si="75"/>
        <v>0.45781510758717797</v>
      </c>
      <c r="J120" s="10">
        <v>111</v>
      </c>
      <c r="K120" s="11">
        <v>1</v>
      </c>
      <c r="L120" s="11">
        <v>0</v>
      </c>
      <c r="M120" s="11">
        <v>1</v>
      </c>
      <c r="N120" s="12">
        <f t="shared" si="84"/>
        <v>1</v>
      </c>
      <c r="O120" s="1">
        <f t="shared" si="76"/>
        <v>0.26150535973915118</v>
      </c>
      <c r="P120" s="8">
        <f t="shared" si="77"/>
        <v>0.3</v>
      </c>
      <c r="Q120" s="29">
        <f t="shared" si="78"/>
        <v>0.240293733653133</v>
      </c>
      <c r="R120" s="68">
        <f t="shared" si="79"/>
        <v>0.1</v>
      </c>
      <c r="S120" s="37">
        <f t="shared" si="80"/>
        <v>0.13275277541754565</v>
      </c>
      <c r="T120" s="70">
        <f t="shared" si="81"/>
        <v>0</v>
      </c>
      <c r="U120">
        <f t="shared" si="82"/>
        <v>0.48971476764507588</v>
      </c>
      <c r="V120">
        <f t="shared" si="83"/>
        <v>0</v>
      </c>
    </row>
    <row r="121" spans="1:24" x14ac:dyDescent="0.2">
      <c r="A121">
        <f t="shared" si="66"/>
        <v>0.98</v>
      </c>
      <c r="B121">
        <f t="shared" si="67"/>
        <v>0.99</v>
      </c>
      <c r="C121">
        <f t="shared" si="69"/>
        <v>0.26150535973915118</v>
      </c>
      <c r="D121">
        <f t="shared" si="70"/>
        <v>0.3</v>
      </c>
      <c r="E121">
        <f t="shared" si="71"/>
        <v>0.240293733653133</v>
      </c>
      <c r="F121">
        <f t="shared" si="72"/>
        <v>0.1</v>
      </c>
      <c r="G121" s="2">
        <f t="shared" si="73"/>
        <v>0.48971476764507588</v>
      </c>
      <c r="H121" s="2">
        <f t="shared" si="74"/>
        <v>0</v>
      </c>
      <c r="I121" s="1">
        <f t="shared" si="75"/>
        <v>0.48971476764507588</v>
      </c>
      <c r="J121" s="10">
        <v>112</v>
      </c>
      <c r="K121" s="11">
        <v>1</v>
      </c>
      <c r="L121" s="11">
        <v>0</v>
      </c>
      <c r="M121" s="11">
        <v>0</v>
      </c>
      <c r="N121" s="12">
        <f t="shared" si="84"/>
        <v>0</v>
      </c>
      <c r="O121" s="1">
        <f t="shared" si="76"/>
        <v>0.26046714599906934</v>
      </c>
      <c r="P121" s="8">
        <f t="shared" si="77"/>
        <v>0.3</v>
      </c>
      <c r="Q121" s="29">
        <f t="shared" si="78"/>
        <v>0.26091329856131124</v>
      </c>
      <c r="R121" s="68">
        <f t="shared" si="79"/>
        <v>0.1</v>
      </c>
      <c r="S121" s="37">
        <f t="shared" si="80"/>
        <v>-0.11924579446848912</v>
      </c>
      <c r="T121" s="70">
        <f t="shared" si="81"/>
        <v>0</v>
      </c>
      <c r="U121">
        <f t="shared" si="82"/>
        <v>0.45860195407073823</v>
      </c>
      <c r="V121">
        <f t="shared" si="83"/>
        <v>0</v>
      </c>
    </row>
    <row r="122" spans="1:24" x14ac:dyDescent="0.2">
      <c r="A122">
        <f t="shared" si="66"/>
        <v>0.98</v>
      </c>
      <c r="B122">
        <f t="shared" si="67"/>
        <v>0.99</v>
      </c>
      <c r="C122">
        <f t="shared" si="69"/>
        <v>0.26046714599906934</v>
      </c>
      <c r="D122">
        <f t="shared" si="70"/>
        <v>0.3</v>
      </c>
      <c r="E122">
        <f t="shared" si="71"/>
        <v>0.26091329856131124</v>
      </c>
      <c r="F122">
        <f t="shared" si="72"/>
        <v>0.1</v>
      </c>
      <c r="G122" s="2">
        <f t="shared" si="73"/>
        <v>0.45860195407073823</v>
      </c>
      <c r="H122" s="2">
        <f t="shared" si="74"/>
        <v>0</v>
      </c>
      <c r="I122" s="1">
        <f t="shared" si="75"/>
        <v>0.45860195407073823</v>
      </c>
      <c r="J122" s="10">
        <v>113</v>
      </c>
      <c r="K122" s="11">
        <v>1</v>
      </c>
      <c r="L122" s="11">
        <v>0</v>
      </c>
      <c r="M122" s="11">
        <v>1</v>
      </c>
      <c r="N122" s="12">
        <f t="shared" si="84"/>
        <v>1</v>
      </c>
      <c r="O122" s="1">
        <f t="shared" si="76"/>
        <v>0.26046562344627833</v>
      </c>
      <c r="P122" s="8">
        <f t="shared" si="77"/>
        <v>0.3</v>
      </c>
      <c r="Q122" s="29">
        <f t="shared" si="78"/>
        <v>0.23738480138504264</v>
      </c>
      <c r="R122" s="68">
        <f t="shared" si="79"/>
        <v>0.1</v>
      </c>
      <c r="S122" s="37">
        <f t="shared" si="80"/>
        <v>0.13291176118075429</v>
      </c>
      <c r="T122" s="70">
        <f t="shared" si="81"/>
        <v>0</v>
      </c>
      <c r="U122">
        <f t="shared" si="82"/>
        <v>0.49015318610036779</v>
      </c>
      <c r="V122">
        <f t="shared" si="83"/>
        <v>0</v>
      </c>
    </row>
    <row r="123" spans="1:24" x14ac:dyDescent="0.2">
      <c r="A123">
        <f t="shared" si="66"/>
        <v>0.98</v>
      </c>
      <c r="B123">
        <f t="shared" si="67"/>
        <v>0.99</v>
      </c>
      <c r="C123">
        <f t="shared" si="69"/>
        <v>0.26046562344627833</v>
      </c>
      <c r="D123">
        <f t="shared" si="70"/>
        <v>0.3</v>
      </c>
      <c r="E123">
        <f t="shared" si="71"/>
        <v>0.23738480138504264</v>
      </c>
      <c r="F123">
        <f t="shared" si="72"/>
        <v>0.1</v>
      </c>
      <c r="G123" s="2">
        <f t="shared" si="73"/>
        <v>0.49015318610036779</v>
      </c>
      <c r="H123" s="2">
        <f t="shared" si="74"/>
        <v>0</v>
      </c>
      <c r="I123" s="1">
        <f t="shared" si="75"/>
        <v>0.49015318610036779</v>
      </c>
      <c r="J123" s="10">
        <v>114</v>
      </c>
      <c r="K123" s="11">
        <v>1</v>
      </c>
      <c r="L123" s="11">
        <v>0</v>
      </c>
      <c r="M123" s="11">
        <v>0</v>
      </c>
      <c r="N123" s="12">
        <f t="shared" si="84"/>
        <v>0</v>
      </c>
      <c r="O123" s="1">
        <f t="shared" si="76"/>
        <v>0.25946262602290271</v>
      </c>
      <c r="P123" s="8">
        <f t="shared" si="77"/>
        <v>0.3</v>
      </c>
      <c r="Q123" s="29">
        <f t="shared" si="78"/>
        <v>0.26222514618377252</v>
      </c>
      <c r="R123" s="68">
        <f t="shared" si="79"/>
        <v>0.1</v>
      </c>
      <c r="S123" s="37">
        <f t="shared" si="80"/>
        <v>-0.11899006730242835</v>
      </c>
      <c r="T123" s="70">
        <f t="shared" si="81"/>
        <v>0</v>
      </c>
      <c r="U123">
        <f t="shared" si="82"/>
        <v>0.45895099830757158</v>
      </c>
      <c r="V123">
        <f t="shared" si="83"/>
        <v>0</v>
      </c>
    </row>
    <row r="124" spans="1:24" x14ac:dyDescent="0.2">
      <c r="A124">
        <f t="shared" si="66"/>
        <v>0.98</v>
      </c>
      <c r="B124">
        <f t="shared" si="67"/>
        <v>0.99</v>
      </c>
      <c r="C124">
        <f t="shared" si="69"/>
        <v>0.25946262602290271</v>
      </c>
      <c r="D124">
        <f t="shared" si="70"/>
        <v>0.3</v>
      </c>
      <c r="E124">
        <f t="shared" si="71"/>
        <v>0.26222514618377252</v>
      </c>
      <c r="F124">
        <f t="shared" si="72"/>
        <v>0.1</v>
      </c>
      <c r="G124" s="2">
        <f t="shared" si="73"/>
        <v>0.45895099830757158</v>
      </c>
      <c r="H124" s="2">
        <f t="shared" si="74"/>
        <v>0</v>
      </c>
      <c r="I124" s="1">
        <f t="shared" si="75"/>
        <v>0.45895099830757158</v>
      </c>
      <c r="J124" s="10">
        <v>115</v>
      </c>
      <c r="K124" s="11">
        <v>1</v>
      </c>
      <c r="L124" s="11">
        <v>0</v>
      </c>
      <c r="M124" s="11">
        <v>1</v>
      </c>
      <c r="N124" s="12">
        <f t="shared" si="84"/>
        <v>1</v>
      </c>
      <c r="O124" s="1">
        <f t="shared" si="76"/>
        <v>0.25947224897531679</v>
      </c>
      <c r="P124" s="8">
        <f t="shared" si="77"/>
        <v>0.3</v>
      </c>
      <c r="Q124" s="29">
        <f t="shared" si="78"/>
        <v>0.23715165685628259</v>
      </c>
      <c r="R124" s="68">
        <f t="shared" si="79"/>
        <v>0.1</v>
      </c>
      <c r="S124" s="37">
        <f t="shared" si="80"/>
        <v>0.13229109943543735</v>
      </c>
      <c r="T124" s="70">
        <f t="shared" si="81"/>
        <v>0</v>
      </c>
      <c r="U124">
        <f t="shared" si="82"/>
        <v>0.49032405172602478</v>
      </c>
      <c r="V124">
        <f t="shared" si="83"/>
        <v>0</v>
      </c>
    </row>
    <row r="125" spans="1:24" x14ac:dyDescent="0.2">
      <c r="A125">
        <f t="shared" si="66"/>
        <v>0.98</v>
      </c>
      <c r="B125">
        <f t="shared" si="67"/>
        <v>0.99</v>
      </c>
      <c r="C125">
        <f t="shared" si="69"/>
        <v>0.25947224897531679</v>
      </c>
      <c r="D125">
        <f t="shared" si="70"/>
        <v>0.3</v>
      </c>
      <c r="E125">
        <f t="shared" si="71"/>
        <v>0.23715165685628259</v>
      </c>
      <c r="F125">
        <f t="shared" si="72"/>
        <v>0.1</v>
      </c>
      <c r="G125" s="2">
        <f t="shared" si="73"/>
        <v>0.49032405172602478</v>
      </c>
      <c r="H125" s="2">
        <f t="shared" si="74"/>
        <v>0</v>
      </c>
      <c r="I125" s="1">
        <f t="shared" si="75"/>
        <v>0.49032405172602478</v>
      </c>
      <c r="J125" s="10">
        <v>116</v>
      </c>
      <c r="K125" s="11">
        <v>1</v>
      </c>
      <c r="L125" s="11">
        <v>0</v>
      </c>
      <c r="M125" s="11">
        <v>1</v>
      </c>
      <c r="N125" s="12">
        <f t="shared" si="84"/>
        <v>1</v>
      </c>
      <c r="O125" s="1">
        <f t="shared" si="76"/>
        <v>0.26013748444045792</v>
      </c>
      <c r="P125" s="8">
        <f t="shared" si="77"/>
        <v>0.3</v>
      </c>
      <c r="Q125" s="29">
        <f t="shared" si="78"/>
        <v>0.2624080839057007</v>
      </c>
      <c r="R125" s="68">
        <f t="shared" si="79"/>
        <v>0.1</v>
      </c>
      <c r="S125" s="37">
        <f t="shared" si="80"/>
        <v>0.1407471262592894</v>
      </c>
      <c r="T125" s="70">
        <f t="shared" si="81"/>
        <v>0</v>
      </c>
      <c r="U125">
        <f t="shared" si="82"/>
        <v>0.52725723544295866</v>
      </c>
      <c r="V125">
        <f t="shared" si="83"/>
        <v>0</v>
      </c>
    </row>
    <row r="126" spans="1:24" x14ac:dyDescent="0.2">
      <c r="A126">
        <f t="shared" si="66"/>
        <v>0.98</v>
      </c>
      <c r="B126">
        <f t="shared" si="67"/>
        <v>0.99</v>
      </c>
      <c r="C126">
        <f t="shared" si="69"/>
        <v>0.26013748444045792</v>
      </c>
      <c r="D126">
        <f t="shared" si="70"/>
        <v>0.3</v>
      </c>
      <c r="E126">
        <f t="shared" si="71"/>
        <v>0.2624080839057007</v>
      </c>
      <c r="F126">
        <f t="shared" si="72"/>
        <v>0.1</v>
      </c>
      <c r="G126" s="2">
        <f t="shared" si="73"/>
        <v>0.52725723544295866</v>
      </c>
      <c r="H126" s="2">
        <f t="shared" si="74"/>
        <v>0</v>
      </c>
      <c r="I126" s="1">
        <f t="shared" si="75"/>
        <v>0.52725723544295866</v>
      </c>
      <c r="J126" s="10">
        <v>117</v>
      </c>
      <c r="K126" s="11">
        <v>1</v>
      </c>
      <c r="L126" s="11">
        <v>0</v>
      </c>
      <c r="M126" s="11">
        <v>0</v>
      </c>
      <c r="N126" s="12">
        <f t="shared" si="84"/>
        <v>0</v>
      </c>
      <c r="O126" s="1">
        <f t="shared" si="76"/>
        <v>0.25974308826566928</v>
      </c>
      <c r="P126" s="8">
        <f t="shared" si="77"/>
        <v>0.3</v>
      </c>
      <c r="Q126" s="29">
        <f t="shared" si="78"/>
        <v>0.27374373467707708</v>
      </c>
      <c r="R126" s="68">
        <f t="shared" si="79"/>
        <v>0.1</v>
      </c>
      <c r="S126" s="37">
        <f t="shared" si="80"/>
        <v>-0.12735828344625344</v>
      </c>
      <c r="T126" s="70">
        <f t="shared" si="81"/>
        <v>0</v>
      </c>
      <c r="U126">
        <f t="shared" si="82"/>
        <v>0.49239370329031951</v>
      </c>
      <c r="V126">
        <f t="shared" si="83"/>
        <v>0</v>
      </c>
    </row>
    <row r="127" spans="1:24" x14ac:dyDescent="0.2">
      <c r="A127">
        <f t="shared" si="66"/>
        <v>0.98</v>
      </c>
      <c r="B127">
        <f t="shared" si="67"/>
        <v>0.99</v>
      </c>
      <c r="C127">
        <f t="shared" si="69"/>
        <v>0.25974308826566928</v>
      </c>
      <c r="D127">
        <f t="shared" si="70"/>
        <v>0.3</v>
      </c>
      <c r="E127">
        <f t="shared" si="71"/>
        <v>0.27374373467707708</v>
      </c>
      <c r="F127">
        <f t="shared" si="72"/>
        <v>0.1</v>
      </c>
      <c r="G127" s="2">
        <f t="shared" si="73"/>
        <v>0.49239370329031951</v>
      </c>
      <c r="H127" s="2">
        <f t="shared" si="74"/>
        <v>0</v>
      </c>
      <c r="I127" s="1">
        <f t="shared" si="75"/>
        <v>0.49239370329031951</v>
      </c>
      <c r="J127" s="10">
        <v>118</v>
      </c>
      <c r="K127" s="11">
        <v>1</v>
      </c>
      <c r="L127" s="11">
        <v>0</v>
      </c>
      <c r="M127" s="11">
        <v>0</v>
      </c>
      <c r="N127" s="12">
        <f t="shared" si="84"/>
        <v>0</v>
      </c>
      <c r="O127" s="1">
        <f t="shared" si="76"/>
        <v>0.26010823034689495</v>
      </c>
      <c r="P127" s="8">
        <f t="shared" si="77"/>
        <v>0.3</v>
      </c>
      <c r="Q127" s="29">
        <f t="shared" si="78"/>
        <v>0.25038062941290828</v>
      </c>
      <c r="R127" s="68">
        <f t="shared" si="79"/>
        <v>0.1</v>
      </c>
      <c r="S127" s="37">
        <f t="shared" si="80"/>
        <v>-0.13714394644866412</v>
      </c>
      <c r="T127" s="70">
        <f t="shared" si="81"/>
        <v>0</v>
      </c>
      <c r="U127">
        <f t="shared" si="82"/>
        <v>0.4580555156583328</v>
      </c>
      <c r="V127">
        <f t="shared" si="83"/>
        <v>0</v>
      </c>
    </row>
    <row r="128" spans="1:24" x14ac:dyDescent="0.2">
      <c r="A128">
        <f t="shared" si="66"/>
        <v>0.98</v>
      </c>
      <c r="B128">
        <f t="shared" si="67"/>
        <v>0.99</v>
      </c>
      <c r="C128">
        <f t="shared" si="69"/>
        <v>0.26010823034689495</v>
      </c>
      <c r="D128">
        <f t="shared" si="70"/>
        <v>0.3</v>
      </c>
      <c r="E128">
        <f t="shared" si="71"/>
        <v>0.25038062941290828</v>
      </c>
      <c r="F128">
        <f t="shared" si="72"/>
        <v>0.1</v>
      </c>
      <c r="G128" s="2">
        <f t="shared" si="73"/>
        <v>0.4580555156583328</v>
      </c>
      <c r="H128" s="2">
        <f t="shared" si="74"/>
        <v>0</v>
      </c>
      <c r="I128" s="1">
        <f t="shared" si="75"/>
        <v>0.4580555156583328</v>
      </c>
      <c r="J128" s="10">
        <v>119</v>
      </c>
      <c r="K128" s="11">
        <v>1</v>
      </c>
      <c r="L128" s="11">
        <v>0</v>
      </c>
      <c r="M128" s="11">
        <v>1</v>
      </c>
      <c r="N128" s="12">
        <f t="shared" si="84"/>
        <v>1</v>
      </c>
      <c r="O128" s="1">
        <f t="shared" si="76"/>
        <v>0.26005934878914339</v>
      </c>
      <c r="P128" s="8">
        <f t="shared" si="77"/>
        <v>0.3</v>
      </c>
      <c r="Q128" s="29">
        <f t="shared" si="78"/>
        <v>0.24040109401642865</v>
      </c>
      <c r="R128" s="68">
        <f t="shared" si="79"/>
        <v>0.1</v>
      </c>
      <c r="S128" s="37">
        <f t="shared" si="80"/>
        <v>0.13200776296358821</v>
      </c>
      <c r="T128" s="70">
        <f t="shared" si="81"/>
        <v>0</v>
      </c>
      <c r="U128">
        <f t="shared" si="82"/>
        <v>0.48979032629344077</v>
      </c>
      <c r="V128">
        <f t="shared" si="83"/>
        <v>0</v>
      </c>
    </row>
    <row r="129" spans="1:22" x14ac:dyDescent="0.2">
      <c r="A129">
        <f t="shared" si="66"/>
        <v>0.98</v>
      </c>
      <c r="B129">
        <f t="shared" si="67"/>
        <v>0.99</v>
      </c>
      <c r="C129">
        <f t="shared" si="69"/>
        <v>0.26005934878914339</v>
      </c>
      <c r="D129">
        <f t="shared" si="70"/>
        <v>0.3</v>
      </c>
      <c r="E129">
        <f t="shared" si="71"/>
        <v>0.24040109401642865</v>
      </c>
      <c r="F129">
        <f t="shared" si="72"/>
        <v>0.1</v>
      </c>
      <c r="G129" s="2">
        <f t="shared" si="73"/>
        <v>0.48979032629344077</v>
      </c>
      <c r="H129" s="2">
        <f t="shared" si="74"/>
        <v>0</v>
      </c>
      <c r="I129" s="1">
        <f t="shared" si="75"/>
        <v>0.48979032629344077</v>
      </c>
      <c r="J129" s="10">
        <v>120</v>
      </c>
      <c r="K129" s="11">
        <v>1</v>
      </c>
      <c r="L129" s="11">
        <v>0</v>
      </c>
      <c r="M129" s="11">
        <v>0</v>
      </c>
      <c r="N129" s="12">
        <f t="shared" si="84"/>
        <v>0</v>
      </c>
      <c r="O129" s="1">
        <f t="shared" si="76"/>
        <v>0.25905445892186096</v>
      </c>
      <c r="P129" s="8">
        <f t="shared" si="77"/>
        <v>0.3</v>
      </c>
      <c r="Q129" s="29">
        <f t="shared" si="78"/>
        <v>0.26091688378758021</v>
      </c>
      <c r="R129" s="68">
        <f t="shared" si="79"/>
        <v>0.1</v>
      </c>
      <c r="S129" s="37">
        <f t="shared" si="80"/>
        <v>-0.11866132376504342</v>
      </c>
      <c r="T129" s="70">
        <f t="shared" si="81"/>
        <v>0</v>
      </c>
      <c r="U129">
        <f t="shared" si="82"/>
        <v>0.45882958347055652</v>
      </c>
      <c r="V129">
        <f t="shared" si="83"/>
        <v>0</v>
      </c>
    </row>
  </sheetData>
  <mergeCells count="7">
    <mergeCell ref="A1:F1"/>
    <mergeCell ref="A5:M5"/>
    <mergeCell ref="N5:V5"/>
    <mergeCell ref="A6:F6"/>
    <mergeCell ref="G6:I6"/>
    <mergeCell ref="J6:N6"/>
    <mergeCell ref="O6:T6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DB3BF-69DB-7E40-9403-0915FFD5E2D0}">
  <dimension ref="A1:AE129"/>
  <sheetViews>
    <sheetView zoomScale="108" zoomScaleNormal="150" workbookViewId="0">
      <selection activeCell="A3" sqref="A3:J3"/>
    </sheetView>
  </sheetViews>
  <sheetFormatPr baseColWidth="10" defaultRowHeight="15" x14ac:dyDescent="0.2"/>
  <cols>
    <col min="17" max="17" width="14.1640625" customWidth="1"/>
    <col min="18" max="18" width="12.33203125" bestFit="1" customWidth="1"/>
  </cols>
  <sheetData>
    <row r="1" spans="1:31" x14ac:dyDescent="0.2">
      <c r="A1" s="86" t="s">
        <v>5</v>
      </c>
      <c r="B1" s="86"/>
      <c r="C1" s="86"/>
      <c r="D1" s="86"/>
      <c r="E1" s="86"/>
      <c r="F1" s="86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2"/>
      <c r="S1" s="22"/>
      <c r="T1" s="22"/>
      <c r="U1" s="22"/>
      <c r="V1" s="22"/>
      <c r="W1" s="22"/>
      <c r="X1" s="22"/>
    </row>
    <row r="2" spans="1:31" ht="17" x14ac:dyDescent="0.2">
      <c r="A2" s="23" t="s">
        <v>13</v>
      </c>
      <c r="B2" s="23" t="s">
        <v>14</v>
      </c>
      <c r="C2" s="23"/>
      <c r="D2" s="23"/>
      <c r="E2" s="24" t="e" vm="1">
        <v>#VALUE!</v>
      </c>
      <c r="F2" s="24" t="e" vm="2">
        <v>#VALUE!</v>
      </c>
      <c r="G2" s="24"/>
      <c r="H2" s="24"/>
      <c r="I2" s="25" t="s">
        <v>4</v>
      </c>
      <c r="J2" s="26"/>
      <c r="K2" s="20"/>
      <c r="L2" s="20"/>
      <c r="M2" s="22"/>
      <c r="N2" s="22"/>
      <c r="O2" s="22"/>
      <c r="P2" s="22"/>
      <c r="Q2" s="20"/>
      <c r="R2" s="20"/>
      <c r="S2" s="20"/>
      <c r="T2" s="20"/>
      <c r="U2" s="22"/>
      <c r="V2" s="22"/>
      <c r="W2" s="22"/>
      <c r="X2" s="22"/>
      <c r="Y2" s="22"/>
      <c r="Z2" s="22"/>
    </row>
    <row r="3" spans="1:31" x14ac:dyDescent="0.2">
      <c r="A3" s="21">
        <f>'Hybrid Model'!A3</f>
        <v>0.5</v>
      </c>
      <c r="B3" s="21">
        <f>'Hybrid Model'!B3</f>
        <v>0.25</v>
      </c>
      <c r="C3" s="21">
        <f>'Hybrid Model'!C3</f>
        <v>0.99</v>
      </c>
      <c r="D3" s="21">
        <f>'Hybrid Model'!D3</f>
        <v>0.99</v>
      </c>
      <c r="E3" s="21">
        <v>0.3</v>
      </c>
      <c r="F3" s="21">
        <v>0.3</v>
      </c>
      <c r="G3" s="21">
        <v>0.1</v>
      </c>
      <c r="H3" s="21">
        <v>0.1</v>
      </c>
      <c r="I3" s="21">
        <f>'Hybrid Model'!I3</f>
        <v>1</v>
      </c>
      <c r="J3" s="21">
        <f>'Hybrid Model'!J3</f>
        <v>1</v>
      </c>
      <c r="K3" s="20"/>
      <c r="L3" s="20"/>
      <c r="M3" s="22"/>
      <c r="N3" s="22"/>
      <c r="O3" s="22"/>
      <c r="P3" s="22"/>
      <c r="Q3" s="20"/>
      <c r="R3" s="20"/>
      <c r="S3" s="20"/>
      <c r="T3" s="20"/>
      <c r="U3" s="22"/>
      <c r="V3" s="22"/>
      <c r="W3" s="22"/>
      <c r="X3" s="22"/>
      <c r="Y3" s="22"/>
      <c r="Z3" s="22"/>
    </row>
    <row r="4" spans="1:31" ht="30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2"/>
      <c r="R4" s="22"/>
      <c r="S4" s="22"/>
      <c r="T4" s="22"/>
      <c r="U4" s="22"/>
      <c r="V4" s="22"/>
      <c r="W4" s="22"/>
      <c r="X4" s="22"/>
    </row>
    <row r="5" spans="1:31" ht="34" customHeight="1" x14ac:dyDescent="0.3">
      <c r="A5" s="87" t="s">
        <v>7</v>
      </c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 t="s">
        <v>6</v>
      </c>
      <c r="O5" s="87"/>
      <c r="P5" s="87"/>
      <c r="Q5" s="87"/>
      <c r="R5" s="87"/>
      <c r="S5" s="87"/>
      <c r="T5" s="87"/>
      <c r="U5" s="87"/>
      <c r="V5" s="87"/>
      <c r="W5" s="27"/>
      <c r="X5" s="27"/>
    </row>
    <row r="6" spans="1:31" ht="19" x14ac:dyDescent="0.25">
      <c r="A6" s="90" t="s">
        <v>21</v>
      </c>
      <c r="B6" s="90"/>
      <c r="C6" s="90"/>
      <c r="D6" s="90"/>
      <c r="E6" s="90"/>
      <c r="F6" s="91"/>
      <c r="G6" s="88" t="s">
        <v>9</v>
      </c>
      <c r="H6" s="89"/>
      <c r="I6" s="89"/>
      <c r="J6" s="93" t="s">
        <v>20</v>
      </c>
      <c r="K6" s="94"/>
      <c r="L6" s="94"/>
      <c r="M6" s="94"/>
      <c r="N6" s="95"/>
      <c r="O6" s="92" t="s">
        <v>8</v>
      </c>
      <c r="P6" s="92"/>
      <c r="Q6" s="92"/>
      <c r="R6" s="92"/>
      <c r="S6" s="92"/>
      <c r="T6" s="92"/>
      <c r="U6" s="18" t="s">
        <v>10</v>
      </c>
      <c r="V6" s="19"/>
      <c r="W6" s="22"/>
      <c r="X6" s="22"/>
      <c r="Y6" s="22"/>
      <c r="Z6" s="22"/>
      <c r="AA6" s="22"/>
    </row>
    <row r="7" spans="1:31" x14ac:dyDescent="0.2">
      <c r="A7" s="41"/>
      <c r="B7" s="41"/>
      <c r="C7" s="41"/>
      <c r="D7" s="41"/>
      <c r="E7" s="41"/>
      <c r="F7" s="41"/>
      <c r="G7" s="6"/>
      <c r="H7" s="7"/>
      <c r="I7" s="13">
        <f>G7+H7</f>
        <v>0</v>
      </c>
      <c r="J7" s="49"/>
      <c r="K7" s="1"/>
      <c r="L7" s="1"/>
      <c r="M7" s="1"/>
      <c r="N7" s="12"/>
      <c r="O7" s="1"/>
      <c r="P7" s="1"/>
      <c r="Q7" s="1"/>
      <c r="R7" s="1"/>
      <c r="S7" s="1"/>
      <c r="T7" s="1"/>
      <c r="U7" s="58"/>
      <c r="W7" s="22"/>
      <c r="X7" s="22"/>
      <c r="Y7" s="22"/>
      <c r="Z7" s="22"/>
      <c r="AA7" s="22"/>
    </row>
    <row r="8" spans="1:31" ht="34" customHeight="1" x14ac:dyDescent="0.25">
      <c r="A8" s="42"/>
      <c r="B8" s="43"/>
      <c r="C8" s="42"/>
      <c r="D8" s="42"/>
      <c r="E8" s="42"/>
      <c r="F8" s="42"/>
      <c r="G8" s="3"/>
      <c r="H8" s="5"/>
      <c r="I8" s="4"/>
      <c r="J8" s="52" t="s">
        <v>0</v>
      </c>
      <c r="K8" s="9" t="s">
        <v>2</v>
      </c>
      <c r="L8" s="9" t="s">
        <v>3</v>
      </c>
      <c r="M8" s="9" t="s">
        <v>1</v>
      </c>
      <c r="N8" s="46"/>
      <c r="O8" s="39"/>
      <c r="P8" s="39"/>
      <c r="Q8" s="63"/>
      <c r="R8" s="35"/>
      <c r="S8" s="61"/>
      <c r="T8" s="37"/>
      <c r="U8" s="59"/>
      <c r="V8" s="16"/>
      <c r="W8" s="28"/>
      <c r="X8" s="28"/>
      <c r="Y8" s="28"/>
      <c r="Z8" s="28"/>
      <c r="AA8" s="34"/>
    </row>
    <row r="9" spans="1:31" ht="16" thickBot="1" x14ac:dyDescent="0.25">
      <c r="A9" s="53"/>
      <c r="B9" s="53"/>
      <c r="C9" s="54"/>
      <c r="D9" s="54"/>
      <c r="E9" s="54"/>
      <c r="F9" s="54"/>
      <c r="G9" s="55">
        <v>0</v>
      </c>
      <c r="H9" s="56">
        <v>0</v>
      </c>
      <c r="I9" s="57">
        <f>SUM(G9:H9)</f>
        <v>0</v>
      </c>
      <c r="J9" s="51"/>
      <c r="K9" s="15"/>
      <c r="L9" s="15"/>
      <c r="M9" s="15"/>
      <c r="N9" s="47"/>
      <c r="O9" s="40"/>
      <c r="P9" s="40"/>
      <c r="Q9" s="64"/>
      <c r="R9" s="36"/>
      <c r="S9" s="62"/>
      <c r="T9" s="38"/>
      <c r="U9" s="60">
        <v>0</v>
      </c>
      <c r="V9" s="17">
        <v>0</v>
      </c>
      <c r="W9" s="28"/>
      <c r="X9" s="28"/>
      <c r="Y9" s="28"/>
      <c r="Z9" s="28"/>
      <c r="AA9" s="28"/>
    </row>
    <row r="10" spans="1:31" ht="16" thickTop="1" x14ac:dyDescent="0.2">
      <c r="A10" s="80">
        <f t="shared" ref="A10:F10" si="0">C3</f>
        <v>0.99</v>
      </c>
      <c r="B10" s="80">
        <f t="shared" si="0"/>
        <v>0.99</v>
      </c>
      <c r="C10" s="33">
        <f t="shared" si="0"/>
        <v>0.3</v>
      </c>
      <c r="D10" s="33">
        <f t="shared" si="0"/>
        <v>0.3</v>
      </c>
      <c r="E10" s="33">
        <f t="shared" si="0"/>
        <v>0.1</v>
      </c>
      <c r="F10" s="33">
        <f t="shared" si="0"/>
        <v>0.1</v>
      </c>
      <c r="G10" s="2">
        <f>U9</f>
        <v>0</v>
      </c>
      <c r="H10" s="2">
        <f>V9</f>
        <v>0</v>
      </c>
      <c r="I10" s="1">
        <f>SUM(G10:H10)</f>
        <v>0</v>
      </c>
      <c r="J10" s="10">
        <v>1</v>
      </c>
      <c r="K10" s="11">
        <v>1</v>
      </c>
      <c r="L10" s="11">
        <v>0</v>
      </c>
      <c r="M10" s="11">
        <v>1</v>
      </c>
      <c r="N10" s="65">
        <f>$J$3*M10</f>
        <v>1</v>
      </c>
      <c r="O10" s="1">
        <f>IF(AND(K10&gt;0),(1-A10)*POWER(($N10-$I9),2)+C10*A10,C10)</f>
        <v>0.307</v>
      </c>
      <c r="P10" s="66">
        <f>IF(AND(L10&gt;0),(1-B10)*POWER(($N10-$I9),2)+D10*B10,D10)</f>
        <v>0.3</v>
      </c>
      <c r="Q10" s="29">
        <f>IF(AND(K10&gt;0),POWER((1-E10)*(G10-H10*L10),2)+POWER(1-(E$3+(1-A$3)*(1-E$3)),2),E10)</f>
        <v>0.12250000000000007</v>
      </c>
      <c r="R10" s="67">
        <f>IF(AND(L10&gt;0),POWER((1-F10)*(H10-G10*K10),2)+POWER(1-(F$3+(1-B$3)*(1-F$3)),2),F10)</f>
        <v>0.1</v>
      </c>
      <c r="S10" s="71">
        <f>IF(K10&gt;0,O10*($N10-$I9),0)</f>
        <v>0.307</v>
      </c>
      <c r="T10" s="69">
        <f>IF(L10&gt;0,P10*($N10-$I9),0)</f>
        <v>0</v>
      </c>
      <c r="U10">
        <f>U9+S10*Q10</f>
        <v>3.7607500000000023E-2</v>
      </c>
      <c r="V10">
        <f>V9+T10*R10</f>
        <v>0</v>
      </c>
      <c r="W10" s="22"/>
      <c r="X10" s="22"/>
      <c r="Y10" s="22"/>
      <c r="Z10" s="22"/>
      <c r="AA10" s="22"/>
      <c r="AE10" s="22"/>
    </row>
    <row r="11" spans="1:31" x14ac:dyDescent="0.2">
      <c r="A11">
        <f t="shared" ref="A11:B11" si="1">IF(K11&gt;0,$C$3-($A$3*(1-A10)),A10)</f>
        <v>0.98499999999999999</v>
      </c>
      <c r="B11">
        <f t="shared" si="1"/>
        <v>0.99</v>
      </c>
      <c r="C11">
        <f>O10</f>
        <v>0.307</v>
      </c>
      <c r="D11">
        <f>P10</f>
        <v>0.3</v>
      </c>
      <c r="E11">
        <f>Q10</f>
        <v>0.12250000000000007</v>
      </c>
      <c r="F11">
        <f>R10</f>
        <v>0.1</v>
      </c>
      <c r="G11" s="2">
        <f t="shared" ref="G11:H57" si="2">U10</f>
        <v>3.7607500000000023E-2</v>
      </c>
      <c r="H11" s="2">
        <f t="shared" si="2"/>
        <v>0</v>
      </c>
      <c r="I11" s="1">
        <f>G11+H11</f>
        <v>3.7607500000000023E-2</v>
      </c>
      <c r="J11" s="10">
        <v>2</v>
      </c>
      <c r="K11" s="11">
        <v>1</v>
      </c>
      <c r="L11" s="11">
        <v>0</v>
      </c>
      <c r="M11" s="11">
        <v>1</v>
      </c>
      <c r="N11" s="12">
        <f t="shared" ref="N11:N69" si="3">$J$3*M11</f>
        <v>1</v>
      </c>
      <c r="O11" s="1">
        <f t="shared" ref="O11:P26" si="4">IF(AND(K11&gt;0),(1-A11)*POWER(($N11-$I10),2)+C11*A11,C11)</f>
        <v>0.31739499999999998</v>
      </c>
      <c r="P11" s="8">
        <f t="shared" si="4"/>
        <v>0.3</v>
      </c>
      <c r="Q11" s="29">
        <f t="shared" ref="Q11:Q69" si="5">IF(AND(K11&gt;0),POWER((1-E11)*(G11-H11*L11),2)+POWER(1-(E$3+(1-A$3)*(1-E$3)),2),E11)</f>
        <v>0.12358903836283792</v>
      </c>
      <c r="R11" s="68">
        <f t="shared" ref="R11:R69" si="6">IF(AND(L11&gt;0),POWER((1-F11)*(H11-G11*K11),2)+POWER(1-(F$3+(1-B$3)*(1-F$3)),2),F11)</f>
        <v>0.1</v>
      </c>
      <c r="S11" s="37">
        <f t="shared" ref="S11:T26" si="7">IF(K11&gt;0,O11*($N11-$I10),0)</f>
        <v>0.31739499999999998</v>
      </c>
      <c r="T11" s="70">
        <f t="shared" si="7"/>
        <v>0</v>
      </c>
      <c r="U11">
        <f t="shared" ref="U11:V57" si="8">U10+S11*Q11</f>
        <v>7.6834042831172955E-2</v>
      </c>
      <c r="V11">
        <f t="shared" si="8"/>
        <v>0</v>
      </c>
      <c r="W11" s="22"/>
      <c r="X11" s="22"/>
      <c r="Y11" s="22"/>
      <c r="Z11" s="22"/>
      <c r="AA11" s="22"/>
      <c r="AE11" s="22"/>
    </row>
    <row r="12" spans="1:31" x14ac:dyDescent="0.2">
      <c r="A12">
        <f t="shared" ref="A12:A75" si="9">IF(K12&gt;0,$C$3-($A$3*(1-A11)),A11)</f>
        <v>0.98249999999999993</v>
      </c>
      <c r="B12">
        <f t="shared" ref="B12:B75" si="10">IF(L12&gt;0,$C$3-($A$3*(1-B11)),B11)</f>
        <v>0.99</v>
      </c>
      <c r="C12">
        <f t="shared" ref="C12:F27" si="11">O11</f>
        <v>0.31739499999999998</v>
      </c>
      <c r="D12">
        <f t="shared" si="11"/>
        <v>0.3</v>
      </c>
      <c r="E12">
        <f t="shared" si="11"/>
        <v>0.12358903836283792</v>
      </c>
      <c r="F12">
        <f t="shared" si="11"/>
        <v>0.1</v>
      </c>
      <c r="G12" s="2">
        <f t="shared" si="2"/>
        <v>7.6834042831172955E-2</v>
      </c>
      <c r="H12" s="2">
        <f t="shared" si="2"/>
        <v>0</v>
      </c>
      <c r="I12" s="1">
        <f t="shared" ref="I12:I69" si="12">G12+H12</f>
        <v>7.6834042831172955E-2</v>
      </c>
      <c r="J12" s="10">
        <v>3</v>
      </c>
      <c r="K12" s="11">
        <v>1</v>
      </c>
      <c r="L12" s="11">
        <v>0</v>
      </c>
      <c r="M12" s="11">
        <v>1</v>
      </c>
      <c r="N12" s="12">
        <f t="shared" si="3"/>
        <v>1</v>
      </c>
      <c r="O12" s="1">
        <f t="shared" si="4"/>
        <v>0.32804907567098435</v>
      </c>
      <c r="P12" s="8">
        <f t="shared" si="4"/>
        <v>0.3</v>
      </c>
      <c r="Q12" s="29">
        <f t="shared" si="5"/>
        <v>0.12703443282425184</v>
      </c>
      <c r="R12" s="68">
        <f t="shared" si="6"/>
        <v>0.1</v>
      </c>
      <c r="S12" s="37">
        <f t="shared" si="7"/>
        <v>0.31571197005768781</v>
      </c>
      <c r="T12" s="70">
        <f t="shared" si="7"/>
        <v>0</v>
      </c>
      <c r="U12">
        <f t="shared" si="8"/>
        <v>0.11694033388327851</v>
      </c>
      <c r="V12">
        <f t="shared" si="8"/>
        <v>0</v>
      </c>
      <c r="W12" s="22"/>
      <c r="X12" s="22"/>
      <c r="Y12" s="22"/>
      <c r="Z12" s="22"/>
      <c r="AA12" s="22"/>
      <c r="AE12" s="22"/>
    </row>
    <row r="13" spans="1:31" x14ac:dyDescent="0.2">
      <c r="A13">
        <f t="shared" si="9"/>
        <v>0.98124999999999996</v>
      </c>
      <c r="B13">
        <f t="shared" si="10"/>
        <v>0.99</v>
      </c>
      <c r="C13">
        <f t="shared" si="11"/>
        <v>0.32804907567098435</v>
      </c>
      <c r="D13">
        <f t="shared" si="11"/>
        <v>0.3</v>
      </c>
      <c r="E13">
        <f t="shared" si="11"/>
        <v>0.12703443282425184</v>
      </c>
      <c r="F13">
        <f t="shared" si="11"/>
        <v>0.1</v>
      </c>
      <c r="G13" s="2">
        <f t="shared" si="2"/>
        <v>0.11694033388327851</v>
      </c>
      <c r="H13" s="2">
        <f t="shared" si="2"/>
        <v>0</v>
      </c>
      <c r="I13" s="1">
        <f t="shared" si="12"/>
        <v>0.11694033388327851</v>
      </c>
      <c r="J13" s="10">
        <v>4</v>
      </c>
      <c r="K13" s="11">
        <v>1</v>
      </c>
      <c r="L13" s="11">
        <v>0</v>
      </c>
      <c r="M13" s="11">
        <v>1</v>
      </c>
      <c r="N13" s="12">
        <f t="shared" si="3"/>
        <v>1</v>
      </c>
      <c r="O13" s="1">
        <f t="shared" si="4"/>
        <v>0.33787756896106785</v>
      </c>
      <c r="P13" s="8">
        <f t="shared" si="4"/>
        <v>0.3</v>
      </c>
      <c r="Q13" s="29">
        <f t="shared" si="5"/>
        <v>0.13292132372384938</v>
      </c>
      <c r="R13" s="68">
        <f t="shared" si="6"/>
        <v>0.1</v>
      </c>
      <c r="S13" s="37">
        <f t="shared" si="7"/>
        <v>0.31191706935582059</v>
      </c>
      <c r="T13" s="70">
        <f t="shared" si="7"/>
        <v>0</v>
      </c>
      <c r="U13">
        <f t="shared" si="8"/>
        <v>0.15840076363411792</v>
      </c>
      <c r="V13">
        <f t="shared" si="8"/>
        <v>0</v>
      </c>
      <c r="W13" s="22"/>
      <c r="X13" s="22"/>
      <c r="Y13" s="22"/>
      <c r="Z13" s="22"/>
      <c r="AA13" s="22"/>
      <c r="AE13" s="22"/>
    </row>
    <row r="14" spans="1:31" x14ac:dyDescent="0.2">
      <c r="A14">
        <f t="shared" si="9"/>
        <v>0.98062499999999997</v>
      </c>
      <c r="B14">
        <f t="shared" si="10"/>
        <v>0.99</v>
      </c>
      <c r="C14">
        <f t="shared" si="11"/>
        <v>0.33787756896106785</v>
      </c>
      <c r="D14">
        <f t="shared" si="11"/>
        <v>0.3</v>
      </c>
      <c r="E14">
        <f t="shared" si="11"/>
        <v>0.13292132372384938</v>
      </c>
      <c r="F14">
        <f t="shared" si="11"/>
        <v>0.1</v>
      </c>
      <c r="G14" s="2">
        <f t="shared" si="2"/>
        <v>0.15840076363411792</v>
      </c>
      <c r="H14" s="2">
        <f t="shared" si="2"/>
        <v>0</v>
      </c>
      <c r="I14" s="1">
        <f t="shared" si="12"/>
        <v>0.15840076363411792</v>
      </c>
      <c r="J14" s="10">
        <v>5</v>
      </c>
      <c r="K14" s="11">
        <v>1</v>
      </c>
      <c r="L14" s="11">
        <v>0</v>
      </c>
      <c r="M14" s="11">
        <v>1</v>
      </c>
      <c r="N14" s="12">
        <f t="shared" si="3"/>
        <v>1</v>
      </c>
      <c r="O14" s="1">
        <f t="shared" si="4"/>
        <v>0.34643970705718929</v>
      </c>
      <c r="P14" s="8">
        <f t="shared" si="4"/>
        <v>0.3</v>
      </c>
      <c r="Q14" s="29">
        <f t="shared" si="5"/>
        <v>0.1413639029638499</v>
      </c>
      <c r="R14" s="68">
        <f t="shared" si="6"/>
        <v>0.1</v>
      </c>
      <c r="S14" s="37">
        <f t="shared" si="7"/>
        <v>0.30592693204349636</v>
      </c>
      <c r="T14" s="70">
        <f t="shared" si="7"/>
        <v>0</v>
      </c>
      <c r="U14">
        <f t="shared" si="8"/>
        <v>0.20164778876954303</v>
      </c>
      <c r="V14">
        <f t="shared" si="8"/>
        <v>0</v>
      </c>
      <c r="W14" s="22"/>
      <c r="X14" s="22"/>
      <c r="Y14" s="22"/>
      <c r="Z14" s="22"/>
      <c r="AA14" s="22"/>
      <c r="AE14" s="22"/>
    </row>
    <row r="15" spans="1:31" x14ac:dyDescent="0.2">
      <c r="A15">
        <f t="shared" si="9"/>
        <v>0.98031249999999992</v>
      </c>
      <c r="B15">
        <f t="shared" si="10"/>
        <v>0.99</v>
      </c>
      <c r="C15">
        <f t="shared" si="11"/>
        <v>0.34643970705718929</v>
      </c>
      <c r="D15">
        <f t="shared" si="11"/>
        <v>0.3</v>
      </c>
      <c r="E15">
        <f t="shared" si="11"/>
        <v>0.1413639029638499</v>
      </c>
      <c r="F15">
        <f t="shared" si="11"/>
        <v>0.1</v>
      </c>
      <c r="G15" s="2">
        <f t="shared" si="2"/>
        <v>0.20164778876954303</v>
      </c>
      <c r="H15" s="2">
        <f t="shared" si="2"/>
        <v>0</v>
      </c>
      <c r="I15" s="1">
        <f t="shared" si="12"/>
        <v>0.20164778876954303</v>
      </c>
      <c r="J15" s="10">
        <v>6</v>
      </c>
      <c r="K15" s="11">
        <v>1</v>
      </c>
      <c r="L15" s="11">
        <v>0</v>
      </c>
      <c r="M15" s="11">
        <v>1</v>
      </c>
      <c r="N15" s="12">
        <f t="shared" si="3"/>
        <v>1</v>
      </c>
      <c r="O15" s="1">
        <f t="shared" si="4"/>
        <v>0.35356362041920503</v>
      </c>
      <c r="P15" s="8">
        <f t="shared" si="4"/>
        <v>0.3</v>
      </c>
      <c r="Q15" s="29">
        <f t="shared" si="5"/>
        <v>0.15247817651644477</v>
      </c>
      <c r="R15" s="68">
        <f t="shared" si="6"/>
        <v>0.1</v>
      </c>
      <c r="S15" s="37">
        <f t="shared" si="7"/>
        <v>0.29755887295155953</v>
      </c>
      <c r="T15" s="70">
        <f t="shared" si="7"/>
        <v>0</v>
      </c>
      <c r="U15">
        <f t="shared" si="8"/>
        <v>0.24701902312348528</v>
      </c>
      <c r="V15">
        <f t="shared" si="8"/>
        <v>0</v>
      </c>
      <c r="W15" s="22"/>
      <c r="X15" s="22"/>
      <c r="Y15" s="22"/>
      <c r="Z15" s="22"/>
      <c r="AA15" s="22"/>
      <c r="AE15" s="22"/>
    </row>
    <row r="16" spans="1:31" x14ac:dyDescent="0.2">
      <c r="A16">
        <f t="shared" si="9"/>
        <v>0.98015624999999995</v>
      </c>
      <c r="B16">
        <f t="shared" si="10"/>
        <v>0.99</v>
      </c>
      <c r="C16">
        <f t="shared" si="11"/>
        <v>0.35356362041920503</v>
      </c>
      <c r="D16">
        <f t="shared" si="11"/>
        <v>0.3</v>
      </c>
      <c r="E16">
        <f t="shared" si="11"/>
        <v>0.15247817651644477</v>
      </c>
      <c r="F16">
        <f t="shared" si="11"/>
        <v>0.1</v>
      </c>
      <c r="G16" s="2">
        <f t="shared" si="2"/>
        <v>0.24701902312348528</v>
      </c>
      <c r="H16" s="2">
        <f t="shared" si="2"/>
        <v>0</v>
      </c>
      <c r="I16" s="1">
        <f t="shared" si="12"/>
        <v>0.24701902312348528</v>
      </c>
      <c r="J16" s="10">
        <v>7</v>
      </c>
      <c r="K16" s="11">
        <v>1</v>
      </c>
      <c r="L16" s="11">
        <v>0</v>
      </c>
      <c r="M16" s="11">
        <v>1</v>
      </c>
      <c r="N16" s="12">
        <f t="shared" si="3"/>
        <v>1</v>
      </c>
      <c r="O16" s="1">
        <f t="shared" si="4"/>
        <v>0.35919532891298378</v>
      </c>
      <c r="P16" s="8">
        <f t="shared" si="4"/>
        <v>0.3</v>
      </c>
      <c r="Q16" s="29">
        <f t="shared" si="5"/>
        <v>0.1663291027226689</v>
      </c>
      <c r="R16" s="68">
        <f t="shared" si="6"/>
        <v>0.1</v>
      </c>
      <c r="S16" s="37">
        <f t="shared" si="7"/>
        <v>0.2867643851013319</v>
      </c>
      <c r="T16" s="70">
        <f t="shared" si="7"/>
        <v>0</v>
      </c>
      <c r="U16">
        <f t="shared" si="8"/>
        <v>0.29471628599020772</v>
      </c>
      <c r="V16">
        <f t="shared" si="8"/>
        <v>0</v>
      </c>
      <c r="W16" s="22"/>
      <c r="X16" s="22"/>
      <c r="Y16" s="22"/>
      <c r="Z16" s="22"/>
      <c r="AA16" s="22"/>
      <c r="AE16" s="22"/>
    </row>
    <row r="17" spans="1:31" x14ac:dyDescent="0.2">
      <c r="A17">
        <f t="shared" si="9"/>
        <v>0.98007812499999991</v>
      </c>
      <c r="B17">
        <f t="shared" si="10"/>
        <v>0.99</v>
      </c>
      <c r="C17">
        <f t="shared" si="11"/>
        <v>0.35919532891298378</v>
      </c>
      <c r="D17">
        <f t="shared" si="11"/>
        <v>0.3</v>
      </c>
      <c r="E17">
        <f t="shared" si="11"/>
        <v>0.1663291027226689</v>
      </c>
      <c r="F17">
        <f t="shared" si="11"/>
        <v>0.1</v>
      </c>
      <c r="G17" s="2">
        <f t="shared" si="2"/>
        <v>0.29471628599020772</v>
      </c>
      <c r="H17" s="2">
        <f t="shared" si="2"/>
        <v>0</v>
      </c>
      <c r="I17" s="1">
        <f t="shared" si="12"/>
        <v>0.29471628599020772</v>
      </c>
      <c r="J17" s="10">
        <v>8</v>
      </c>
      <c r="K17" s="11">
        <v>1</v>
      </c>
      <c r="L17" s="11">
        <v>0</v>
      </c>
      <c r="M17" s="11">
        <v>1</v>
      </c>
      <c r="N17" s="12">
        <f t="shared" si="3"/>
        <v>1</v>
      </c>
      <c r="O17" s="1">
        <f t="shared" si="4"/>
        <v>0.36333479616058972</v>
      </c>
      <c r="P17" s="8">
        <f t="shared" si="4"/>
        <v>0.3</v>
      </c>
      <c r="Q17" s="29">
        <f t="shared" si="5"/>
        <v>0.18286671634585763</v>
      </c>
      <c r="R17" s="68">
        <f t="shared" si="6"/>
        <v>0.1</v>
      </c>
      <c r="S17" s="37">
        <f t="shared" si="7"/>
        <v>0.27358418974623022</v>
      </c>
      <c r="T17" s="70">
        <f t="shared" si="7"/>
        <v>0</v>
      </c>
      <c r="U17">
        <f t="shared" si="8"/>
        <v>0.34474572841324291</v>
      </c>
      <c r="V17">
        <f t="shared" si="8"/>
        <v>0</v>
      </c>
      <c r="W17" s="22"/>
      <c r="X17" s="22"/>
      <c r="Y17" s="22"/>
      <c r="Z17" s="22"/>
      <c r="AA17" s="22"/>
      <c r="AE17" s="22"/>
    </row>
    <row r="18" spans="1:31" x14ac:dyDescent="0.2">
      <c r="A18">
        <f t="shared" si="9"/>
        <v>0.98003906249999995</v>
      </c>
      <c r="B18">
        <f t="shared" si="10"/>
        <v>0.99</v>
      </c>
      <c r="C18">
        <f t="shared" si="11"/>
        <v>0.36333479616058972</v>
      </c>
      <c r="D18">
        <f t="shared" si="11"/>
        <v>0.3</v>
      </c>
      <c r="E18">
        <f t="shared" si="11"/>
        <v>0.18286671634585763</v>
      </c>
      <c r="F18">
        <f t="shared" si="11"/>
        <v>0.1</v>
      </c>
      <c r="G18" s="2">
        <f t="shared" si="2"/>
        <v>0.34474572841324291</v>
      </c>
      <c r="H18" s="2">
        <f t="shared" si="2"/>
        <v>0</v>
      </c>
      <c r="I18" s="1">
        <f t="shared" si="12"/>
        <v>0.34474572841324291</v>
      </c>
      <c r="J18" s="10">
        <v>9</v>
      </c>
      <c r="K18" s="11">
        <v>1</v>
      </c>
      <c r="L18" s="11">
        <v>0</v>
      </c>
      <c r="M18" s="11">
        <v>1</v>
      </c>
      <c r="N18" s="12">
        <f t="shared" si="3"/>
        <v>1</v>
      </c>
      <c r="O18" s="1">
        <f t="shared" si="4"/>
        <v>0.3660113646791594</v>
      </c>
      <c r="P18" s="8">
        <f t="shared" si="4"/>
        <v>0.3</v>
      </c>
      <c r="Q18" s="29">
        <f t="shared" si="5"/>
        <v>0.2018566980082534</v>
      </c>
      <c r="R18" s="68">
        <f t="shared" si="6"/>
        <v>0.1</v>
      </c>
      <c r="S18" s="37">
        <f t="shared" si="7"/>
        <v>0.25814185465071005</v>
      </c>
      <c r="T18" s="70">
        <f t="shared" si="7"/>
        <v>0</v>
      </c>
      <c r="U18">
        <f t="shared" si="8"/>
        <v>0.39685339081076176</v>
      </c>
      <c r="V18">
        <f t="shared" si="8"/>
        <v>0</v>
      </c>
      <c r="W18" s="22"/>
      <c r="X18" s="22"/>
      <c r="Y18" s="22"/>
      <c r="Z18" s="22"/>
      <c r="AA18" s="22"/>
      <c r="AE18" s="22"/>
    </row>
    <row r="19" spans="1:31" x14ac:dyDescent="0.2">
      <c r="A19">
        <f t="shared" si="9"/>
        <v>0.98001953124999996</v>
      </c>
      <c r="B19">
        <f t="shared" si="10"/>
        <v>0.99</v>
      </c>
      <c r="C19">
        <f t="shared" si="11"/>
        <v>0.3660113646791594</v>
      </c>
      <c r="D19">
        <f t="shared" si="11"/>
        <v>0.3</v>
      </c>
      <c r="E19">
        <f t="shared" si="11"/>
        <v>0.2018566980082534</v>
      </c>
      <c r="F19">
        <f t="shared" si="11"/>
        <v>0.1</v>
      </c>
      <c r="G19" s="2">
        <f t="shared" si="2"/>
        <v>0.39685339081076176</v>
      </c>
      <c r="H19" s="2">
        <f t="shared" si="2"/>
        <v>0</v>
      </c>
      <c r="I19" s="1">
        <f t="shared" si="12"/>
        <v>0.39685339081076176</v>
      </c>
      <c r="J19" s="10">
        <v>10</v>
      </c>
      <c r="K19" s="11">
        <v>1</v>
      </c>
      <c r="L19" s="11">
        <v>0</v>
      </c>
      <c r="M19" s="11">
        <v>1</v>
      </c>
      <c r="N19" s="12">
        <f t="shared" si="3"/>
        <v>1</v>
      </c>
      <c r="O19" s="1">
        <f t="shared" si="4"/>
        <v>0.36727706335212551</v>
      </c>
      <c r="P19" s="8">
        <f t="shared" si="4"/>
        <v>0.3</v>
      </c>
      <c r="Q19" s="29">
        <f t="shared" si="5"/>
        <v>0.22282794980357176</v>
      </c>
      <c r="R19" s="68">
        <f t="shared" si="6"/>
        <v>0.1</v>
      </c>
      <c r="S19" s="37">
        <f t="shared" si="7"/>
        <v>0.24065986461732022</v>
      </c>
      <c r="T19" s="70">
        <f t="shared" si="7"/>
        <v>0</v>
      </c>
      <c r="U19">
        <f t="shared" si="8"/>
        <v>0.45047913504344439</v>
      </c>
      <c r="V19">
        <f t="shared" si="8"/>
        <v>0</v>
      </c>
      <c r="W19" s="22"/>
      <c r="X19" s="22"/>
      <c r="Y19" s="22"/>
      <c r="Z19" s="22"/>
      <c r="AA19" s="22"/>
      <c r="AE19" s="22"/>
    </row>
    <row r="20" spans="1:31" x14ac:dyDescent="0.2">
      <c r="A20">
        <f t="shared" si="9"/>
        <v>0.98000976562499997</v>
      </c>
      <c r="B20">
        <f t="shared" si="10"/>
        <v>0.99</v>
      </c>
      <c r="C20">
        <f t="shared" si="11"/>
        <v>0.36727706335212551</v>
      </c>
      <c r="D20">
        <f t="shared" si="11"/>
        <v>0.3</v>
      </c>
      <c r="E20">
        <f t="shared" si="11"/>
        <v>0.22282794980357176</v>
      </c>
      <c r="F20">
        <f t="shared" si="11"/>
        <v>0.1</v>
      </c>
      <c r="G20" s="2">
        <f t="shared" si="2"/>
        <v>0.45047913504344439</v>
      </c>
      <c r="H20" s="2">
        <f t="shared" si="2"/>
        <v>0</v>
      </c>
      <c r="I20" s="1">
        <f t="shared" si="12"/>
        <v>0.45047913504344439</v>
      </c>
      <c r="J20" s="10">
        <v>11</v>
      </c>
      <c r="K20" s="11">
        <v>1</v>
      </c>
      <c r="L20" s="11">
        <v>0</v>
      </c>
      <c r="M20" s="11">
        <v>1</v>
      </c>
      <c r="N20" s="12">
        <f t="shared" si="3"/>
        <v>1</v>
      </c>
      <c r="O20" s="1">
        <f t="shared" si="4"/>
        <v>0.36720727282266696</v>
      </c>
      <c r="P20" s="8">
        <f t="shared" si="4"/>
        <v>0.3</v>
      </c>
      <c r="Q20" s="29">
        <f t="shared" si="5"/>
        <v>0.24506986502533257</v>
      </c>
      <c r="R20" s="68">
        <f t="shared" si="6"/>
        <v>0.1</v>
      </c>
      <c r="S20" s="37">
        <f t="shared" si="7"/>
        <v>0.2214798214726191</v>
      </c>
      <c r="T20" s="70">
        <f t="shared" si="7"/>
        <v>0</v>
      </c>
      <c r="U20">
        <f t="shared" si="8"/>
        <v>0.50475716499757395</v>
      </c>
      <c r="V20">
        <f t="shared" si="8"/>
        <v>0</v>
      </c>
      <c r="W20" s="22"/>
      <c r="X20" s="22"/>
      <c r="Y20" s="22"/>
      <c r="Z20" s="22"/>
      <c r="AA20" s="22"/>
      <c r="AE20" s="22"/>
    </row>
    <row r="21" spans="1:31" x14ac:dyDescent="0.2">
      <c r="A21">
        <f t="shared" si="9"/>
        <v>0.98000488281249998</v>
      </c>
      <c r="B21">
        <f t="shared" si="10"/>
        <v>0.99</v>
      </c>
      <c r="C21">
        <f t="shared" si="11"/>
        <v>0.36720727282266696</v>
      </c>
      <c r="D21">
        <f t="shared" si="11"/>
        <v>0.3</v>
      </c>
      <c r="E21">
        <f t="shared" si="11"/>
        <v>0.24506986502533257</v>
      </c>
      <c r="F21">
        <f t="shared" si="11"/>
        <v>0.1</v>
      </c>
      <c r="G21" s="2">
        <f t="shared" si="2"/>
        <v>0.50475716499757395</v>
      </c>
      <c r="H21" s="2">
        <f t="shared" si="2"/>
        <v>0</v>
      </c>
      <c r="I21" s="1">
        <f t="shared" si="12"/>
        <v>0.50475716499757395</v>
      </c>
      <c r="J21" s="10">
        <v>12</v>
      </c>
      <c r="K21" s="11">
        <v>1</v>
      </c>
      <c r="L21" s="11">
        <v>0</v>
      </c>
      <c r="M21" s="11">
        <v>1</v>
      </c>
      <c r="N21" s="12">
        <f t="shared" si="3"/>
        <v>1</v>
      </c>
      <c r="O21" s="1">
        <f t="shared" si="4"/>
        <v>0.36590290951250454</v>
      </c>
      <c r="P21" s="8">
        <f t="shared" si="4"/>
        <v>0.3</v>
      </c>
      <c r="Q21" s="29">
        <f t="shared" si="5"/>
        <v>0.26770397594256168</v>
      </c>
      <c r="R21" s="68">
        <f t="shared" si="6"/>
        <v>0.1</v>
      </c>
      <c r="S21" s="37">
        <f t="shared" si="7"/>
        <v>0.20107128332543178</v>
      </c>
      <c r="T21" s="70">
        <f t="shared" si="7"/>
        <v>0</v>
      </c>
      <c r="U21">
        <f t="shared" si="8"/>
        <v>0.55858474699166538</v>
      </c>
      <c r="V21">
        <f t="shared" si="8"/>
        <v>0</v>
      </c>
      <c r="W21" s="22"/>
      <c r="X21" s="22"/>
      <c r="Y21" s="22"/>
      <c r="Z21" s="22"/>
      <c r="AA21" s="22"/>
      <c r="AE21" s="22"/>
    </row>
    <row r="22" spans="1:31" x14ac:dyDescent="0.2">
      <c r="A22">
        <f t="shared" si="9"/>
        <v>0.98000244140625004</v>
      </c>
      <c r="B22">
        <f t="shared" si="10"/>
        <v>0.99</v>
      </c>
      <c r="C22">
        <f t="shared" si="11"/>
        <v>0.36590290951250454</v>
      </c>
      <c r="D22">
        <f t="shared" si="11"/>
        <v>0.3</v>
      </c>
      <c r="E22">
        <f t="shared" si="11"/>
        <v>0.26770397594256168</v>
      </c>
      <c r="F22">
        <f t="shared" si="11"/>
        <v>0.1</v>
      </c>
      <c r="G22" s="2">
        <f t="shared" si="2"/>
        <v>0.55858474699166538</v>
      </c>
      <c r="H22" s="2">
        <f t="shared" si="2"/>
        <v>0</v>
      </c>
      <c r="I22" s="1">
        <f t="shared" si="12"/>
        <v>0.55858474699166538</v>
      </c>
      <c r="J22" s="10">
        <v>13</v>
      </c>
      <c r="K22" s="11">
        <v>1</v>
      </c>
      <c r="L22" s="11">
        <v>0</v>
      </c>
      <c r="M22" s="11">
        <v>1</v>
      </c>
      <c r="N22" s="12">
        <f t="shared" si="3"/>
        <v>1</v>
      </c>
      <c r="O22" s="1">
        <f t="shared" si="4"/>
        <v>0.36349045515968875</v>
      </c>
      <c r="P22" s="8">
        <f t="shared" si="4"/>
        <v>0.3</v>
      </c>
      <c r="Q22" s="29">
        <f t="shared" si="5"/>
        <v>0.28982140290398672</v>
      </c>
      <c r="R22" s="68">
        <f t="shared" si="6"/>
        <v>0.1</v>
      </c>
      <c r="S22" s="37">
        <f t="shared" si="7"/>
        <v>0.18001604350960648</v>
      </c>
      <c r="T22" s="70">
        <f t="shared" si="7"/>
        <v>0</v>
      </c>
      <c r="U22">
        <f t="shared" si="8"/>
        <v>0.6107572492668446</v>
      </c>
      <c r="V22">
        <f t="shared" si="8"/>
        <v>0</v>
      </c>
      <c r="W22" s="20"/>
      <c r="X22" s="22"/>
      <c r="Y22" s="22"/>
      <c r="Z22" s="22"/>
      <c r="AA22" s="22"/>
      <c r="AE22" s="22"/>
    </row>
    <row r="23" spans="1:31" x14ac:dyDescent="0.2">
      <c r="A23">
        <f t="shared" si="9"/>
        <v>0.98000122070312501</v>
      </c>
      <c r="B23">
        <f t="shared" si="10"/>
        <v>0.99</v>
      </c>
      <c r="C23">
        <f t="shared" si="11"/>
        <v>0.36349045515968875</v>
      </c>
      <c r="D23">
        <f t="shared" si="11"/>
        <v>0.3</v>
      </c>
      <c r="E23">
        <f t="shared" si="11"/>
        <v>0.28982140290398672</v>
      </c>
      <c r="F23">
        <f t="shared" si="11"/>
        <v>0.1</v>
      </c>
      <c r="G23" s="2">
        <f t="shared" si="2"/>
        <v>0.6107572492668446</v>
      </c>
      <c r="H23" s="2">
        <f t="shared" si="2"/>
        <v>0</v>
      </c>
      <c r="I23" s="1">
        <f t="shared" si="12"/>
        <v>0.6107572492668446</v>
      </c>
      <c r="J23" s="10">
        <v>14</v>
      </c>
      <c r="K23" s="11">
        <v>1</v>
      </c>
      <c r="L23" s="11">
        <v>0</v>
      </c>
      <c r="M23" s="11">
        <v>1</v>
      </c>
      <c r="N23" s="12">
        <f t="shared" si="3"/>
        <v>1</v>
      </c>
      <c r="O23" s="1">
        <f t="shared" si="4"/>
        <v>0.3601178004313364</v>
      </c>
      <c r="P23" s="8">
        <f t="shared" si="4"/>
        <v>0.3</v>
      </c>
      <c r="Q23" s="29">
        <f t="shared" si="5"/>
        <v>0.31063622270656638</v>
      </c>
      <c r="R23" s="68">
        <f t="shared" si="6"/>
        <v>0.1</v>
      </c>
      <c r="S23" s="37">
        <f t="shared" si="7"/>
        <v>0.15896148999020332</v>
      </c>
      <c r="T23" s="70">
        <f t="shared" si="7"/>
        <v>0</v>
      </c>
      <c r="U23">
        <f t="shared" si="8"/>
        <v>0.66013644607320898</v>
      </c>
      <c r="V23">
        <f t="shared" si="8"/>
        <v>0</v>
      </c>
      <c r="W23" s="22"/>
      <c r="X23" s="22"/>
      <c r="Y23" s="22"/>
      <c r="Z23" s="22"/>
      <c r="AA23" s="22"/>
      <c r="AE23" s="22"/>
    </row>
    <row r="24" spans="1:31" x14ac:dyDescent="0.2">
      <c r="A24">
        <f t="shared" si="9"/>
        <v>0.9800006103515625</v>
      </c>
      <c r="B24">
        <f t="shared" si="10"/>
        <v>0.99</v>
      </c>
      <c r="C24">
        <f t="shared" si="11"/>
        <v>0.3601178004313364</v>
      </c>
      <c r="D24">
        <f t="shared" si="11"/>
        <v>0.3</v>
      </c>
      <c r="E24">
        <f t="shared" si="11"/>
        <v>0.31063622270656638</v>
      </c>
      <c r="F24">
        <f t="shared" si="11"/>
        <v>0.1</v>
      </c>
      <c r="G24" s="2">
        <f t="shared" si="2"/>
        <v>0.66013644607320898</v>
      </c>
      <c r="H24" s="2">
        <f t="shared" si="2"/>
        <v>0</v>
      </c>
      <c r="I24" s="1">
        <f t="shared" si="12"/>
        <v>0.66013644607320898</v>
      </c>
      <c r="J24" s="10">
        <v>15</v>
      </c>
      <c r="K24" s="11">
        <v>1</v>
      </c>
      <c r="L24" s="11">
        <v>0</v>
      </c>
      <c r="M24" s="11">
        <v>1</v>
      </c>
      <c r="N24" s="12">
        <f t="shared" si="3"/>
        <v>1</v>
      </c>
      <c r="O24" s="1">
        <f t="shared" si="4"/>
        <v>0.35594577012682227</v>
      </c>
      <c r="P24" s="8">
        <f t="shared" si="4"/>
        <v>0.3</v>
      </c>
      <c r="Q24" s="29">
        <f t="shared" si="5"/>
        <v>0.32959248563343713</v>
      </c>
      <c r="R24" s="68">
        <f t="shared" si="6"/>
        <v>0.1</v>
      </c>
      <c r="S24" s="37">
        <f t="shared" si="7"/>
        <v>0.13854931067599571</v>
      </c>
      <c r="T24" s="70">
        <f t="shared" si="7"/>
        <v>0</v>
      </c>
      <c r="U24">
        <f t="shared" si="8"/>
        <v>0.70580125776170977</v>
      </c>
      <c r="V24">
        <f t="shared" si="8"/>
        <v>0</v>
      </c>
      <c r="W24" s="22"/>
      <c r="X24" s="22"/>
      <c r="Y24" s="22"/>
      <c r="Z24" s="22"/>
      <c r="AA24" s="22"/>
      <c r="AE24" s="22"/>
    </row>
    <row r="25" spans="1:31" x14ac:dyDescent="0.2">
      <c r="A25">
        <f t="shared" si="9"/>
        <v>0.98000030517578129</v>
      </c>
      <c r="B25">
        <f t="shared" si="10"/>
        <v>0.99</v>
      </c>
      <c r="C25">
        <f t="shared" si="11"/>
        <v>0.35594577012682227</v>
      </c>
      <c r="D25">
        <f t="shared" si="11"/>
        <v>0.3</v>
      </c>
      <c r="E25">
        <f t="shared" si="11"/>
        <v>0.32959248563343713</v>
      </c>
      <c r="F25">
        <f t="shared" si="11"/>
        <v>0.1</v>
      </c>
      <c r="G25" s="2">
        <f t="shared" si="2"/>
        <v>0.70580125776170977</v>
      </c>
      <c r="H25" s="2">
        <f t="shared" si="2"/>
        <v>0</v>
      </c>
      <c r="I25" s="1">
        <f t="shared" si="12"/>
        <v>0.70580125776170977</v>
      </c>
      <c r="J25" s="10">
        <v>16</v>
      </c>
      <c r="K25" s="11">
        <v>1</v>
      </c>
      <c r="L25" s="11">
        <v>0</v>
      </c>
      <c r="M25" s="11">
        <v>1</v>
      </c>
      <c r="N25" s="12">
        <f t="shared" si="3"/>
        <v>1</v>
      </c>
      <c r="O25" s="1">
        <f t="shared" si="4"/>
        <v>0.35113707280605855</v>
      </c>
      <c r="P25" s="8">
        <f t="shared" si="4"/>
        <v>0.3</v>
      </c>
      <c r="Q25" s="29">
        <f t="shared" si="5"/>
        <v>0.34639407608145206</v>
      </c>
      <c r="R25" s="68">
        <f t="shared" si="6"/>
        <v>0.1</v>
      </c>
      <c r="S25" s="37">
        <f t="shared" si="7"/>
        <v>0.11933869347931743</v>
      </c>
      <c r="T25" s="70">
        <f t="shared" si="7"/>
        <v>0</v>
      </c>
      <c r="U25">
        <f t="shared" si="8"/>
        <v>0.74713947423024551</v>
      </c>
      <c r="V25">
        <f t="shared" si="8"/>
        <v>0</v>
      </c>
      <c r="W25" s="22"/>
      <c r="X25" s="22"/>
      <c r="Y25" s="22"/>
      <c r="Z25" s="22"/>
      <c r="AA25" s="22"/>
      <c r="AE25" s="22"/>
    </row>
    <row r="26" spans="1:31" x14ac:dyDescent="0.2">
      <c r="A26">
        <f t="shared" si="9"/>
        <v>0.98000015258789064</v>
      </c>
      <c r="B26">
        <f t="shared" si="10"/>
        <v>0.99</v>
      </c>
      <c r="C26">
        <f t="shared" si="11"/>
        <v>0.35113707280605855</v>
      </c>
      <c r="D26">
        <f t="shared" si="11"/>
        <v>0.3</v>
      </c>
      <c r="E26">
        <f t="shared" si="11"/>
        <v>0.34639407608145206</v>
      </c>
      <c r="F26">
        <f t="shared" si="11"/>
        <v>0.1</v>
      </c>
      <c r="G26" s="2">
        <f t="shared" si="2"/>
        <v>0.74713947423024551</v>
      </c>
      <c r="H26" s="2">
        <f t="shared" si="2"/>
        <v>0</v>
      </c>
      <c r="I26" s="1">
        <f t="shared" si="12"/>
        <v>0.74713947423024551</v>
      </c>
      <c r="J26" s="10">
        <v>17</v>
      </c>
      <c r="K26" s="11">
        <v>1</v>
      </c>
      <c r="L26" s="11">
        <v>0</v>
      </c>
      <c r="M26" s="11">
        <v>1</v>
      </c>
      <c r="N26" s="12">
        <f t="shared" si="3"/>
        <v>1</v>
      </c>
      <c r="O26" s="1">
        <f t="shared" si="4"/>
        <v>0.34584542972097004</v>
      </c>
      <c r="P26" s="8">
        <f t="shared" si="4"/>
        <v>0.3</v>
      </c>
      <c r="Q26" s="29">
        <f t="shared" si="5"/>
        <v>0.36097086355977143</v>
      </c>
      <c r="R26" s="68">
        <f t="shared" si="6"/>
        <v>0.1</v>
      </c>
      <c r="S26" s="37">
        <f t="shared" si="7"/>
        <v>0.10174729043277039</v>
      </c>
      <c r="T26" s="70">
        <f t="shared" si="7"/>
        <v>0</v>
      </c>
      <c r="U26">
        <f t="shared" si="8"/>
        <v>0.78386728152262952</v>
      </c>
      <c r="V26">
        <f t="shared" si="8"/>
        <v>0</v>
      </c>
      <c r="W26" s="22"/>
      <c r="X26" s="22"/>
      <c r="Y26" s="22"/>
      <c r="Z26" s="22"/>
      <c r="AA26" s="22"/>
      <c r="AE26" s="22"/>
    </row>
    <row r="27" spans="1:31" x14ac:dyDescent="0.2">
      <c r="A27">
        <f t="shared" si="9"/>
        <v>0.98000007629394537</v>
      </c>
      <c r="B27">
        <f t="shared" si="10"/>
        <v>0.99</v>
      </c>
      <c r="C27">
        <f t="shared" si="11"/>
        <v>0.34584542972097004</v>
      </c>
      <c r="D27">
        <f t="shared" si="11"/>
        <v>0.3</v>
      </c>
      <c r="E27">
        <f t="shared" si="11"/>
        <v>0.36097086355977143</v>
      </c>
      <c r="F27">
        <f t="shared" si="11"/>
        <v>0.1</v>
      </c>
      <c r="G27" s="2">
        <f t="shared" si="2"/>
        <v>0.78386728152262952</v>
      </c>
      <c r="H27" s="2">
        <f t="shared" si="2"/>
        <v>0</v>
      </c>
      <c r="I27" s="1">
        <f t="shared" si="12"/>
        <v>0.78386728152262952</v>
      </c>
      <c r="J27" s="10">
        <v>18</v>
      </c>
      <c r="K27" s="11">
        <v>1</v>
      </c>
      <c r="L27" s="11">
        <v>0</v>
      </c>
      <c r="M27" s="11">
        <v>1</v>
      </c>
      <c r="N27" s="12">
        <f t="shared" si="3"/>
        <v>1</v>
      </c>
      <c r="O27" s="1">
        <f t="shared" ref="O27:P42" si="13">IF(AND(K27&gt;0),(1-A27)*POWER(($N27-$I26),2)+C27*A27,C27)</f>
        <v>0.34020731154419787</v>
      </c>
      <c r="P27" s="8">
        <f t="shared" si="13"/>
        <v>0.3</v>
      </c>
      <c r="Q27" s="29">
        <f t="shared" si="5"/>
        <v>0.37341486744964358</v>
      </c>
      <c r="R27" s="68">
        <f t="shared" si="6"/>
        <v>0.1</v>
      </c>
      <c r="S27" s="37">
        <f t="shared" ref="S27:T42" si="14">IF(K27&gt;0,O27*($N27-$I26),0)</f>
        <v>8.602499966778053E-2</v>
      </c>
      <c r="T27" s="70">
        <f t="shared" si="14"/>
        <v>0</v>
      </c>
      <c r="U27">
        <f t="shared" si="8"/>
        <v>0.81599029537092937</v>
      </c>
      <c r="V27">
        <f t="shared" si="8"/>
        <v>0</v>
      </c>
      <c r="W27" s="22"/>
      <c r="X27" s="22"/>
      <c r="Y27" s="22"/>
      <c r="Z27" s="22"/>
      <c r="AA27" s="22"/>
      <c r="AE27" s="22"/>
    </row>
    <row r="28" spans="1:31" x14ac:dyDescent="0.2">
      <c r="A28">
        <f t="shared" si="9"/>
        <v>0.98000003814697267</v>
      </c>
      <c r="B28">
        <f t="shared" si="10"/>
        <v>0.99</v>
      </c>
      <c r="C28">
        <f t="shared" ref="C28:F46" si="15">O27</f>
        <v>0.34020731154419787</v>
      </c>
      <c r="D28">
        <f t="shared" si="15"/>
        <v>0.3</v>
      </c>
      <c r="E28">
        <f t="shared" si="15"/>
        <v>0.37341486744964358</v>
      </c>
      <c r="F28">
        <f t="shared" si="15"/>
        <v>0.1</v>
      </c>
      <c r="G28" s="2">
        <f t="shared" si="2"/>
        <v>0.81599029537092937</v>
      </c>
      <c r="H28" s="2">
        <f t="shared" si="2"/>
        <v>0</v>
      </c>
      <c r="I28" s="1">
        <f t="shared" si="12"/>
        <v>0.81599029537092937</v>
      </c>
      <c r="J28" s="10">
        <v>19</v>
      </c>
      <c r="K28" s="11">
        <v>1</v>
      </c>
      <c r="L28" s="11">
        <v>0</v>
      </c>
      <c r="M28" s="11">
        <v>1</v>
      </c>
      <c r="N28" s="12">
        <f t="shared" si="3"/>
        <v>1</v>
      </c>
      <c r="O28" s="1">
        <f t="shared" si="13"/>
        <v>0.33433744354914835</v>
      </c>
      <c r="P28" s="8">
        <f t="shared" si="13"/>
        <v>0.3</v>
      </c>
      <c r="Q28" s="29">
        <f t="shared" si="5"/>
        <v>0.38391479249877286</v>
      </c>
      <c r="R28" s="68">
        <f t="shared" si="6"/>
        <v>0.1</v>
      </c>
      <c r="S28" s="37">
        <f t="shared" si="14"/>
        <v>7.2261260563051821E-2</v>
      </c>
      <c r="T28" s="70">
        <f t="shared" si="14"/>
        <v>0</v>
      </c>
      <c r="U28">
        <f t="shared" si="8"/>
        <v>0.8437324622256932</v>
      </c>
      <c r="V28">
        <f t="shared" si="8"/>
        <v>0</v>
      </c>
      <c r="W28" s="22"/>
      <c r="X28" s="22"/>
      <c r="Y28" s="22"/>
      <c r="Z28" s="22"/>
      <c r="AA28" s="22"/>
      <c r="AE28" s="22"/>
    </row>
    <row r="29" spans="1:31" x14ac:dyDescent="0.2">
      <c r="A29">
        <f t="shared" si="9"/>
        <v>0.98000001907348633</v>
      </c>
      <c r="B29">
        <f t="shared" si="10"/>
        <v>0.99</v>
      </c>
      <c r="C29">
        <f t="shared" si="15"/>
        <v>0.33433744354914835</v>
      </c>
      <c r="D29">
        <f t="shared" si="15"/>
        <v>0.3</v>
      </c>
      <c r="E29">
        <f t="shared" si="15"/>
        <v>0.38391479249877286</v>
      </c>
      <c r="F29">
        <f t="shared" si="15"/>
        <v>0.1</v>
      </c>
      <c r="G29" s="2">
        <f t="shared" si="2"/>
        <v>0.8437324622256932</v>
      </c>
      <c r="H29" s="2">
        <f t="shared" si="2"/>
        <v>0</v>
      </c>
      <c r="I29" s="1">
        <f t="shared" si="12"/>
        <v>0.8437324622256932</v>
      </c>
      <c r="J29" s="10">
        <v>20</v>
      </c>
      <c r="K29" s="11">
        <v>1</v>
      </c>
      <c r="L29" s="11">
        <v>0</v>
      </c>
      <c r="M29" s="11">
        <v>1</v>
      </c>
      <c r="N29" s="12">
        <f t="shared" si="3"/>
        <v>1</v>
      </c>
      <c r="O29" s="1">
        <f t="shared" si="13"/>
        <v>0.32832789183727951</v>
      </c>
      <c r="P29" s="8">
        <f t="shared" si="13"/>
        <v>0.3</v>
      </c>
      <c r="Q29" s="29">
        <f t="shared" si="5"/>
        <v>0.39270356831581199</v>
      </c>
      <c r="R29" s="68">
        <f t="shared" si="6"/>
        <v>0.1</v>
      </c>
      <c r="S29" s="37">
        <f t="shared" si="14"/>
        <v>6.041551839846325E-2</v>
      </c>
      <c r="T29" s="70">
        <f t="shared" si="14"/>
        <v>0</v>
      </c>
      <c r="U29">
        <f t="shared" si="8"/>
        <v>0.86745785188241931</v>
      </c>
      <c r="V29">
        <f t="shared" si="8"/>
        <v>0</v>
      </c>
      <c r="W29" s="22"/>
      <c r="X29" s="22"/>
      <c r="Y29" s="22"/>
      <c r="Z29" s="22"/>
      <c r="AA29" s="22"/>
      <c r="AE29" s="22"/>
    </row>
    <row r="30" spans="1:31" x14ac:dyDescent="0.2">
      <c r="A30">
        <f t="shared" si="9"/>
        <v>0.98000000953674316</v>
      </c>
      <c r="B30">
        <f t="shared" si="10"/>
        <v>0.99</v>
      </c>
      <c r="C30">
        <f t="shared" si="15"/>
        <v>0.32832789183727951</v>
      </c>
      <c r="D30">
        <f t="shared" si="15"/>
        <v>0.3</v>
      </c>
      <c r="E30">
        <f t="shared" si="15"/>
        <v>0.39270356831581199</v>
      </c>
      <c r="F30">
        <f t="shared" si="15"/>
        <v>0.1</v>
      </c>
      <c r="G30" s="2">
        <f t="shared" si="2"/>
        <v>0.86745785188241931</v>
      </c>
      <c r="H30" s="2">
        <f t="shared" si="2"/>
        <v>0</v>
      </c>
      <c r="I30" s="1">
        <f t="shared" si="12"/>
        <v>0.86745785188241931</v>
      </c>
      <c r="J30" s="10">
        <v>21</v>
      </c>
      <c r="K30" s="11">
        <v>1</v>
      </c>
      <c r="L30" s="11">
        <v>0</v>
      </c>
      <c r="M30" s="11">
        <v>1</v>
      </c>
      <c r="N30" s="12">
        <f t="shared" si="3"/>
        <v>1</v>
      </c>
      <c r="O30" s="1">
        <f t="shared" si="13"/>
        <v>0.32224972776607064</v>
      </c>
      <c r="P30" s="8">
        <f t="shared" si="13"/>
        <v>0.3</v>
      </c>
      <c r="Q30" s="29">
        <f t="shared" si="5"/>
        <v>0.40002251561442814</v>
      </c>
      <c r="R30" s="68">
        <f t="shared" si="6"/>
        <v>0.1</v>
      </c>
      <c r="S30" s="37">
        <f t="shared" si="14"/>
        <v>5.0357171506444524E-2</v>
      </c>
      <c r="T30" s="70">
        <f t="shared" si="14"/>
        <v>0</v>
      </c>
      <c r="U30">
        <f t="shared" si="8"/>
        <v>0.88760185430765448</v>
      </c>
      <c r="V30">
        <f t="shared" si="8"/>
        <v>0</v>
      </c>
      <c r="W30" s="22"/>
      <c r="X30" s="22"/>
      <c r="Y30" s="22"/>
      <c r="Z30" s="22"/>
      <c r="AA30" s="22"/>
      <c r="AE30" s="22"/>
    </row>
    <row r="31" spans="1:31" x14ac:dyDescent="0.2">
      <c r="A31">
        <f t="shared" si="9"/>
        <v>0.98000000476837157</v>
      </c>
      <c r="B31">
        <f t="shared" si="10"/>
        <v>0.99</v>
      </c>
      <c r="C31">
        <f t="shared" si="15"/>
        <v>0.32224972776607064</v>
      </c>
      <c r="D31">
        <f t="shared" si="15"/>
        <v>0.3</v>
      </c>
      <c r="E31">
        <f t="shared" si="15"/>
        <v>0.40002251561442814</v>
      </c>
      <c r="F31">
        <f t="shared" si="15"/>
        <v>0.1</v>
      </c>
      <c r="G31" s="2">
        <f t="shared" si="2"/>
        <v>0.88760185430765448</v>
      </c>
      <c r="H31" s="2">
        <f t="shared" si="2"/>
        <v>0</v>
      </c>
      <c r="I31" s="1">
        <f t="shared" si="12"/>
        <v>0.88760185430765448</v>
      </c>
      <c r="J31" s="10">
        <v>22</v>
      </c>
      <c r="K31" s="11">
        <v>1</v>
      </c>
      <c r="L31" s="11">
        <v>0</v>
      </c>
      <c r="M31" s="11">
        <v>1</v>
      </c>
      <c r="N31" s="12">
        <f t="shared" si="3"/>
        <v>1</v>
      </c>
      <c r="O31" s="1">
        <f t="shared" si="13"/>
        <v>0.31615608308414012</v>
      </c>
      <c r="P31" s="8">
        <f t="shared" si="13"/>
        <v>0.3</v>
      </c>
      <c r="Q31" s="29">
        <f t="shared" si="5"/>
        <v>0.4061000526743877</v>
      </c>
      <c r="R31" s="68">
        <f t="shared" si="6"/>
        <v>0.1</v>
      </c>
      <c r="S31" s="37">
        <f t="shared" si="14"/>
        <v>4.1904006392412249E-2</v>
      </c>
      <c r="T31" s="70">
        <f t="shared" si="14"/>
        <v>0</v>
      </c>
      <c r="U31">
        <f t="shared" si="8"/>
        <v>0.904619073510881</v>
      </c>
      <c r="V31">
        <f t="shared" si="8"/>
        <v>0</v>
      </c>
      <c r="W31" s="22"/>
      <c r="X31" s="22"/>
      <c r="Y31" s="22"/>
      <c r="Z31" s="22"/>
      <c r="AA31" s="22"/>
      <c r="AE31" s="22"/>
    </row>
    <row r="32" spans="1:31" x14ac:dyDescent="0.2">
      <c r="A32">
        <f t="shared" si="9"/>
        <v>0.98000000238418572</v>
      </c>
      <c r="B32">
        <f t="shared" si="10"/>
        <v>0.99</v>
      </c>
      <c r="C32">
        <f t="shared" si="15"/>
        <v>0.31615608308414012</v>
      </c>
      <c r="D32">
        <f t="shared" si="15"/>
        <v>0.3</v>
      </c>
      <c r="E32">
        <f t="shared" si="15"/>
        <v>0.4061000526743877</v>
      </c>
      <c r="F32">
        <f t="shared" si="15"/>
        <v>0.1</v>
      </c>
      <c r="G32" s="2">
        <f t="shared" si="2"/>
        <v>0.904619073510881</v>
      </c>
      <c r="H32" s="2">
        <f t="shared" si="2"/>
        <v>0</v>
      </c>
      <c r="I32" s="1">
        <f t="shared" si="12"/>
        <v>0.904619073510881</v>
      </c>
      <c r="J32" s="10">
        <v>23</v>
      </c>
      <c r="K32" s="11">
        <v>1</v>
      </c>
      <c r="L32" s="11">
        <v>0</v>
      </c>
      <c r="M32" s="11">
        <v>1</v>
      </c>
      <c r="N32" s="12">
        <f t="shared" si="3"/>
        <v>1</v>
      </c>
      <c r="O32" s="1">
        <f t="shared" si="13"/>
        <v>0.31008562900921344</v>
      </c>
      <c r="P32" s="8">
        <f t="shared" si="13"/>
        <v>0.3</v>
      </c>
      <c r="Q32" s="29">
        <f t="shared" si="5"/>
        <v>0.41114102251626095</v>
      </c>
      <c r="R32" s="68">
        <f t="shared" si="6"/>
        <v>0.1</v>
      </c>
      <c r="S32" s="37">
        <f t="shared" si="14"/>
        <v>3.4853049706480177E-2</v>
      </c>
      <c r="T32" s="70">
        <f t="shared" si="14"/>
        <v>0</v>
      </c>
      <c r="U32">
        <f t="shared" si="8"/>
        <v>0.91894859200501333</v>
      </c>
      <c r="V32">
        <f t="shared" si="8"/>
        <v>0</v>
      </c>
      <c r="W32" s="22"/>
      <c r="X32" s="22"/>
      <c r="Y32" s="22"/>
      <c r="Z32" s="22"/>
      <c r="AA32" s="22"/>
      <c r="AE32" s="22"/>
    </row>
    <row r="33" spans="1:31" x14ac:dyDescent="0.2">
      <c r="A33">
        <f t="shared" si="9"/>
        <v>0.98000000119209285</v>
      </c>
      <c r="B33">
        <f t="shared" si="10"/>
        <v>0.99</v>
      </c>
      <c r="C33">
        <f t="shared" si="15"/>
        <v>0.31008562900921344</v>
      </c>
      <c r="D33">
        <f t="shared" si="15"/>
        <v>0.3</v>
      </c>
      <c r="E33">
        <f t="shared" si="15"/>
        <v>0.41114102251626095</v>
      </c>
      <c r="F33">
        <f t="shared" si="15"/>
        <v>0.1</v>
      </c>
      <c r="G33" s="2">
        <f t="shared" si="2"/>
        <v>0.91894859200501333</v>
      </c>
      <c r="H33" s="2">
        <f t="shared" si="2"/>
        <v>0</v>
      </c>
      <c r="I33" s="1">
        <f t="shared" si="12"/>
        <v>0.91894859200501333</v>
      </c>
      <c r="J33" s="10">
        <v>24</v>
      </c>
      <c r="K33" s="11">
        <v>1</v>
      </c>
      <c r="L33" s="11">
        <v>0</v>
      </c>
      <c r="M33" s="11">
        <v>1</v>
      </c>
      <c r="N33" s="12">
        <f t="shared" si="3"/>
        <v>1</v>
      </c>
      <c r="O33" s="1">
        <f t="shared" si="13"/>
        <v>0.30406586721059342</v>
      </c>
      <c r="P33" s="8">
        <f t="shared" si="13"/>
        <v>0.3</v>
      </c>
      <c r="Q33" s="29">
        <f t="shared" si="5"/>
        <v>0.41532289795916327</v>
      </c>
      <c r="R33" s="68">
        <f t="shared" si="6"/>
        <v>0.1</v>
      </c>
      <c r="S33" s="37">
        <f t="shared" si="14"/>
        <v>2.9002084128263831E-2</v>
      </c>
      <c r="T33" s="70">
        <f t="shared" si="14"/>
        <v>0</v>
      </c>
      <c r="U33">
        <f t="shared" si="8"/>
        <v>0.93099382163201927</v>
      </c>
      <c r="V33">
        <f t="shared" si="8"/>
        <v>0</v>
      </c>
      <c r="W33" s="22"/>
      <c r="X33" s="22"/>
      <c r="Y33" s="22"/>
      <c r="Z33" s="22"/>
      <c r="AA33" s="22"/>
      <c r="AE33" s="22"/>
    </row>
    <row r="34" spans="1:31" x14ac:dyDescent="0.2">
      <c r="A34">
        <f t="shared" si="9"/>
        <v>0.98000000059604642</v>
      </c>
      <c r="B34">
        <f t="shared" si="10"/>
        <v>0.99</v>
      </c>
      <c r="C34">
        <f t="shared" si="15"/>
        <v>0.30406586721059342</v>
      </c>
      <c r="D34">
        <f t="shared" si="15"/>
        <v>0.3</v>
      </c>
      <c r="E34">
        <f t="shared" si="15"/>
        <v>0.41532289795916327</v>
      </c>
      <c r="F34">
        <f t="shared" si="15"/>
        <v>0.1</v>
      </c>
      <c r="G34" s="2">
        <f t="shared" si="2"/>
        <v>0.93099382163201927</v>
      </c>
      <c r="H34" s="2">
        <f t="shared" si="2"/>
        <v>0</v>
      </c>
      <c r="I34" s="1">
        <f t="shared" si="12"/>
        <v>0.93099382163201927</v>
      </c>
      <c r="J34" s="10">
        <v>25</v>
      </c>
      <c r="K34" s="11">
        <v>1</v>
      </c>
      <c r="L34" s="11">
        <v>0</v>
      </c>
      <c r="M34" s="11">
        <v>1</v>
      </c>
      <c r="N34" s="12">
        <f t="shared" si="3"/>
        <v>1</v>
      </c>
      <c r="O34" s="1">
        <f t="shared" si="13"/>
        <v>0.2981159366584627</v>
      </c>
      <c r="P34" s="8">
        <f t="shared" si="13"/>
        <v>0.3</v>
      </c>
      <c r="Q34" s="29">
        <f t="shared" si="5"/>
        <v>0.41879598678747043</v>
      </c>
      <c r="R34" s="68">
        <f t="shared" si="6"/>
        <v>0.1</v>
      </c>
      <c r="S34" s="37">
        <f t="shared" si="14"/>
        <v>2.4162716411912664E-2</v>
      </c>
      <c r="T34" s="70">
        <f t="shared" si="14"/>
        <v>0</v>
      </c>
      <c r="U34">
        <f t="shared" si="8"/>
        <v>0.94111307029521207</v>
      </c>
      <c r="V34">
        <f t="shared" si="8"/>
        <v>0</v>
      </c>
      <c r="W34" s="22"/>
      <c r="X34" s="22"/>
      <c r="Y34" s="22"/>
      <c r="Z34" s="22"/>
      <c r="AA34" s="22"/>
      <c r="AE34" s="22"/>
    </row>
    <row r="35" spans="1:31" x14ac:dyDescent="0.2">
      <c r="A35">
        <f t="shared" si="9"/>
        <v>0.98000000029802314</v>
      </c>
      <c r="B35">
        <f t="shared" si="10"/>
        <v>0.99</v>
      </c>
      <c r="C35">
        <f t="shared" si="15"/>
        <v>0.2981159366584627</v>
      </c>
      <c r="D35">
        <f t="shared" si="15"/>
        <v>0.3</v>
      </c>
      <c r="E35">
        <f t="shared" si="15"/>
        <v>0.41879598678747043</v>
      </c>
      <c r="F35">
        <f t="shared" si="15"/>
        <v>0.1</v>
      </c>
      <c r="G35" s="2">
        <f t="shared" si="2"/>
        <v>0.94111307029521207</v>
      </c>
      <c r="H35" s="2">
        <f t="shared" si="2"/>
        <v>0</v>
      </c>
      <c r="I35" s="1">
        <f t="shared" si="12"/>
        <v>0.94111307029521207</v>
      </c>
      <c r="J35" s="10">
        <v>26</v>
      </c>
      <c r="K35" s="11">
        <v>1</v>
      </c>
      <c r="L35" s="11">
        <v>0</v>
      </c>
      <c r="M35" s="11">
        <v>1</v>
      </c>
      <c r="N35" s="12">
        <f t="shared" si="3"/>
        <v>1</v>
      </c>
      <c r="O35" s="1">
        <f t="shared" si="13"/>
        <v>0.29224885506577886</v>
      </c>
      <c r="P35" s="8">
        <f t="shared" si="13"/>
        <v>0.3</v>
      </c>
      <c r="Q35" s="29">
        <f t="shared" si="5"/>
        <v>0.42168569097049663</v>
      </c>
      <c r="R35" s="68">
        <f t="shared" si="6"/>
        <v>0.1</v>
      </c>
      <c r="S35" s="37">
        <f t="shared" si="14"/>
        <v>2.0166976620507284E-2</v>
      </c>
      <c r="T35" s="70">
        <f t="shared" si="14"/>
        <v>0</v>
      </c>
      <c r="U35">
        <f t="shared" si="8"/>
        <v>0.9496171957662165</v>
      </c>
      <c r="V35">
        <f t="shared" si="8"/>
        <v>0</v>
      </c>
      <c r="W35" s="22"/>
      <c r="X35" s="22"/>
      <c r="Y35" s="22"/>
      <c r="Z35" s="22"/>
      <c r="AA35" s="22"/>
      <c r="AE35" s="22"/>
    </row>
    <row r="36" spans="1:31" x14ac:dyDescent="0.2">
      <c r="A36">
        <f t="shared" si="9"/>
        <v>0.98000000014901156</v>
      </c>
      <c r="B36">
        <f t="shared" si="10"/>
        <v>0.99</v>
      </c>
      <c r="C36">
        <f t="shared" si="15"/>
        <v>0.29224885506577886</v>
      </c>
      <c r="D36">
        <f t="shared" si="15"/>
        <v>0.3</v>
      </c>
      <c r="E36">
        <f t="shared" si="15"/>
        <v>0.42168569097049663</v>
      </c>
      <c r="F36">
        <f t="shared" si="15"/>
        <v>0.1</v>
      </c>
      <c r="G36" s="2">
        <f t="shared" si="2"/>
        <v>0.9496171957662165</v>
      </c>
      <c r="H36" s="2">
        <f t="shared" si="2"/>
        <v>0</v>
      </c>
      <c r="I36" s="1">
        <f t="shared" si="12"/>
        <v>0.9496171957662165</v>
      </c>
      <c r="J36" s="10">
        <v>27</v>
      </c>
      <c r="K36" s="11">
        <v>1</v>
      </c>
      <c r="L36" s="11">
        <v>0</v>
      </c>
      <c r="M36" s="11">
        <v>1</v>
      </c>
      <c r="N36" s="12">
        <f t="shared" si="3"/>
        <v>1</v>
      </c>
      <c r="O36" s="1">
        <f t="shared" si="13"/>
        <v>0.28647323141729619</v>
      </c>
      <c r="P36" s="8">
        <f t="shared" si="13"/>
        <v>0.3</v>
      </c>
      <c r="Q36" s="29">
        <f t="shared" si="5"/>
        <v>0.42409561063269635</v>
      </c>
      <c r="R36" s="68">
        <f t="shared" si="6"/>
        <v>0.1</v>
      </c>
      <c r="S36" s="37">
        <f t="shared" si="14"/>
        <v>1.6869529040773764E-2</v>
      </c>
      <c r="T36" s="70">
        <f t="shared" si="14"/>
        <v>0</v>
      </c>
      <c r="U36">
        <f t="shared" si="8"/>
        <v>0.95677148898584941</v>
      </c>
      <c r="V36">
        <f t="shared" si="8"/>
        <v>0</v>
      </c>
      <c r="W36" s="22"/>
      <c r="X36" s="22"/>
      <c r="Y36" s="22"/>
      <c r="Z36" s="22"/>
      <c r="AA36" s="22"/>
      <c r="AE36" s="22"/>
    </row>
    <row r="37" spans="1:31" x14ac:dyDescent="0.2">
      <c r="A37">
        <f t="shared" si="9"/>
        <v>0.98000000007450572</v>
      </c>
      <c r="B37">
        <f t="shared" si="10"/>
        <v>0.99</v>
      </c>
      <c r="C37">
        <f t="shared" si="15"/>
        <v>0.28647323141729619</v>
      </c>
      <c r="D37">
        <f t="shared" si="15"/>
        <v>0.3</v>
      </c>
      <c r="E37">
        <f t="shared" si="15"/>
        <v>0.42409561063269635</v>
      </c>
      <c r="F37">
        <f t="shared" si="15"/>
        <v>0.1</v>
      </c>
      <c r="G37" s="2">
        <f t="shared" si="2"/>
        <v>0.95677148898584941</v>
      </c>
      <c r="H37" s="2">
        <f t="shared" si="2"/>
        <v>0</v>
      </c>
      <c r="I37" s="1">
        <f t="shared" si="12"/>
        <v>0.95677148898584941</v>
      </c>
      <c r="J37" s="10">
        <v>28</v>
      </c>
      <c r="K37" s="11">
        <v>1</v>
      </c>
      <c r="L37" s="11">
        <v>0</v>
      </c>
      <c r="M37" s="11">
        <v>1</v>
      </c>
      <c r="N37" s="12">
        <f t="shared" si="3"/>
        <v>1</v>
      </c>
      <c r="O37" s="1">
        <f t="shared" si="13"/>
        <v>0.28079453534935422</v>
      </c>
      <c r="P37" s="8">
        <f t="shared" si="13"/>
        <v>0.3</v>
      </c>
      <c r="Q37" s="29">
        <f t="shared" si="5"/>
        <v>0.42611080802075485</v>
      </c>
      <c r="R37" s="68">
        <f t="shared" si="6"/>
        <v>0.1</v>
      </c>
      <c r="S37" s="37">
        <f t="shared" si="14"/>
        <v>1.4147216104422714E-2</v>
      </c>
      <c r="T37" s="70">
        <f t="shared" si="14"/>
        <v>0</v>
      </c>
      <c r="U37">
        <f t="shared" si="8"/>
        <v>0.96279977067134925</v>
      </c>
      <c r="V37">
        <f t="shared" si="8"/>
        <v>0</v>
      </c>
      <c r="W37" s="22"/>
      <c r="X37" s="22"/>
      <c r="Y37" s="22"/>
      <c r="Z37" s="22"/>
      <c r="AA37" s="22"/>
      <c r="AE37" s="22"/>
    </row>
    <row r="38" spans="1:31" x14ac:dyDescent="0.2">
      <c r="A38">
        <f t="shared" si="9"/>
        <v>0.98000000003725285</v>
      </c>
      <c r="B38">
        <f t="shared" si="10"/>
        <v>0.99</v>
      </c>
      <c r="C38">
        <f t="shared" si="15"/>
        <v>0.28079453534935422</v>
      </c>
      <c r="D38">
        <f t="shared" si="15"/>
        <v>0.3</v>
      </c>
      <c r="E38">
        <f t="shared" si="15"/>
        <v>0.42611080802075485</v>
      </c>
      <c r="F38">
        <f t="shared" si="15"/>
        <v>0.1</v>
      </c>
      <c r="G38" s="2">
        <f t="shared" si="2"/>
        <v>0.96279977067134925</v>
      </c>
      <c r="H38" s="2">
        <f t="shared" si="2"/>
        <v>0</v>
      </c>
      <c r="I38" s="1">
        <f t="shared" si="12"/>
        <v>0.96279977067134925</v>
      </c>
      <c r="J38" s="10">
        <v>29</v>
      </c>
      <c r="K38" s="11">
        <v>1</v>
      </c>
      <c r="L38" s="11">
        <v>0</v>
      </c>
      <c r="M38" s="11">
        <v>1</v>
      </c>
      <c r="N38" s="12">
        <f t="shared" si="3"/>
        <v>1</v>
      </c>
      <c r="O38" s="1">
        <f t="shared" si="13"/>
        <v>0.27521601873604795</v>
      </c>
      <c r="P38" s="8">
        <f t="shared" si="13"/>
        <v>0.3</v>
      </c>
      <c r="Q38" s="29">
        <f t="shared" si="5"/>
        <v>0.4278008742141039</v>
      </c>
      <c r="R38" s="68">
        <f t="shared" si="6"/>
        <v>0.1</v>
      </c>
      <c r="S38" s="37">
        <f t="shared" si="14"/>
        <v>1.1897178697201926E-2</v>
      </c>
      <c r="T38" s="70">
        <f t="shared" si="14"/>
        <v>0</v>
      </c>
      <c r="U38">
        <f t="shared" si="8"/>
        <v>0.96788939411869368</v>
      </c>
      <c r="V38">
        <f t="shared" si="8"/>
        <v>0</v>
      </c>
      <c r="W38" s="22"/>
      <c r="X38" s="22"/>
      <c r="Y38" s="22"/>
      <c r="Z38" s="22"/>
      <c r="AA38" s="22"/>
      <c r="AE38" s="22"/>
    </row>
    <row r="39" spans="1:31" x14ac:dyDescent="0.2">
      <c r="A39">
        <f t="shared" si="9"/>
        <v>0.98000000001862642</v>
      </c>
      <c r="B39">
        <f t="shared" si="10"/>
        <v>0.99</v>
      </c>
      <c r="C39">
        <f t="shared" si="15"/>
        <v>0.27521601873604795</v>
      </c>
      <c r="D39">
        <f t="shared" si="15"/>
        <v>0.3</v>
      </c>
      <c r="E39">
        <f t="shared" si="15"/>
        <v>0.4278008742141039</v>
      </c>
      <c r="F39">
        <f t="shared" si="15"/>
        <v>0.1</v>
      </c>
      <c r="G39" s="2">
        <f t="shared" si="2"/>
        <v>0.96788939411869368</v>
      </c>
      <c r="H39" s="2">
        <f t="shared" si="2"/>
        <v>0</v>
      </c>
      <c r="I39" s="1">
        <f t="shared" si="12"/>
        <v>0.96788939411869368</v>
      </c>
      <c r="J39" s="10">
        <v>30</v>
      </c>
      <c r="K39" s="11">
        <v>1</v>
      </c>
      <c r="L39" s="11">
        <v>0</v>
      </c>
      <c r="M39" s="11">
        <v>1</v>
      </c>
      <c r="N39" s="12">
        <f t="shared" si="3"/>
        <v>1</v>
      </c>
      <c r="O39" s="1">
        <f t="shared" si="13"/>
        <v>0.26973937550766958</v>
      </c>
      <c r="P39" s="8">
        <f t="shared" si="13"/>
        <v>0.3</v>
      </c>
      <c r="Q39" s="29">
        <f t="shared" si="5"/>
        <v>0.42922264587315628</v>
      </c>
      <c r="R39" s="68">
        <f t="shared" si="6"/>
        <v>0.1</v>
      </c>
      <c r="S39" s="37">
        <f t="shared" si="14"/>
        <v>1.0034366627852346E-2</v>
      </c>
      <c r="T39" s="70">
        <f t="shared" si="14"/>
        <v>0</v>
      </c>
      <c r="U39">
        <f t="shared" si="8"/>
        <v>0.97219637151236171</v>
      </c>
      <c r="V39">
        <f t="shared" si="8"/>
        <v>0</v>
      </c>
      <c r="W39" s="22"/>
      <c r="X39" s="22"/>
      <c r="Y39" s="22"/>
      <c r="Z39" s="22"/>
      <c r="AA39" s="22"/>
      <c r="AE39" s="22"/>
    </row>
    <row r="40" spans="1:31" x14ac:dyDescent="0.2">
      <c r="A40">
        <f t="shared" si="9"/>
        <v>0.9800000000093132</v>
      </c>
      <c r="B40">
        <f t="shared" si="10"/>
        <v>0.99</v>
      </c>
      <c r="C40">
        <f t="shared" si="15"/>
        <v>0.26973937550766958</v>
      </c>
      <c r="D40">
        <f t="shared" si="15"/>
        <v>0.3</v>
      </c>
      <c r="E40">
        <f t="shared" si="15"/>
        <v>0.42922264587315628</v>
      </c>
      <c r="F40">
        <f t="shared" si="15"/>
        <v>0.1</v>
      </c>
      <c r="G40" s="2">
        <f t="shared" si="2"/>
        <v>0.97219637151236171</v>
      </c>
      <c r="H40" s="2">
        <f t="shared" si="2"/>
        <v>0</v>
      </c>
      <c r="I40" s="1">
        <f t="shared" si="12"/>
        <v>0.97219637151236171</v>
      </c>
      <c r="J40" s="10">
        <v>31</v>
      </c>
      <c r="K40" s="11">
        <v>1</v>
      </c>
      <c r="L40" s="11">
        <v>0</v>
      </c>
      <c r="M40" s="11">
        <v>1</v>
      </c>
      <c r="N40" s="12">
        <f t="shared" si="3"/>
        <v>1</v>
      </c>
      <c r="O40" s="1">
        <f t="shared" si="13"/>
        <v>0.26436520982021999</v>
      </c>
      <c r="P40" s="8">
        <f t="shared" si="13"/>
        <v>0.3</v>
      </c>
      <c r="Q40" s="29">
        <f t="shared" si="5"/>
        <v>0.43042252513647811</v>
      </c>
      <c r="R40" s="68">
        <f t="shared" si="6"/>
        <v>0.1</v>
      </c>
      <c r="S40" s="37">
        <f t="shared" si="14"/>
        <v>8.4889270612659353E-3</v>
      </c>
      <c r="T40" s="70">
        <f t="shared" si="14"/>
        <v>0</v>
      </c>
      <c r="U40">
        <f t="shared" si="8"/>
        <v>0.97585019693377117</v>
      </c>
      <c r="V40">
        <f t="shared" si="8"/>
        <v>0</v>
      </c>
      <c r="W40" s="22"/>
      <c r="X40" s="22"/>
      <c r="Y40" s="22"/>
      <c r="Z40" s="22"/>
      <c r="AA40" s="22"/>
      <c r="AE40" s="22"/>
    </row>
    <row r="41" spans="1:31" x14ac:dyDescent="0.2">
      <c r="A41">
        <f t="shared" si="9"/>
        <v>0.98000000000465659</v>
      </c>
      <c r="B41">
        <f t="shared" si="10"/>
        <v>0.99</v>
      </c>
      <c r="C41">
        <f t="shared" si="15"/>
        <v>0.26436520982021999</v>
      </c>
      <c r="D41">
        <f t="shared" si="15"/>
        <v>0.3</v>
      </c>
      <c r="E41">
        <f t="shared" si="15"/>
        <v>0.43042252513647811</v>
      </c>
      <c r="F41">
        <f t="shared" si="15"/>
        <v>0.1</v>
      </c>
      <c r="G41" s="2">
        <f t="shared" si="2"/>
        <v>0.97585019693377117</v>
      </c>
      <c r="H41" s="2">
        <f t="shared" si="2"/>
        <v>0</v>
      </c>
      <c r="I41" s="1">
        <f t="shared" si="12"/>
        <v>0.97585019693377117</v>
      </c>
      <c r="J41" s="10">
        <v>32</v>
      </c>
      <c r="K41" s="11">
        <v>1</v>
      </c>
      <c r="L41" s="11">
        <v>0</v>
      </c>
      <c r="M41" s="11">
        <v>1</v>
      </c>
      <c r="N41" s="12">
        <f t="shared" si="3"/>
        <v>1</v>
      </c>
      <c r="O41" s="1">
        <f t="shared" si="13"/>
        <v>0.2590933664601846</v>
      </c>
      <c r="P41" s="8">
        <f t="shared" si="13"/>
        <v>0.3</v>
      </c>
      <c r="Q41" s="29">
        <f t="shared" si="5"/>
        <v>0.4314384191887275</v>
      </c>
      <c r="R41" s="68">
        <f t="shared" si="6"/>
        <v>0.1</v>
      </c>
      <c r="S41" s="37">
        <f t="shared" si="14"/>
        <v>7.2037357046704949E-3</v>
      </c>
      <c r="T41" s="70">
        <f t="shared" si="14"/>
        <v>0</v>
      </c>
      <c r="U41">
        <f t="shared" si="8"/>
        <v>0.97895816527844759</v>
      </c>
      <c r="V41">
        <f t="shared" si="8"/>
        <v>0</v>
      </c>
      <c r="W41" s="22"/>
      <c r="X41" s="22"/>
      <c r="Y41" s="22"/>
      <c r="Z41" s="22"/>
      <c r="AA41" s="22"/>
      <c r="AE41" s="22"/>
    </row>
    <row r="42" spans="1:31" x14ac:dyDescent="0.2">
      <c r="A42">
        <f t="shared" si="9"/>
        <v>0.98000000000232834</v>
      </c>
      <c r="B42">
        <f t="shared" si="10"/>
        <v>0.99</v>
      </c>
      <c r="C42">
        <f t="shared" si="15"/>
        <v>0.2590933664601846</v>
      </c>
      <c r="D42">
        <f t="shared" si="15"/>
        <v>0.3</v>
      </c>
      <c r="E42">
        <f t="shared" si="15"/>
        <v>0.4314384191887275</v>
      </c>
      <c r="F42">
        <f t="shared" si="15"/>
        <v>0.1</v>
      </c>
      <c r="G42" s="2">
        <f t="shared" si="2"/>
        <v>0.97895816527844759</v>
      </c>
      <c r="H42" s="2">
        <f t="shared" si="2"/>
        <v>0</v>
      </c>
      <c r="I42" s="1">
        <f t="shared" si="12"/>
        <v>0.97895816527844759</v>
      </c>
      <c r="J42" s="10">
        <v>33</v>
      </c>
      <c r="K42" s="11">
        <v>1</v>
      </c>
      <c r="L42" s="11">
        <v>0</v>
      </c>
      <c r="M42" s="11">
        <v>1</v>
      </c>
      <c r="N42" s="12">
        <f t="shared" si="3"/>
        <v>1</v>
      </c>
      <c r="O42" s="1">
        <f t="shared" si="13"/>
        <v>0.25392316339134557</v>
      </c>
      <c r="P42" s="8">
        <f t="shared" si="13"/>
        <v>0.3</v>
      </c>
      <c r="Q42" s="29">
        <f t="shared" si="5"/>
        <v>0.43230133582907532</v>
      </c>
      <c r="R42" s="68">
        <f t="shared" si="6"/>
        <v>0.1</v>
      </c>
      <c r="S42" s="37">
        <f t="shared" si="14"/>
        <v>6.1321943898548408E-3</v>
      </c>
      <c r="T42" s="70">
        <f t="shared" si="14"/>
        <v>0</v>
      </c>
      <c r="U42">
        <f t="shared" si="8"/>
        <v>0.98160912110474541</v>
      </c>
      <c r="V42">
        <f t="shared" si="8"/>
        <v>0</v>
      </c>
      <c r="W42" s="22"/>
      <c r="X42" s="22"/>
      <c r="Y42" s="22"/>
      <c r="Z42" s="22"/>
      <c r="AA42" s="22"/>
      <c r="AE42" s="22"/>
    </row>
    <row r="43" spans="1:31" x14ac:dyDescent="0.2">
      <c r="A43">
        <f t="shared" si="9"/>
        <v>0.98000000000116416</v>
      </c>
      <c r="B43">
        <f t="shared" si="10"/>
        <v>0.99</v>
      </c>
      <c r="C43">
        <f t="shared" si="15"/>
        <v>0.25392316339134557</v>
      </c>
      <c r="D43">
        <f t="shared" si="15"/>
        <v>0.3</v>
      </c>
      <c r="E43">
        <f t="shared" si="15"/>
        <v>0.43230133582907532</v>
      </c>
      <c r="F43">
        <f t="shared" si="15"/>
        <v>0.1</v>
      </c>
      <c r="G43" s="2">
        <f t="shared" si="2"/>
        <v>0.98160912110474541</v>
      </c>
      <c r="H43" s="2">
        <f t="shared" si="2"/>
        <v>0</v>
      </c>
      <c r="I43" s="1">
        <f t="shared" si="12"/>
        <v>0.98160912110474541</v>
      </c>
      <c r="J43" s="10">
        <v>34</v>
      </c>
      <c r="K43" s="11">
        <v>1</v>
      </c>
      <c r="L43" s="11">
        <v>0</v>
      </c>
      <c r="M43" s="11">
        <v>1</v>
      </c>
      <c r="N43" s="12">
        <f t="shared" si="3"/>
        <v>1</v>
      </c>
      <c r="O43" s="1">
        <f t="shared" ref="O43:P58" si="16">IF(AND(K43&gt;0),(1-A43)*POWER(($N43-$I42),2)+C43*A43,C43)</f>
        <v>0.24885355529998274</v>
      </c>
      <c r="P43" s="8">
        <f t="shared" si="16"/>
        <v>0.3</v>
      </c>
      <c r="Q43" s="29">
        <f t="shared" si="5"/>
        <v>0.43303668674354184</v>
      </c>
      <c r="R43" s="68">
        <f t="shared" si="6"/>
        <v>0.1</v>
      </c>
      <c r="S43" s="37">
        <f t="shared" ref="S43:T58" si="17">IF(K43&gt;0,O43*($N43-$I42),0)</f>
        <v>5.2363353804929401E-3</v>
      </c>
      <c r="T43" s="70">
        <f t="shared" si="17"/>
        <v>0</v>
      </c>
      <c r="U43">
        <f t="shared" si="8"/>
        <v>0.98387664642859207</v>
      </c>
      <c r="V43">
        <f t="shared" si="8"/>
        <v>0</v>
      </c>
      <c r="W43" s="22"/>
      <c r="X43" s="22"/>
      <c r="Y43" s="22"/>
      <c r="Z43" s="22"/>
      <c r="AA43" s="22"/>
      <c r="AE43" s="22"/>
    </row>
    <row r="44" spans="1:31" x14ac:dyDescent="0.2">
      <c r="A44">
        <f t="shared" si="9"/>
        <v>0.98000000000058207</v>
      </c>
      <c r="B44">
        <f t="shared" si="10"/>
        <v>0.99</v>
      </c>
      <c r="C44">
        <f t="shared" si="15"/>
        <v>0.24885355529998274</v>
      </c>
      <c r="D44">
        <f t="shared" si="15"/>
        <v>0.3</v>
      </c>
      <c r="E44">
        <f t="shared" si="15"/>
        <v>0.43303668674354184</v>
      </c>
      <c r="F44">
        <f t="shared" si="15"/>
        <v>0.1</v>
      </c>
      <c r="G44" s="2">
        <f t="shared" si="2"/>
        <v>0.98387664642859207</v>
      </c>
      <c r="H44" s="2">
        <f t="shared" si="2"/>
        <v>0</v>
      </c>
      <c r="I44" s="1">
        <f t="shared" si="12"/>
        <v>0.98387664642859207</v>
      </c>
      <c r="J44" s="10">
        <v>35</v>
      </c>
      <c r="K44" s="11">
        <v>1</v>
      </c>
      <c r="L44" s="11">
        <v>0</v>
      </c>
      <c r="M44" s="11">
        <v>1</v>
      </c>
      <c r="N44" s="12">
        <f t="shared" si="3"/>
        <v>1</v>
      </c>
      <c r="O44" s="1">
        <f t="shared" si="16"/>
        <v>0.24388324868265854</v>
      </c>
      <c r="P44" s="8">
        <f t="shared" si="16"/>
        <v>0.3</v>
      </c>
      <c r="Q44" s="29">
        <f t="shared" si="5"/>
        <v>0.43366534273407348</v>
      </c>
      <c r="R44" s="68">
        <f t="shared" si="6"/>
        <v>0.1</v>
      </c>
      <c r="S44" s="37">
        <f t="shared" si="17"/>
        <v>4.485227291104032E-3</v>
      </c>
      <c r="T44" s="70">
        <f t="shared" si="17"/>
        <v>0</v>
      </c>
      <c r="U44">
        <f t="shared" si="8"/>
        <v>0.98582173405902895</v>
      </c>
      <c r="V44">
        <f t="shared" si="8"/>
        <v>0</v>
      </c>
      <c r="W44" s="22"/>
      <c r="X44" s="22"/>
      <c r="Y44" s="22"/>
      <c r="Z44" s="22"/>
      <c r="AA44" s="22"/>
      <c r="AE44" s="22"/>
    </row>
    <row r="45" spans="1:31" x14ac:dyDescent="0.2">
      <c r="A45">
        <f t="shared" si="9"/>
        <v>0.98000000000029108</v>
      </c>
      <c r="B45">
        <f t="shared" si="10"/>
        <v>0.99</v>
      </c>
      <c r="C45">
        <f t="shared" si="15"/>
        <v>0.24388324868265854</v>
      </c>
      <c r="D45">
        <f t="shared" si="15"/>
        <v>0.3</v>
      </c>
      <c r="E45">
        <f t="shared" si="15"/>
        <v>0.43366534273407348</v>
      </c>
      <c r="F45">
        <f t="shared" si="15"/>
        <v>0.1</v>
      </c>
      <c r="G45" s="2">
        <f t="shared" si="2"/>
        <v>0.98582173405902895</v>
      </c>
      <c r="H45" s="2">
        <f t="shared" si="2"/>
        <v>0</v>
      </c>
      <c r="I45" s="1">
        <f t="shared" si="12"/>
        <v>0.98582173405902895</v>
      </c>
      <c r="J45" s="10">
        <v>36</v>
      </c>
      <c r="K45" s="11">
        <v>1</v>
      </c>
      <c r="L45" s="11">
        <v>0</v>
      </c>
      <c r="M45" s="11">
        <v>1</v>
      </c>
      <c r="N45" s="12">
        <f t="shared" si="3"/>
        <v>1</v>
      </c>
      <c r="O45" s="1">
        <f t="shared" si="16"/>
        <v>0.23901078295968403</v>
      </c>
      <c r="P45" s="8">
        <f t="shared" si="16"/>
        <v>0.3</v>
      </c>
      <c r="Q45" s="29">
        <f t="shared" si="5"/>
        <v>0.43420448852759086</v>
      </c>
      <c r="R45" s="68">
        <f t="shared" si="6"/>
        <v>0.1</v>
      </c>
      <c r="S45" s="37">
        <f t="shared" si="17"/>
        <v>3.8536553610380268E-3</v>
      </c>
      <c r="T45" s="70">
        <f t="shared" si="17"/>
        <v>0</v>
      </c>
      <c r="U45">
        <f t="shared" si="8"/>
        <v>0.98749500851403005</v>
      </c>
      <c r="V45">
        <f t="shared" si="8"/>
        <v>0</v>
      </c>
      <c r="W45" s="22"/>
      <c r="X45" s="22"/>
      <c r="Y45" s="22"/>
      <c r="Z45" s="22"/>
      <c r="AA45" s="22"/>
      <c r="AE45" s="22"/>
    </row>
    <row r="46" spans="1:31" x14ac:dyDescent="0.2">
      <c r="A46">
        <f t="shared" si="9"/>
        <v>0.98000000000014553</v>
      </c>
      <c r="B46">
        <f t="shared" si="10"/>
        <v>0.99</v>
      </c>
      <c r="C46">
        <f t="shared" si="15"/>
        <v>0.23901078295968403</v>
      </c>
      <c r="D46">
        <f t="shared" si="15"/>
        <v>0.3</v>
      </c>
      <c r="E46">
        <f t="shared" si="15"/>
        <v>0.43420448852759086</v>
      </c>
      <c r="F46">
        <f t="shared" si="15"/>
        <v>0.1</v>
      </c>
      <c r="G46" s="2">
        <f t="shared" si="2"/>
        <v>0.98749500851403005</v>
      </c>
      <c r="H46" s="2">
        <f t="shared" si="2"/>
        <v>0</v>
      </c>
      <c r="I46" s="1">
        <f t="shared" si="12"/>
        <v>0.98749500851403005</v>
      </c>
      <c r="J46" s="10">
        <v>37</v>
      </c>
      <c r="K46" s="11">
        <v>1</v>
      </c>
      <c r="L46" s="11">
        <v>0</v>
      </c>
      <c r="M46" s="11">
        <v>1</v>
      </c>
      <c r="N46" s="12">
        <f t="shared" si="3"/>
        <v>1</v>
      </c>
      <c r="O46" s="1">
        <f t="shared" si="16"/>
        <v>0.23423458776502695</v>
      </c>
      <c r="P46" s="8">
        <f t="shared" si="16"/>
        <v>0.3</v>
      </c>
      <c r="Q46" s="29">
        <f t="shared" si="5"/>
        <v>0.43466831040579185</v>
      </c>
      <c r="R46" s="68">
        <f t="shared" si="6"/>
        <v>0.1</v>
      </c>
      <c r="S46" s="37">
        <f t="shared" si="17"/>
        <v>3.3210402779062752E-3</v>
      </c>
      <c r="T46" s="70">
        <f t="shared" si="17"/>
        <v>0</v>
      </c>
      <c r="U46">
        <f t="shared" si="8"/>
        <v>0.9889385594804172</v>
      </c>
      <c r="V46">
        <f t="shared" si="8"/>
        <v>0</v>
      </c>
      <c r="W46" s="22"/>
      <c r="X46" s="22"/>
      <c r="Y46" s="22"/>
      <c r="Z46" s="22"/>
      <c r="AA46" s="22"/>
      <c r="AE46" s="22"/>
    </row>
    <row r="47" spans="1:31" x14ac:dyDescent="0.2">
      <c r="A47">
        <f t="shared" si="9"/>
        <v>0.98000000000007281</v>
      </c>
      <c r="B47">
        <f t="shared" si="10"/>
        <v>0.99</v>
      </c>
      <c r="C47">
        <f t="shared" ref="C47:F62" si="18">O46</f>
        <v>0.23423458776502695</v>
      </c>
      <c r="D47">
        <f t="shared" si="18"/>
        <v>0.3</v>
      </c>
      <c r="E47">
        <f t="shared" si="18"/>
        <v>0.43466831040579185</v>
      </c>
      <c r="F47">
        <f t="shared" si="18"/>
        <v>0.1</v>
      </c>
      <c r="G47" s="2">
        <f t="shared" si="2"/>
        <v>0.9889385594804172</v>
      </c>
      <c r="H47" s="2">
        <f t="shared" si="2"/>
        <v>0</v>
      </c>
      <c r="I47" s="1">
        <f t="shared" si="12"/>
        <v>0.9889385594804172</v>
      </c>
      <c r="J47" s="10">
        <v>38</v>
      </c>
      <c r="K47" s="11">
        <v>1</v>
      </c>
      <c r="L47" s="11">
        <v>0</v>
      </c>
      <c r="M47" s="11">
        <v>1</v>
      </c>
      <c r="N47" s="12">
        <f t="shared" si="3"/>
        <v>1</v>
      </c>
      <c r="O47" s="1">
        <f t="shared" si="16"/>
        <v>0.22955302350598472</v>
      </c>
      <c r="P47" s="8">
        <f t="shared" si="16"/>
        <v>0.3</v>
      </c>
      <c r="Q47" s="29">
        <f t="shared" si="5"/>
        <v>0.43506855306271092</v>
      </c>
      <c r="R47" s="68">
        <f t="shared" si="6"/>
        <v>0.1</v>
      </c>
      <c r="S47" s="37">
        <f t="shared" si="17"/>
        <v>2.8705586045209993E-3</v>
      </c>
      <c r="T47" s="70">
        <f t="shared" si="17"/>
        <v>0</v>
      </c>
      <c r="U47">
        <f t="shared" si="8"/>
        <v>0.99018744925896784</v>
      </c>
      <c r="V47">
        <f t="shared" si="8"/>
        <v>0</v>
      </c>
      <c r="W47" s="22"/>
      <c r="X47" s="22"/>
      <c r="Y47" s="22"/>
      <c r="Z47" s="22"/>
      <c r="AA47" s="22"/>
      <c r="AE47" s="22"/>
    </row>
    <row r="48" spans="1:31" x14ac:dyDescent="0.2">
      <c r="A48">
        <f t="shared" si="9"/>
        <v>0.9800000000000364</v>
      </c>
      <c r="B48">
        <f t="shared" si="10"/>
        <v>0.99</v>
      </c>
      <c r="C48">
        <f t="shared" si="18"/>
        <v>0.22955302350598472</v>
      </c>
      <c r="D48">
        <f t="shared" si="18"/>
        <v>0.3</v>
      </c>
      <c r="E48">
        <f t="shared" si="18"/>
        <v>0.43506855306271092</v>
      </c>
      <c r="F48">
        <f t="shared" si="18"/>
        <v>0.1</v>
      </c>
      <c r="G48" s="2">
        <f t="shared" si="2"/>
        <v>0.99018744925896784</v>
      </c>
      <c r="H48" s="2">
        <f t="shared" si="2"/>
        <v>0</v>
      </c>
      <c r="I48" s="1">
        <f t="shared" si="12"/>
        <v>0.99018744925896784</v>
      </c>
      <c r="J48" s="10">
        <v>39</v>
      </c>
      <c r="K48" s="11">
        <v>1</v>
      </c>
      <c r="L48" s="11">
        <v>0</v>
      </c>
      <c r="M48" s="11">
        <v>1</v>
      </c>
      <c r="N48" s="12">
        <f t="shared" si="3"/>
        <v>1</v>
      </c>
      <c r="O48" s="1">
        <f t="shared" si="16"/>
        <v>0.22496441014520074</v>
      </c>
      <c r="P48" s="8">
        <f t="shared" si="16"/>
        <v>0.3</v>
      </c>
      <c r="Q48" s="29">
        <f t="shared" si="5"/>
        <v>0.43541496637207289</v>
      </c>
      <c r="R48" s="68">
        <f t="shared" si="6"/>
        <v>0.1</v>
      </c>
      <c r="S48" s="37">
        <f t="shared" si="17"/>
        <v>2.4884304418441674E-3</v>
      </c>
      <c r="T48" s="70">
        <f t="shared" si="17"/>
        <v>0</v>
      </c>
      <c r="U48">
        <f t="shared" si="8"/>
        <v>0.99127094911612268</v>
      </c>
      <c r="V48">
        <f t="shared" si="8"/>
        <v>0</v>
      </c>
      <c r="W48" s="22"/>
      <c r="X48" s="22"/>
      <c r="Y48" s="22"/>
      <c r="Z48" s="22"/>
      <c r="AA48" s="22"/>
      <c r="AE48" s="22"/>
    </row>
    <row r="49" spans="1:31" x14ac:dyDescent="0.2">
      <c r="A49">
        <f t="shared" si="9"/>
        <v>0.98000000000001819</v>
      </c>
      <c r="B49">
        <f t="shared" si="10"/>
        <v>0.99</v>
      </c>
      <c r="C49">
        <f t="shared" si="18"/>
        <v>0.22496441014520074</v>
      </c>
      <c r="D49">
        <f t="shared" si="18"/>
        <v>0.3</v>
      </c>
      <c r="E49">
        <f t="shared" si="18"/>
        <v>0.43541496637207289</v>
      </c>
      <c r="F49">
        <f t="shared" si="18"/>
        <v>0.1</v>
      </c>
      <c r="G49" s="2">
        <f t="shared" si="2"/>
        <v>0.99127094911612268</v>
      </c>
      <c r="H49" s="2">
        <f t="shared" si="2"/>
        <v>0</v>
      </c>
      <c r="I49" s="1">
        <f t="shared" si="12"/>
        <v>0.99127094911612268</v>
      </c>
      <c r="J49" s="10">
        <v>40</v>
      </c>
      <c r="K49" s="11">
        <v>1</v>
      </c>
      <c r="L49" s="11">
        <v>0</v>
      </c>
      <c r="M49" s="11">
        <v>1</v>
      </c>
      <c r="N49" s="12">
        <f t="shared" si="3"/>
        <v>1</v>
      </c>
      <c r="O49" s="1">
        <f t="shared" si="16"/>
        <v>0.22046704766534175</v>
      </c>
      <c r="P49" s="8">
        <f t="shared" si="16"/>
        <v>0.3</v>
      </c>
      <c r="Q49" s="29">
        <f t="shared" si="5"/>
        <v>0.43571566902400471</v>
      </c>
      <c r="R49" s="68">
        <f t="shared" si="6"/>
        <v>0.1</v>
      </c>
      <c r="S49" s="37">
        <f t="shared" si="17"/>
        <v>2.1633440919417209E-3</v>
      </c>
      <c r="T49" s="70">
        <f t="shared" si="17"/>
        <v>0</v>
      </c>
      <c r="U49">
        <f t="shared" si="8"/>
        <v>0.99221355203447215</v>
      </c>
      <c r="V49">
        <f t="shared" si="8"/>
        <v>0</v>
      </c>
      <c r="W49" s="22"/>
      <c r="X49" s="22"/>
      <c r="Y49" s="22"/>
      <c r="Z49" s="22"/>
      <c r="AA49" s="22"/>
      <c r="AE49" s="22"/>
    </row>
    <row r="50" spans="1:31" x14ac:dyDescent="0.2">
      <c r="A50">
        <f t="shared" si="9"/>
        <v>0.98000000000000909</v>
      </c>
      <c r="B50">
        <f t="shared" si="10"/>
        <v>0.99</v>
      </c>
      <c r="C50">
        <f t="shared" si="18"/>
        <v>0.22046704766534175</v>
      </c>
      <c r="D50">
        <f t="shared" si="18"/>
        <v>0.3</v>
      </c>
      <c r="E50">
        <f t="shared" si="18"/>
        <v>0.43571566902400471</v>
      </c>
      <c r="F50">
        <f t="shared" si="18"/>
        <v>0.1</v>
      </c>
      <c r="G50" s="2">
        <f t="shared" si="2"/>
        <v>0.99221355203447215</v>
      </c>
      <c r="H50" s="2">
        <f t="shared" si="2"/>
        <v>0</v>
      </c>
      <c r="I50" s="1">
        <f t="shared" si="12"/>
        <v>0.99221355203447215</v>
      </c>
      <c r="J50" s="10">
        <v>41</v>
      </c>
      <c r="K50" s="11">
        <v>1</v>
      </c>
      <c r="L50" s="11">
        <v>0</v>
      </c>
      <c r="M50" s="11">
        <v>1</v>
      </c>
      <c r="N50" s="12">
        <f t="shared" si="3"/>
        <v>1</v>
      </c>
      <c r="O50" s="1">
        <f t="shared" si="16"/>
        <v>0.21605923063862359</v>
      </c>
      <c r="P50" s="8">
        <f t="shared" si="16"/>
        <v>0.3</v>
      </c>
      <c r="Q50" s="29">
        <f t="shared" si="5"/>
        <v>0.43597743961952573</v>
      </c>
      <c r="R50" s="68">
        <f t="shared" si="6"/>
        <v>0.1</v>
      </c>
      <c r="S50" s="37">
        <f t="shared" si="17"/>
        <v>1.8859920181759312E-3</v>
      </c>
      <c r="T50" s="70">
        <f t="shared" si="17"/>
        <v>0</v>
      </c>
      <c r="U50">
        <f t="shared" si="8"/>
        <v>0.9930358020056993</v>
      </c>
      <c r="V50">
        <f t="shared" si="8"/>
        <v>0</v>
      </c>
      <c r="W50" s="22"/>
      <c r="X50" s="22"/>
      <c r="Y50" s="22"/>
      <c r="Z50" s="22"/>
      <c r="AA50" s="22"/>
      <c r="AE50" s="22"/>
    </row>
    <row r="51" spans="1:31" x14ac:dyDescent="0.2">
      <c r="A51">
        <f t="shared" si="9"/>
        <v>0.98000000000000453</v>
      </c>
      <c r="B51">
        <f t="shared" si="10"/>
        <v>0.99</v>
      </c>
      <c r="C51">
        <f t="shared" si="18"/>
        <v>0.21605923063862359</v>
      </c>
      <c r="D51">
        <f t="shared" si="18"/>
        <v>0.3</v>
      </c>
      <c r="E51">
        <f t="shared" si="18"/>
        <v>0.43597743961952573</v>
      </c>
      <c r="F51">
        <f t="shared" si="18"/>
        <v>0.1</v>
      </c>
      <c r="G51" s="2">
        <f t="shared" si="2"/>
        <v>0.9930358020056993</v>
      </c>
      <c r="H51" s="2">
        <f t="shared" si="2"/>
        <v>0</v>
      </c>
      <c r="I51" s="1">
        <f t="shared" si="12"/>
        <v>0.9930358020056993</v>
      </c>
      <c r="J51" s="10">
        <v>42</v>
      </c>
      <c r="K51" s="11">
        <v>1</v>
      </c>
      <c r="L51" s="11">
        <v>0</v>
      </c>
      <c r="M51" s="11">
        <v>1</v>
      </c>
      <c r="N51" s="12">
        <f t="shared" si="3"/>
        <v>1</v>
      </c>
      <c r="O51" s="1">
        <f t="shared" si="16"/>
        <v>0.21173925860129048</v>
      </c>
      <c r="P51" s="8">
        <f t="shared" si="16"/>
        <v>0.3</v>
      </c>
      <c r="Q51" s="29">
        <f t="shared" si="5"/>
        <v>0.43620595601666712</v>
      </c>
      <c r="R51" s="68">
        <f t="shared" si="6"/>
        <v>0.1</v>
      </c>
      <c r="S51" s="37">
        <f t="shared" si="17"/>
        <v>1.6486967193583943E-3</v>
      </c>
      <c r="T51" s="70">
        <f t="shared" si="17"/>
        <v>0</v>
      </c>
      <c r="U51">
        <f t="shared" si="8"/>
        <v>0.99375497333434859</v>
      </c>
      <c r="V51">
        <f t="shared" si="8"/>
        <v>0</v>
      </c>
      <c r="W51" s="22"/>
      <c r="X51" s="22"/>
      <c r="Y51" s="22"/>
      <c r="Z51" s="22"/>
      <c r="AA51" s="22"/>
      <c r="AE51" s="22"/>
    </row>
    <row r="52" spans="1:31" x14ac:dyDescent="0.2">
      <c r="A52">
        <f t="shared" si="9"/>
        <v>0.9800000000000022</v>
      </c>
      <c r="B52">
        <f t="shared" si="10"/>
        <v>0.99</v>
      </c>
      <c r="C52">
        <f t="shared" si="18"/>
        <v>0.21173925860129048</v>
      </c>
      <c r="D52">
        <f t="shared" si="18"/>
        <v>0.3</v>
      </c>
      <c r="E52">
        <f t="shared" si="18"/>
        <v>0.43620595601666712</v>
      </c>
      <c r="F52">
        <f t="shared" si="18"/>
        <v>0.1</v>
      </c>
      <c r="G52" s="2">
        <f t="shared" si="2"/>
        <v>0.99375497333434859</v>
      </c>
      <c r="H52" s="2">
        <f t="shared" si="2"/>
        <v>0</v>
      </c>
      <c r="I52" s="1">
        <f t="shared" si="12"/>
        <v>0.99375497333434859</v>
      </c>
      <c r="J52" s="10">
        <v>43</v>
      </c>
      <c r="K52" s="11">
        <v>1</v>
      </c>
      <c r="L52" s="11">
        <v>0</v>
      </c>
      <c r="M52" s="11">
        <v>1</v>
      </c>
      <c r="N52" s="12">
        <f t="shared" si="3"/>
        <v>1</v>
      </c>
      <c r="O52" s="1">
        <f t="shared" si="16"/>
        <v>0.20750544343033922</v>
      </c>
      <c r="P52" s="8">
        <f t="shared" si="16"/>
        <v>0.3</v>
      </c>
      <c r="Q52" s="29">
        <f t="shared" si="5"/>
        <v>0.43640598596489549</v>
      </c>
      <c r="R52" s="68">
        <f t="shared" si="6"/>
        <v>0.1</v>
      </c>
      <c r="S52" s="37">
        <f t="shared" si="17"/>
        <v>1.4451089929440463E-3</v>
      </c>
      <c r="T52" s="70">
        <f t="shared" si="17"/>
        <v>0</v>
      </c>
      <c r="U52">
        <f t="shared" si="8"/>
        <v>0.99438562754924109</v>
      </c>
      <c r="V52">
        <f t="shared" si="8"/>
        <v>0</v>
      </c>
      <c r="W52" s="22"/>
      <c r="X52" s="22"/>
      <c r="Y52" s="22"/>
      <c r="Z52" s="22"/>
      <c r="AA52" s="22"/>
      <c r="AE52" s="22"/>
    </row>
    <row r="53" spans="1:31" x14ac:dyDescent="0.2">
      <c r="A53">
        <f t="shared" si="9"/>
        <v>0.98000000000000109</v>
      </c>
      <c r="B53">
        <f t="shared" si="10"/>
        <v>0.99</v>
      </c>
      <c r="C53">
        <f t="shared" si="18"/>
        <v>0.20750544343033922</v>
      </c>
      <c r="D53">
        <f t="shared" si="18"/>
        <v>0.3</v>
      </c>
      <c r="E53">
        <f t="shared" si="18"/>
        <v>0.43640598596489549</v>
      </c>
      <c r="F53">
        <f t="shared" si="18"/>
        <v>0.1</v>
      </c>
      <c r="G53" s="2">
        <f t="shared" si="2"/>
        <v>0.99438562754924109</v>
      </c>
      <c r="H53" s="2">
        <f t="shared" si="2"/>
        <v>0</v>
      </c>
      <c r="I53" s="1">
        <f t="shared" si="12"/>
        <v>0.99438562754924109</v>
      </c>
      <c r="J53" s="10">
        <v>44</v>
      </c>
      <c r="K53" s="11">
        <v>1</v>
      </c>
      <c r="L53" s="11">
        <v>0</v>
      </c>
      <c r="M53" s="11">
        <v>1</v>
      </c>
      <c r="N53" s="12">
        <f t="shared" si="3"/>
        <v>1</v>
      </c>
      <c r="O53" s="1">
        <f t="shared" si="16"/>
        <v>0.20335611456889374</v>
      </c>
      <c r="P53" s="8">
        <f t="shared" si="16"/>
        <v>0.3</v>
      </c>
      <c r="Q53" s="29">
        <f t="shared" si="5"/>
        <v>0.43658154652595693</v>
      </c>
      <c r="R53" s="68">
        <f t="shared" si="6"/>
        <v>0.1</v>
      </c>
      <c r="S53" s="37">
        <f t="shared" si="17"/>
        <v>1.2699643581060046E-3</v>
      </c>
      <c r="T53" s="70">
        <f t="shared" si="17"/>
        <v>0</v>
      </c>
      <c r="U53">
        <f t="shared" si="8"/>
        <v>0.99494007055273581</v>
      </c>
      <c r="V53">
        <f t="shared" si="8"/>
        <v>0</v>
      </c>
      <c r="W53" s="22"/>
      <c r="X53" s="22"/>
      <c r="Y53" s="22"/>
      <c r="Z53" s="22"/>
      <c r="AA53" s="22"/>
      <c r="AE53" s="22"/>
    </row>
    <row r="54" spans="1:31" x14ac:dyDescent="0.2">
      <c r="A54">
        <f t="shared" si="9"/>
        <v>0.98000000000000054</v>
      </c>
      <c r="B54">
        <f t="shared" si="10"/>
        <v>0.99</v>
      </c>
      <c r="C54">
        <f t="shared" si="18"/>
        <v>0.20335611456889374</v>
      </c>
      <c r="D54">
        <f t="shared" si="18"/>
        <v>0.3</v>
      </c>
      <c r="E54">
        <f t="shared" si="18"/>
        <v>0.43658154652595693</v>
      </c>
      <c r="F54">
        <f t="shared" si="18"/>
        <v>0.1</v>
      </c>
      <c r="G54" s="2">
        <f t="shared" si="2"/>
        <v>0.99494007055273581</v>
      </c>
      <c r="H54" s="2">
        <f t="shared" si="2"/>
        <v>0</v>
      </c>
      <c r="I54" s="1">
        <f t="shared" si="12"/>
        <v>0.99494007055273581</v>
      </c>
      <c r="J54" s="10">
        <v>45</v>
      </c>
      <c r="K54" s="11">
        <v>1</v>
      </c>
      <c r="L54" s="11">
        <v>0</v>
      </c>
      <c r="M54" s="11">
        <v>1</v>
      </c>
      <c r="N54" s="12">
        <f t="shared" si="3"/>
        <v>1</v>
      </c>
      <c r="O54" s="1">
        <f t="shared" si="16"/>
        <v>0.19928962270107631</v>
      </c>
      <c r="P54" s="8">
        <f t="shared" si="16"/>
        <v>0.3</v>
      </c>
      <c r="Q54" s="29">
        <f t="shared" si="5"/>
        <v>0.43673602951724821</v>
      </c>
      <c r="R54" s="68">
        <f t="shared" si="6"/>
        <v>0.1</v>
      </c>
      <c r="S54" s="37">
        <f t="shared" si="17"/>
        <v>1.11888616741506E-3</v>
      </c>
      <c r="T54" s="70">
        <f t="shared" si="17"/>
        <v>0</v>
      </c>
      <c r="U54">
        <f t="shared" si="8"/>
        <v>0.99542872845497443</v>
      </c>
      <c r="V54">
        <f t="shared" si="8"/>
        <v>0</v>
      </c>
      <c r="W54" s="22"/>
      <c r="X54" s="22"/>
      <c r="Y54" s="22"/>
      <c r="Z54" s="22"/>
      <c r="AA54" s="22"/>
      <c r="AE54" s="22"/>
    </row>
    <row r="55" spans="1:31" x14ac:dyDescent="0.2">
      <c r="A55">
        <f t="shared" si="9"/>
        <v>0.9800000000000002</v>
      </c>
      <c r="B55">
        <f t="shared" si="10"/>
        <v>0.99</v>
      </c>
      <c r="C55">
        <f t="shared" si="18"/>
        <v>0.19928962270107631</v>
      </c>
      <c r="D55">
        <f t="shared" si="18"/>
        <v>0.3</v>
      </c>
      <c r="E55">
        <f t="shared" si="18"/>
        <v>0.43673602951724821</v>
      </c>
      <c r="F55">
        <f t="shared" si="18"/>
        <v>0.1</v>
      </c>
      <c r="G55" s="2">
        <f t="shared" si="2"/>
        <v>0.99542872845497443</v>
      </c>
      <c r="H55" s="2">
        <f t="shared" si="2"/>
        <v>0</v>
      </c>
      <c r="I55" s="1">
        <f t="shared" si="12"/>
        <v>0.99542872845497443</v>
      </c>
      <c r="J55" s="10">
        <v>46</v>
      </c>
      <c r="K55" s="11">
        <v>1</v>
      </c>
      <c r="L55" s="11">
        <v>0</v>
      </c>
      <c r="M55" s="11">
        <v>1</v>
      </c>
      <c r="N55" s="12">
        <f t="shared" si="3"/>
        <v>1</v>
      </c>
      <c r="O55" s="1">
        <f t="shared" si="16"/>
        <v>0.19530434230477506</v>
      </c>
      <c r="P55" s="8">
        <f t="shared" si="16"/>
        <v>0.3</v>
      </c>
      <c r="Q55" s="29">
        <f t="shared" si="5"/>
        <v>0.43687230938387911</v>
      </c>
      <c r="R55" s="68">
        <f t="shared" si="6"/>
        <v>0.1</v>
      </c>
      <c r="S55" s="37">
        <f t="shared" si="17"/>
        <v>9.8822619280649628E-4</v>
      </c>
      <c r="T55" s="70">
        <f t="shared" si="17"/>
        <v>0</v>
      </c>
      <c r="U55">
        <f t="shared" si="8"/>
        <v>0.99586045711401949</v>
      </c>
      <c r="V55">
        <f t="shared" si="8"/>
        <v>0</v>
      </c>
      <c r="W55" s="22"/>
      <c r="X55" s="22"/>
      <c r="Y55" s="22"/>
      <c r="Z55" s="22"/>
      <c r="AA55" s="22"/>
      <c r="AE55" s="22"/>
    </row>
    <row r="56" spans="1:31" x14ac:dyDescent="0.2">
      <c r="A56">
        <f t="shared" si="9"/>
        <v>0.98000000000000009</v>
      </c>
      <c r="B56">
        <f t="shared" si="10"/>
        <v>0.99</v>
      </c>
      <c r="C56">
        <f t="shared" si="18"/>
        <v>0.19530434230477506</v>
      </c>
      <c r="D56">
        <f t="shared" si="18"/>
        <v>0.3</v>
      </c>
      <c r="E56">
        <f t="shared" si="18"/>
        <v>0.43687230938387911</v>
      </c>
      <c r="F56">
        <f t="shared" si="18"/>
        <v>0.1</v>
      </c>
      <c r="G56" s="2">
        <f t="shared" si="2"/>
        <v>0.99586045711401949</v>
      </c>
      <c r="H56" s="2">
        <f t="shared" si="2"/>
        <v>0</v>
      </c>
      <c r="I56" s="1">
        <f t="shared" si="12"/>
        <v>0.99586045711401949</v>
      </c>
      <c r="J56" s="10">
        <v>47</v>
      </c>
      <c r="K56" s="11">
        <v>1</v>
      </c>
      <c r="L56" s="11">
        <v>0</v>
      </c>
      <c r="M56" s="11">
        <v>1</v>
      </c>
      <c r="N56" s="12">
        <f t="shared" si="3"/>
        <v>1</v>
      </c>
      <c r="O56" s="1">
        <f t="shared" si="16"/>
        <v>0.19139867338915034</v>
      </c>
      <c r="P56" s="8">
        <f t="shared" si="16"/>
        <v>0.3</v>
      </c>
      <c r="Q56" s="29">
        <f t="shared" si="5"/>
        <v>0.43699282588798521</v>
      </c>
      <c r="R56" s="68">
        <f t="shared" si="6"/>
        <v>0.1</v>
      </c>
      <c r="S56" s="37">
        <f t="shared" si="17"/>
        <v>8.7493530941946539E-4</v>
      </c>
      <c r="T56" s="70">
        <f t="shared" si="17"/>
        <v>0</v>
      </c>
      <c r="U56">
        <f t="shared" si="8"/>
        <v>0.9962427975673519</v>
      </c>
      <c r="V56">
        <f t="shared" si="8"/>
        <v>0</v>
      </c>
      <c r="W56" s="22"/>
      <c r="X56" s="22"/>
      <c r="Y56" s="22"/>
      <c r="Z56" s="22"/>
      <c r="AA56" s="22"/>
      <c r="AE56" s="22"/>
    </row>
    <row r="57" spans="1:31" x14ac:dyDescent="0.2">
      <c r="A57">
        <f t="shared" si="9"/>
        <v>0.98</v>
      </c>
      <c r="B57">
        <f t="shared" si="10"/>
        <v>0.99</v>
      </c>
      <c r="C57">
        <f t="shared" si="18"/>
        <v>0.19139867338915034</v>
      </c>
      <c r="D57">
        <f t="shared" si="18"/>
        <v>0.3</v>
      </c>
      <c r="E57">
        <f t="shared" si="18"/>
        <v>0.43699282588798521</v>
      </c>
      <c r="F57">
        <f t="shared" si="18"/>
        <v>0.1</v>
      </c>
      <c r="G57" s="2">
        <f t="shared" si="2"/>
        <v>0.9962427975673519</v>
      </c>
      <c r="H57" s="2">
        <f t="shared" si="2"/>
        <v>0</v>
      </c>
      <c r="I57" s="1">
        <f t="shared" si="12"/>
        <v>0.9962427975673519</v>
      </c>
      <c r="J57" s="10">
        <v>48</v>
      </c>
      <c r="K57" s="11">
        <v>1</v>
      </c>
      <c r="L57" s="11">
        <v>0</v>
      </c>
      <c r="M57" s="11">
        <v>1</v>
      </c>
      <c r="N57" s="12">
        <f t="shared" si="3"/>
        <v>1</v>
      </c>
      <c r="O57" s="1">
        <f t="shared" si="16"/>
        <v>0.18757104263767341</v>
      </c>
      <c r="P57" s="8">
        <f t="shared" si="16"/>
        <v>0.3</v>
      </c>
      <c r="Q57" s="29">
        <f t="shared" si="5"/>
        <v>0.43709965863287203</v>
      </c>
      <c r="R57" s="68">
        <f t="shared" si="6"/>
        <v>0.1</v>
      </c>
      <c r="S57" s="37">
        <f t="shared" si="17"/>
        <v>7.7645837516672738E-4</v>
      </c>
      <c r="T57" s="70">
        <f t="shared" si="17"/>
        <v>0</v>
      </c>
      <c r="U57">
        <f t="shared" si="8"/>
        <v>0.9965821872580799</v>
      </c>
      <c r="V57">
        <f t="shared" si="8"/>
        <v>0</v>
      </c>
      <c r="W57" s="22"/>
      <c r="X57" s="22"/>
      <c r="Y57" s="22"/>
      <c r="Z57" s="22"/>
      <c r="AA57" s="22"/>
    </row>
    <row r="58" spans="1:31" x14ac:dyDescent="0.2">
      <c r="A58">
        <f t="shared" si="9"/>
        <v>0.98</v>
      </c>
      <c r="B58">
        <f t="shared" si="10"/>
        <v>0.99</v>
      </c>
      <c r="C58">
        <f t="shared" si="18"/>
        <v>0.18757104263767341</v>
      </c>
      <c r="D58">
        <f t="shared" si="18"/>
        <v>0.3</v>
      </c>
      <c r="E58">
        <f t="shared" si="18"/>
        <v>0.43709965863287203</v>
      </c>
      <c r="F58">
        <f t="shared" si="18"/>
        <v>0.1</v>
      </c>
      <c r="G58" s="2">
        <f t="shared" ref="G58:H69" si="19">U57</f>
        <v>0.9965821872580799</v>
      </c>
      <c r="H58" s="2">
        <f t="shared" si="19"/>
        <v>0</v>
      </c>
      <c r="I58" s="1">
        <f t="shared" si="12"/>
        <v>0.9965821872580799</v>
      </c>
      <c r="J58" s="10">
        <v>49</v>
      </c>
      <c r="K58" s="11">
        <v>1</v>
      </c>
      <c r="L58" s="11">
        <v>0</v>
      </c>
      <c r="M58" s="11">
        <v>1</v>
      </c>
      <c r="N58" s="12">
        <f t="shared" si="3"/>
        <v>1</v>
      </c>
      <c r="O58" s="1">
        <f t="shared" si="16"/>
        <v>0.18381990411632232</v>
      </c>
      <c r="P58" s="8">
        <f t="shared" si="16"/>
        <v>0.3</v>
      </c>
      <c r="Q58" s="29">
        <f t="shared" si="5"/>
        <v>0.43719458127818683</v>
      </c>
      <c r="R58" s="68">
        <f t="shared" si="6"/>
        <v>0.1</v>
      </c>
      <c r="S58" s="37">
        <f t="shared" si="17"/>
        <v>6.9064859091498652E-4</v>
      </c>
      <c r="T58" s="70">
        <f t="shared" si="17"/>
        <v>0</v>
      </c>
      <c r="U58">
        <f t="shared" ref="U58:V69" si="20">U57+S58*Q58</f>
        <v>0.99688413507959539</v>
      </c>
      <c r="V58">
        <f t="shared" si="20"/>
        <v>0</v>
      </c>
    </row>
    <row r="59" spans="1:31" x14ac:dyDescent="0.2">
      <c r="A59">
        <f t="shared" si="9"/>
        <v>0.98</v>
      </c>
      <c r="B59">
        <f t="shared" si="10"/>
        <v>0.99</v>
      </c>
      <c r="C59">
        <f t="shared" si="18"/>
        <v>0.18381990411632232</v>
      </c>
      <c r="D59">
        <f t="shared" si="18"/>
        <v>0.3</v>
      </c>
      <c r="E59">
        <f t="shared" si="18"/>
        <v>0.43719458127818683</v>
      </c>
      <c r="F59">
        <f t="shared" si="18"/>
        <v>0.1</v>
      </c>
      <c r="G59" s="2">
        <f t="shared" si="19"/>
        <v>0.99688413507959539</v>
      </c>
      <c r="H59" s="2">
        <f t="shared" si="19"/>
        <v>0</v>
      </c>
      <c r="I59" s="1">
        <f t="shared" si="12"/>
        <v>0.99688413507959539</v>
      </c>
      <c r="J59" s="10">
        <v>50</v>
      </c>
      <c r="K59" s="11">
        <v>1</v>
      </c>
      <c r="L59" s="11">
        <v>0</v>
      </c>
      <c r="M59" s="11">
        <v>1</v>
      </c>
      <c r="N59" s="12">
        <f t="shared" si="3"/>
        <v>1</v>
      </c>
      <c r="O59" s="1">
        <f t="shared" ref="O59:P69" si="21">IF(AND(K59&gt;0),(1-A59)*POWER(($N59-$I58),2)+C59*A59,C59)</f>
        <v>0.18014373966287464</v>
      </c>
      <c r="P59" s="8">
        <f t="shared" si="21"/>
        <v>0.3</v>
      </c>
      <c r="Q59" s="29">
        <f t="shared" si="5"/>
        <v>0.43727911449651918</v>
      </c>
      <c r="R59" s="68">
        <f t="shared" si="6"/>
        <v>0.1</v>
      </c>
      <c r="S59" s="37">
        <f t="shared" ref="S59:T69" si="22">IF(K59&gt;0,O59*($N59-$I58),0)</f>
        <v>6.1569756879691041E-4</v>
      </c>
      <c r="T59" s="70">
        <f t="shared" si="22"/>
        <v>0</v>
      </c>
      <c r="U59">
        <f t="shared" si="20"/>
        <v>0.99715336676727662</v>
      </c>
      <c r="V59">
        <f t="shared" si="20"/>
        <v>0</v>
      </c>
    </row>
    <row r="60" spans="1:31" x14ac:dyDescent="0.2">
      <c r="A60">
        <f t="shared" si="9"/>
        <v>0.98</v>
      </c>
      <c r="B60">
        <f t="shared" si="10"/>
        <v>0.99</v>
      </c>
      <c r="C60">
        <f t="shared" si="18"/>
        <v>0.18014373966287464</v>
      </c>
      <c r="D60">
        <f t="shared" si="18"/>
        <v>0.3</v>
      </c>
      <c r="E60">
        <f t="shared" si="18"/>
        <v>0.43727911449651918</v>
      </c>
      <c r="F60">
        <f t="shared" si="18"/>
        <v>0.1</v>
      </c>
      <c r="G60" s="2">
        <f t="shared" si="19"/>
        <v>0.99715336676727662</v>
      </c>
      <c r="H60" s="2">
        <f t="shared" si="19"/>
        <v>0</v>
      </c>
      <c r="I60" s="1">
        <f t="shared" si="12"/>
        <v>0.99715336676727662</v>
      </c>
      <c r="J60" s="10">
        <v>51</v>
      </c>
      <c r="K60" s="11">
        <v>1</v>
      </c>
      <c r="L60" s="11">
        <v>0</v>
      </c>
      <c r="M60" s="11">
        <v>1</v>
      </c>
      <c r="N60" s="12">
        <f t="shared" si="3"/>
        <v>1</v>
      </c>
      <c r="O60" s="1">
        <f t="shared" si="21"/>
        <v>0.1765410590419012</v>
      </c>
      <c r="P60" s="8">
        <f t="shared" si="21"/>
        <v>0.3</v>
      </c>
      <c r="Q60" s="29">
        <f t="shared" si="5"/>
        <v>0.43735456081180318</v>
      </c>
      <c r="R60" s="68">
        <f t="shared" si="6"/>
        <v>0.1</v>
      </c>
      <c r="S60" s="37">
        <f t="shared" si="22"/>
        <v>5.5007809287973902E-4</v>
      </c>
      <c r="T60" s="70">
        <f t="shared" si="22"/>
        <v>0</v>
      </c>
      <c r="U60">
        <f t="shared" si="20"/>
        <v>0.99739394593000019</v>
      </c>
      <c r="V60">
        <f t="shared" si="20"/>
        <v>0</v>
      </c>
    </row>
    <row r="61" spans="1:31" x14ac:dyDescent="0.2">
      <c r="A61">
        <f t="shared" si="9"/>
        <v>0.98</v>
      </c>
      <c r="B61">
        <f t="shared" si="10"/>
        <v>0.99</v>
      </c>
      <c r="C61">
        <f t="shared" si="18"/>
        <v>0.1765410590419012</v>
      </c>
      <c r="D61">
        <f t="shared" si="18"/>
        <v>0.3</v>
      </c>
      <c r="E61">
        <f t="shared" si="18"/>
        <v>0.43735456081180318</v>
      </c>
      <c r="F61">
        <f t="shared" si="18"/>
        <v>0.1</v>
      </c>
      <c r="G61" s="2">
        <f t="shared" si="19"/>
        <v>0.99739394593000019</v>
      </c>
      <c r="H61" s="2">
        <f t="shared" si="19"/>
        <v>0</v>
      </c>
      <c r="I61" s="1">
        <f t="shared" si="12"/>
        <v>0.99739394593000019</v>
      </c>
      <c r="J61" s="10">
        <v>52</v>
      </c>
      <c r="K61" s="11">
        <v>1</v>
      </c>
      <c r="L61" s="11">
        <v>0</v>
      </c>
      <c r="M61" s="11">
        <v>1</v>
      </c>
      <c r="N61" s="12">
        <f t="shared" si="3"/>
        <v>1</v>
      </c>
      <c r="O61" s="1">
        <f t="shared" si="21"/>
        <v>0.17301039992747841</v>
      </c>
      <c r="P61" s="8">
        <f t="shared" si="21"/>
        <v>0.3</v>
      </c>
      <c r="Q61" s="29">
        <f t="shared" si="5"/>
        <v>0.43742204372753346</v>
      </c>
      <c r="R61" s="68">
        <f t="shared" si="6"/>
        <v>0.1</v>
      </c>
      <c r="S61" s="37">
        <f t="shared" si="22"/>
        <v>4.924971540403233E-4</v>
      </c>
      <c r="T61" s="70">
        <f t="shared" si="22"/>
        <v>0</v>
      </c>
      <c r="U61">
        <f t="shared" si="20"/>
        <v>0.99760937504165048</v>
      </c>
      <c r="V61">
        <f t="shared" si="20"/>
        <v>0</v>
      </c>
    </row>
    <row r="62" spans="1:31" x14ac:dyDescent="0.2">
      <c r="A62">
        <f t="shared" si="9"/>
        <v>0.98</v>
      </c>
      <c r="B62">
        <f t="shared" si="10"/>
        <v>0.99</v>
      </c>
      <c r="C62">
        <f t="shared" si="18"/>
        <v>0.17301039992747841</v>
      </c>
      <c r="D62">
        <f t="shared" si="18"/>
        <v>0.3</v>
      </c>
      <c r="E62">
        <f t="shared" si="18"/>
        <v>0.43742204372753346</v>
      </c>
      <c r="F62">
        <f t="shared" si="18"/>
        <v>0.1</v>
      </c>
      <c r="G62" s="2">
        <f t="shared" si="19"/>
        <v>0.99760937504165048</v>
      </c>
      <c r="H62" s="2">
        <f t="shared" si="19"/>
        <v>0</v>
      </c>
      <c r="I62" s="1">
        <f t="shared" si="12"/>
        <v>0.99760937504165048</v>
      </c>
      <c r="J62" s="10">
        <v>53</v>
      </c>
      <c r="K62" s="11">
        <v>1</v>
      </c>
      <c r="L62" s="11">
        <v>0</v>
      </c>
      <c r="M62" s="11">
        <v>1</v>
      </c>
      <c r="N62" s="12">
        <f t="shared" si="3"/>
        <v>1</v>
      </c>
      <c r="O62" s="1">
        <f t="shared" si="21"/>
        <v>0.16955032775928516</v>
      </c>
      <c r="P62" s="8">
        <f t="shared" si="21"/>
        <v>0.3</v>
      </c>
      <c r="Q62" s="29">
        <f t="shared" si="5"/>
        <v>0.43748252896943679</v>
      </c>
      <c r="R62" s="68">
        <f t="shared" si="6"/>
        <v>0.1</v>
      </c>
      <c r="S62" s="37">
        <f t="shared" si="22"/>
        <v>4.4185732172688654E-4</v>
      </c>
      <c r="T62" s="70">
        <f t="shared" si="22"/>
        <v>0</v>
      </c>
      <c r="U62">
        <f t="shared" si="20"/>
        <v>0.99780267990020322</v>
      </c>
      <c r="V62">
        <f t="shared" si="20"/>
        <v>0</v>
      </c>
    </row>
    <row r="63" spans="1:31" x14ac:dyDescent="0.2">
      <c r="A63">
        <f t="shared" si="9"/>
        <v>0.98</v>
      </c>
      <c r="B63">
        <f t="shared" si="10"/>
        <v>0.99</v>
      </c>
      <c r="C63">
        <f t="shared" ref="C63:F69" si="23">O62</f>
        <v>0.16955032775928516</v>
      </c>
      <c r="D63">
        <f t="shared" si="23"/>
        <v>0.3</v>
      </c>
      <c r="E63">
        <f t="shared" si="23"/>
        <v>0.43748252896943679</v>
      </c>
      <c r="F63">
        <f t="shared" si="23"/>
        <v>0.1</v>
      </c>
      <c r="G63" s="2">
        <f t="shared" si="19"/>
        <v>0.99780267990020322</v>
      </c>
      <c r="H63" s="2">
        <f t="shared" si="19"/>
        <v>0</v>
      </c>
      <c r="I63" s="1">
        <f t="shared" si="12"/>
        <v>0.99780267990020322</v>
      </c>
      <c r="J63" s="10">
        <v>54</v>
      </c>
      <c r="K63" s="11">
        <v>1</v>
      </c>
      <c r="L63" s="11">
        <v>0</v>
      </c>
      <c r="M63" s="11">
        <v>1</v>
      </c>
      <c r="N63" s="12">
        <f t="shared" si="3"/>
        <v>1</v>
      </c>
      <c r="O63" s="1">
        <f t="shared" si="21"/>
        <v>0.1661594355058533</v>
      </c>
      <c r="P63" s="8">
        <f t="shared" si="21"/>
        <v>0.3</v>
      </c>
      <c r="Q63" s="29">
        <f t="shared" si="5"/>
        <v>0.43753685498386996</v>
      </c>
      <c r="R63" s="68">
        <f t="shared" si="6"/>
        <v>0.1</v>
      </c>
      <c r="S63" s="37">
        <f t="shared" si="22"/>
        <v>3.972248935855601E-4</v>
      </c>
      <c r="T63" s="70">
        <f t="shared" si="22"/>
        <v>0</v>
      </c>
      <c r="U63">
        <f t="shared" si="20"/>
        <v>0.99797648043086395</v>
      </c>
      <c r="V63">
        <f t="shared" si="20"/>
        <v>0</v>
      </c>
    </row>
    <row r="64" spans="1:31" x14ac:dyDescent="0.2">
      <c r="A64">
        <f t="shared" si="9"/>
        <v>0.98</v>
      </c>
      <c r="B64">
        <f t="shared" si="10"/>
        <v>0.99</v>
      </c>
      <c r="C64">
        <f t="shared" si="23"/>
        <v>0.1661594355058533</v>
      </c>
      <c r="D64">
        <f t="shared" si="23"/>
        <v>0.3</v>
      </c>
      <c r="E64">
        <f t="shared" si="23"/>
        <v>0.43753685498386996</v>
      </c>
      <c r="F64">
        <f t="shared" si="23"/>
        <v>0.1</v>
      </c>
      <c r="G64" s="2">
        <f t="shared" si="19"/>
        <v>0.99797648043086395</v>
      </c>
      <c r="H64" s="2">
        <f t="shared" si="19"/>
        <v>0</v>
      </c>
      <c r="I64" s="1">
        <f t="shared" si="12"/>
        <v>0.99797648043086395</v>
      </c>
      <c r="J64" s="10">
        <v>55</v>
      </c>
      <c r="K64" s="11">
        <v>1</v>
      </c>
      <c r="L64" s="11">
        <v>0</v>
      </c>
      <c r="M64" s="11">
        <v>1</v>
      </c>
      <c r="N64" s="12">
        <f t="shared" si="3"/>
        <v>1</v>
      </c>
      <c r="O64" s="1">
        <f t="shared" si="21"/>
        <v>0.16283634336004862</v>
      </c>
      <c r="P64" s="8">
        <f t="shared" si="21"/>
        <v>0.3</v>
      </c>
      <c r="Q64" s="29">
        <f t="shared" si="5"/>
        <v>0.43758574421356838</v>
      </c>
      <c r="R64" s="68">
        <f t="shared" si="6"/>
        <v>0.1</v>
      </c>
      <c r="S64" s="37">
        <f t="shared" si="22"/>
        <v>3.5780357024244551E-4</v>
      </c>
      <c r="T64" s="70">
        <f t="shared" si="22"/>
        <v>0</v>
      </c>
      <c r="U64">
        <f t="shared" si="20"/>
        <v>0.99813305017243081</v>
      </c>
      <c r="V64">
        <f t="shared" si="20"/>
        <v>0</v>
      </c>
    </row>
    <row r="65" spans="1:24" x14ac:dyDescent="0.2">
      <c r="A65">
        <f t="shared" si="9"/>
        <v>0.98</v>
      </c>
      <c r="B65">
        <f t="shared" si="10"/>
        <v>0.99</v>
      </c>
      <c r="C65">
        <f t="shared" si="23"/>
        <v>0.16283634336004862</v>
      </c>
      <c r="D65">
        <f t="shared" si="23"/>
        <v>0.3</v>
      </c>
      <c r="E65">
        <f t="shared" si="23"/>
        <v>0.43758574421356838</v>
      </c>
      <c r="F65">
        <f t="shared" si="23"/>
        <v>0.1</v>
      </c>
      <c r="G65" s="2">
        <f t="shared" si="19"/>
        <v>0.99813305017243081</v>
      </c>
      <c r="H65" s="2">
        <f t="shared" si="19"/>
        <v>0</v>
      </c>
      <c r="I65" s="1">
        <f t="shared" si="12"/>
        <v>0.99813305017243081</v>
      </c>
      <c r="J65" s="10">
        <v>56</v>
      </c>
      <c r="K65" s="11">
        <v>1</v>
      </c>
      <c r="L65" s="11">
        <v>0</v>
      </c>
      <c r="M65" s="11">
        <v>1</v>
      </c>
      <c r="N65" s="12">
        <f t="shared" si="3"/>
        <v>1</v>
      </c>
      <c r="O65" s="1">
        <f t="shared" si="21"/>
        <v>0.15957969838547659</v>
      </c>
      <c r="P65" s="8">
        <f t="shared" si="21"/>
        <v>0.3</v>
      </c>
      <c r="Q65" s="29">
        <f t="shared" si="5"/>
        <v>0.4376298285752363</v>
      </c>
      <c r="R65" s="68">
        <f t="shared" si="6"/>
        <v>0.1</v>
      </c>
      <c r="S65" s="37">
        <f t="shared" si="22"/>
        <v>3.2291264251983965E-4</v>
      </c>
      <c r="T65" s="70">
        <f t="shared" si="22"/>
        <v>0</v>
      </c>
      <c r="U65">
        <f t="shared" si="20"/>
        <v>0.99827436637682154</v>
      </c>
      <c r="V65">
        <f t="shared" si="20"/>
        <v>0</v>
      </c>
    </row>
    <row r="66" spans="1:24" x14ac:dyDescent="0.2">
      <c r="A66">
        <f t="shared" si="9"/>
        <v>0.98</v>
      </c>
      <c r="B66">
        <f t="shared" si="10"/>
        <v>0.99</v>
      </c>
      <c r="C66">
        <f t="shared" si="23"/>
        <v>0.15957969838547659</v>
      </c>
      <c r="D66">
        <f t="shared" si="23"/>
        <v>0.3</v>
      </c>
      <c r="E66">
        <f t="shared" si="23"/>
        <v>0.4376298285752363</v>
      </c>
      <c r="F66">
        <f t="shared" si="23"/>
        <v>0.1</v>
      </c>
      <c r="G66" s="2">
        <f t="shared" si="19"/>
        <v>0.99827436637682154</v>
      </c>
      <c r="H66" s="2">
        <f t="shared" si="19"/>
        <v>0</v>
      </c>
      <c r="I66" s="1">
        <f t="shared" si="12"/>
        <v>0.99827436637682154</v>
      </c>
      <c r="J66" s="10">
        <v>57</v>
      </c>
      <c r="K66" s="11">
        <v>1</v>
      </c>
      <c r="L66" s="11">
        <v>0</v>
      </c>
      <c r="M66" s="11">
        <v>1</v>
      </c>
      <c r="N66" s="12">
        <f t="shared" si="3"/>
        <v>1</v>
      </c>
      <c r="O66" s="1">
        <f t="shared" si="21"/>
        <v>0.15638817412780021</v>
      </c>
      <c r="P66" s="8">
        <f t="shared" si="21"/>
        <v>0.3</v>
      </c>
      <c r="Q66" s="29">
        <f t="shared" si="5"/>
        <v>0.4376696529684842</v>
      </c>
      <c r="R66" s="68">
        <f t="shared" si="6"/>
        <v>0.1</v>
      </c>
      <c r="S66" s="37">
        <f t="shared" si="22"/>
        <v>2.9196887472175649E-4</v>
      </c>
      <c r="T66" s="70">
        <f t="shared" si="22"/>
        <v>0</v>
      </c>
      <c r="U66">
        <f t="shared" si="20"/>
        <v>0.99840215229289864</v>
      </c>
      <c r="V66">
        <f t="shared" si="20"/>
        <v>0</v>
      </c>
    </row>
    <row r="67" spans="1:24" x14ac:dyDescent="0.2">
      <c r="A67">
        <f t="shared" si="9"/>
        <v>0.98</v>
      </c>
      <c r="B67">
        <f t="shared" si="10"/>
        <v>0.99</v>
      </c>
      <c r="C67">
        <f t="shared" si="23"/>
        <v>0.15638817412780021</v>
      </c>
      <c r="D67">
        <f t="shared" si="23"/>
        <v>0.3</v>
      </c>
      <c r="E67">
        <f t="shared" si="23"/>
        <v>0.4376696529684842</v>
      </c>
      <c r="F67">
        <f t="shared" si="23"/>
        <v>0.1</v>
      </c>
      <c r="G67" s="2">
        <f t="shared" si="19"/>
        <v>0.99840215229289864</v>
      </c>
      <c r="H67" s="2">
        <f t="shared" si="19"/>
        <v>0</v>
      </c>
      <c r="I67" s="1">
        <f t="shared" si="12"/>
        <v>0.99840215229289864</v>
      </c>
      <c r="J67" s="10">
        <v>58</v>
      </c>
      <c r="K67" s="11">
        <v>1</v>
      </c>
      <c r="L67" s="11">
        <v>0</v>
      </c>
      <c r="M67" s="11">
        <v>1</v>
      </c>
      <c r="N67" s="12">
        <f t="shared" si="3"/>
        <v>1</v>
      </c>
      <c r="O67" s="1">
        <f t="shared" si="21"/>
        <v>0.15326047020147224</v>
      </c>
      <c r="P67" s="8">
        <f t="shared" si="21"/>
        <v>0.3</v>
      </c>
      <c r="Q67" s="29">
        <f t="shared" si="5"/>
        <v>0.43770569836262679</v>
      </c>
      <c r="R67" s="68">
        <f t="shared" si="6"/>
        <v>0.1</v>
      </c>
      <c r="S67" s="37">
        <f t="shared" si="22"/>
        <v>2.6447142048380057E-4</v>
      </c>
      <c r="T67" s="70">
        <f t="shared" si="22"/>
        <v>0</v>
      </c>
      <c r="U67">
        <f t="shared" si="20"/>
        <v>0.99851791294069847</v>
      </c>
      <c r="V67">
        <f t="shared" si="20"/>
        <v>0</v>
      </c>
    </row>
    <row r="68" spans="1:24" x14ac:dyDescent="0.2">
      <c r="A68">
        <f t="shared" si="9"/>
        <v>0.98</v>
      </c>
      <c r="B68">
        <f t="shared" si="10"/>
        <v>0.99</v>
      </c>
      <c r="C68">
        <f t="shared" si="23"/>
        <v>0.15326047020147224</v>
      </c>
      <c r="D68">
        <f t="shared" si="23"/>
        <v>0.3</v>
      </c>
      <c r="E68">
        <f t="shared" si="23"/>
        <v>0.43770569836262679</v>
      </c>
      <c r="F68">
        <f t="shared" si="23"/>
        <v>0.1</v>
      </c>
      <c r="G68" s="2">
        <f t="shared" si="19"/>
        <v>0.99851791294069847</v>
      </c>
      <c r="H68" s="2">
        <f t="shared" si="19"/>
        <v>0</v>
      </c>
      <c r="I68" s="1">
        <f t="shared" si="12"/>
        <v>0.99851791294069847</v>
      </c>
      <c r="J68" s="10">
        <v>59</v>
      </c>
      <c r="K68" s="11">
        <v>1</v>
      </c>
      <c r="L68" s="11">
        <v>0</v>
      </c>
      <c r="M68" s="11">
        <v>1</v>
      </c>
      <c r="N68" s="12">
        <f t="shared" si="3"/>
        <v>1</v>
      </c>
      <c r="O68" s="1">
        <f t="shared" si="21"/>
        <v>0.15019531185978871</v>
      </c>
      <c r="P68" s="8">
        <f t="shared" si="21"/>
        <v>0.3</v>
      </c>
      <c r="Q68" s="29">
        <f t="shared" si="5"/>
        <v>0.43773837875678062</v>
      </c>
      <c r="R68" s="68">
        <f t="shared" si="6"/>
        <v>0.1</v>
      </c>
      <c r="S68" s="37">
        <f t="shared" si="22"/>
        <v>2.3998923467253756E-4</v>
      </c>
      <c r="T68" s="70">
        <f t="shared" si="22"/>
        <v>0</v>
      </c>
      <c r="U68">
        <f t="shared" si="20"/>
        <v>0.99862296543920315</v>
      </c>
      <c r="V68">
        <f t="shared" si="20"/>
        <v>0</v>
      </c>
    </row>
    <row r="69" spans="1:24" x14ac:dyDescent="0.2">
      <c r="A69">
        <f t="shared" si="9"/>
        <v>0.98</v>
      </c>
      <c r="B69">
        <f t="shared" si="10"/>
        <v>0.99</v>
      </c>
      <c r="C69">
        <f t="shared" si="23"/>
        <v>0.15019531185978871</v>
      </c>
      <c r="D69">
        <f t="shared" si="23"/>
        <v>0.3</v>
      </c>
      <c r="E69">
        <f t="shared" si="23"/>
        <v>0.43773837875678062</v>
      </c>
      <c r="F69">
        <f t="shared" si="23"/>
        <v>0.1</v>
      </c>
      <c r="G69" s="2">
        <f t="shared" si="19"/>
        <v>0.99862296543920315</v>
      </c>
      <c r="H69" s="2">
        <f t="shared" si="19"/>
        <v>0</v>
      </c>
      <c r="I69" s="1">
        <f t="shared" si="12"/>
        <v>0.99862296543920315</v>
      </c>
      <c r="J69" s="10">
        <v>60</v>
      </c>
      <c r="K69" s="11">
        <v>1</v>
      </c>
      <c r="L69" s="11">
        <v>0</v>
      </c>
      <c r="M69" s="11">
        <v>1</v>
      </c>
      <c r="N69" s="12">
        <f t="shared" si="3"/>
        <v>1</v>
      </c>
      <c r="O69" s="1">
        <f t="shared" si="21"/>
        <v>0.14719144955423397</v>
      </c>
      <c r="P69" s="8">
        <f t="shared" si="21"/>
        <v>0.3</v>
      </c>
      <c r="Q69" s="29">
        <f t="shared" si="5"/>
        <v>0.43776806392783912</v>
      </c>
      <c r="R69" s="68">
        <f t="shared" si="6"/>
        <v>0.1</v>
      </c>
      <c r="S69" s="37">
        <f t="shared" si="22"/>
        <v>2.1815054262416396E-4</v>
      </c>
      <c r="T69" s="70">
        <f t="shared" si="22"/>
        <v>0</v>
      </c>
      <c r="U69">
        <f t="shared" si="20"/>
        <v>0.99871846477989257</v>
      </c>
      <c r="V69">
        <f t="shared" si="20"/>
        <v>0</v>
      </c>
    </row>
    <row r="70" spans="1:24" x14ac:dyDescent="0.2">
      <c r="A70">
        <f t="shared" si="9"/>
        <v>0.98</v>
      </c>
      <c r="B70">
        <f t="shared" si="10"/>
        <v>0.99</v>
      </c>
      <c r="C70">
        <f t="shared" ref="C70:C89" si="24">O69</f>
        <v>0.14719144955423397</v>
      </c>
      <c r="D70">
        <f t="shared" ref="D70:D89" si="25">P69</f>
        <v>0.3</v>
      </c>
      <c r="E70">
        <f t="shared" ref="E70:E89" si="26">Q69</f>
        <v>0.43776806392783912</v>
      </c>
      <c r="F70">
        <f t="shared" ref="F70:F89" si="27">R69</f>
        <v>0.1</v>
      </c>
      <c r="G70" s="2">
        <f t="shared" ref="G70:G89" si="28">U69</f>
        <v>0.99871846477989257</v>
      </c>
      <c r="H70" s="2">
        <f t="shared" ref="H70:H89" si="29">V69</f>
        <v>0</v>
      </c>
      <c r="I70" s="1">
        <f t="shared" ref="I70:I89" si="30">G70+H70</f>
        <v>0.99871846477989257</v>
      </c>
      <c r="J70" s="10">
        <v>61</v>
      </c>
      <c r="K70" s="11">
        <v>1</v>
      </c>
      <c r="L70" s="11">
        <v>0</v>
      </c>
      <c r="M70" s="11">
        <v>1</v>
      </c>
      <c r="N70" s="12">
        <f t="shared" ref="N70:N85" si="31">$J$3*M70</f>
        <v>1</v>
      </c>
      <c r="O70" s="1">
        <f t="shared" ref="O70:O89" si="32">IF(AND(K70&gt;0),(1-A70)*POWER(($N70-$I69),2)+C70*A70,C70)</f>
        <v>0.14424765848763293</v>
      </c>
      <c r="P70" s="8">
        <f t="shared" ref="P70:P89" si="33">IF(AND(L70&gt;0),(1-B70)*POWER(($N70-$I69),2)+D70*B70,D70)</f>
        <v>0.3</v>
      </c>
      <c r="Q70" s="29">
        <f t="shared" ref="Q70:Q89" si="34">IF(AND(K70&gt;0),POWER((1-E70)*(G70-H70*L70),2)+POWER(1-(E$3+(1-A$3)*(1-E$3)),2),E70)</f>
        <v>0.43779507034797976</v>
      </c>
      <c r="R70" s="68">
        <f t="shared" ref="R70:R89" si="35">IF(AND(L70&gt;0),POWER((1-F70)*(H70-G70*K70),2)+POWER(1-(F$3+(1-B$3)*(1-F$3)),2),F70)</f>
        <v>0.1</v>
      </c>
      <c r="S70" s="37">
        <f t="shared" ref="S70:S89" si="36">IF(K70&gt;0,O70*($N70-$I69),0)</f>
        <v>1.9863401105149199E-4</v>
      </c>
      <c r="T70" s="70">
        <f t="shared" ref="T70:T89" si="37">IF(L70&gt;0,P70*($N70-$I69),0)</f>
        <v>0</v>
      </c>
      <c r="U70">
        <f t="shared" ref="U70:U89" si="38">U69+S70*Q70</f>
        <v>0.99880542577073439</v>
      </c>
      <c r="V70">
        <f t="shared" ref="V70:V89" si="39">V69+T70*R70</f>
        <v>0</v>
      </c>
    </row>
    <row r="71" spans="1:24" x14ac:dyDescent="0.2">
      <c r="A71">
        <f t="shared" si="9"/>
        <v>0.98</v>
      </c>
      <c r="B71">
        <f t="shared" si="10"/>
        <v>0.99</v>
      </c>
      <c r="C71">
        <f t="shared" si="24"/>
        <v>0.14424765848763293</v>
      </c>
      <c r="D71">
        <f t="shared" si="25"/>
        <v>0.3</v>
      </c>
      <c r="E71">
        <f t="shared" si="26"/>
        <v>0.43779507034797976</v>
      </c>
      <c r="F71">
        <f t="shared" si="27"/>
        <v>0.1</v>
      </c>
      <c r="G71" s="2">
        <f t="shared" si="28"/>
        <v>0.99880542577073439</v>
      </c>
      <c r="H71" s="2">
        <f t="shared" si="29"/>
        <v>0</v>
      </c>
      <c r="I71" s="1">
        <f t="shared" si="30"/>
        <v>0.99880542577073439</v>
      </c>
      <c r="J71" s="10">
        <v>62</v>
      </c>
      <c r="K71" s="11">
        <v>1</v>
      </c>
      <c r="L71" s="11">
        <v>0</v>
      </c>
      <c r="M71" s="11">
        <v>1</v>
      </c>
      <c r="N71" s="12">
        <f t="shared" si="31"/>
        <v>1</v>
      </c>
      <c r="O71" s="1">
        <f t="shared" si="32"/>
        <v>0.14136273816453068</v>
      </c>
      <c r="P71" s="8">
        <f t="shared" si="33"/>
        <v>0.3</v>
      </c>
      <c r="Q71" s="29">
        <f t="shared" si="34"/>
        <v>0.4378196853408296</v>
      </c>
      <c r="R71" s="68">
        <f t="shared" si="35"/>
        <v>0.1</v>
      </c>
      <c r="S71" s="37">
        <f t="shared" si="36"/>
        <v>1.811613277686712E-4</v>
      </c>
      <c r="T71" s="70">
        <f t="shared" si="37"/>
        <v>0</v>
      </c>
      <c r="U71">
        <f t="shared" si="38"/>
        <v>0.99888474176625397</v>
      </c>
      <c r="V71">
        <f t="shared" si="39"/>
        <v>0</v>
      </c>
    </row>
    <row r="72" spans="1:24" x14ac:dyDescent="0.2">
      <c r="A72">
        <f t="shared" si="9"/>
        <v>0.98</v>
      </c>
      <c r="B72">
        <f t="shared" si="10"/>
        <v>0.99</v>
      </c>
      <c r="C72">
        <f t="shared" si="24"/>
        <v>0.14136273816453068</v>
      </c>
      <c r="D72">
        <f t="shared" si="25"/>
        <v>0.3</v>
      </c>
      <c r="E72">
        <f t="shared" si="26"/>
        <v>0.4378196853408296</v>
      </c>
      <c r="F72">
        <f t="shared" si="27"/>
        <v>0.1</v>
      </c>
      <c r="G72" s="2">
        <f t="shared" si="28"/>
        <v>0.99888474176625397</v>
      </c>
      <c r="H72" s="2">
        <f t="shared" si="29"/>
        <v>0</v>
      </c>
      <c r="I72" s="1">
        <f t="shared" si="30"/>
        <v>0.99888474176625397</v>
      </c>
      <c r="J72" s="10">
        <v>63</v>
      </c>
      <c r="K72" s="11">
        <v>1</v>
      </c>
      <c r="L72" s="11">
        <v>0</v>
      </c>
      <c r="M72" s="11">
        <v>1</v>
      </c>
      <c r="N72" s="12">
        <f t="shared" si="31"/>
        <v>1</v>
      </c>
      <c r="O72" s="1">
        <f t="shared" si="32"/>
        <v>0.13853551194139185</v>
      </c>
      <c r="P72" s="8">
        <f t="shared" si="33"/>
        <v>0.3</v>
      </c>
      <c r="Q72" s="29">
        <f t="shared" si="34"/>
        <v>0.43784215190681625</v>
      </c>
      <c r="R72" s="68">
        <f t="shared" si="35"/>
        <v>0.1</v>
      </c>
      <c r="S72" s="37">
        <f t="shared" si="36"/>
        <v>1.6549095240330492E-4</v>
      </c>
      <c r="T72" s="70">
        <f t="shared" si="37"/>
        <v>0</v>
      </c>
      <c r="U72">
        <f t="shared" si="38"/>
        <v>0.99895720068097538</v>
      </c>
      <c r="V72">
        <f t="shared" si="39"/>
        <v>0</v>
      </c>
    </row>
    <row r="73" spans="1:24" x14ac:dyDescent="0.2">
      <c r="A73">
        <f t="shared" si="9"/>
        <v>0.98</v>
      </c>
      <c r="B73">
        <f t="shared" si="10"/>
        <v>0.99</v>
      </c>
      <c r="C73">
        <f t="shared" si="24"/>
        <v>0.13853551194139185</v>
      </c>
      <c r="D73">
        <f t="shared" si="25"/>
        <v>0.3</v>
      </c>
      <c r="E73">
        <f t="shared" si="26"/>
        <v>0.43784215190681625</v>
      </c>
      <c r="F73">
        <f t="shared" si="27"/>
        <v>0.1</v>
      </c>
      <c r="G73" s="2">
        <f t="shared" si="28"/>
        <v>0.99895720068097538</v>
      </c>
      <c r="H73" s="2">
        <f t="shared" si="29"/>
        <v>0</v>
      </c>
      <c r="I73" s="1">
        <f t="shared" si="30"/>
        <v>0.99895720068097538</v>
      </c>
      <c r="J73" s="10">
        <v>64</v>
      </c>
      <c r="K73" s="11">
        <v>1</v>
      </c>
      <c r="L73" s="11">
        <v>0</v>
      </c>
      <c r="M73" s="11">
        <v>1</v>
      </c>
      <c r="N73" s="12">
        <f t="shared" si="31"/>
        <v>1</v>
      </c>
      <c r="O73" s="1">
        <f t="shared" si="32"/>
        <v>0.13576482657858258</v>
      </c>
      <c r="P73" s="8">
        <f t="shared" si="33"/>
        <v>0.3</v>
      </c>
      <c r="Q73" s="29">
        <f t="shared" si="34"/>
        <v>0.43786269592636062</v>
      </c>
      <c r="R73" s="68">
        <f t="shared" si="35"/>
        <v>0.1</v>
      </c>
      <c r="S73" s="37">
        <f t="shared" si="36"/>
        <v>1.5141284069486612E-4</v>
      </c>
      <c r="T73" s="70">
        <f t="shared" si="37"/>
        <v>0</v>
      </c>
      <c r="U73">
        <f t="shared" si="38"/>
        <v>0.99902349871559992</v>
      </c>
      <c r="V73">
        <f t="shared" si="39"/>
        <v>0</v>
      </c>
    </row>
    <row r="74" spans="1:24" x14ac:dyDescent="0.2">
      <c r="A74">
        <f t="shared" si="9"/>
        <v>0.98</v>
      </c>
      <c r="B74">
        <f t="shared" si="10"/>
        <v>0.99</v>
      </c>
      <c r="C74">
        <f t="shared" si="24"/>
        <v>0.13576482657858258</v>
      </c>
      <c r="D74">
        <f t="shared" si="25"/>
        <v>0.3</v>
      </c>
      <c r="E74">
        <f t="shared" si="26"/>
        <v>0.43786269592636062</v>
      </c>
      <c r="F74">
        <f t="shared" si="27"/>
        <v>0.1</v>
      </c>
      <c r="G74" s="2">
        <f t="shared" si="28"/>
        <v>0.99902349871559992</v>
      </c>
      <c r="H74" s="2">
        <f t="shared" si="29"/>
        <v>0</v>
      </c>
      <c r="I74" s="1">
        <f t="shared" si="30"/>
        <v>0.99902349871559992</v>
      </c>
      <c r="J74" s="10">
        <v>65</v>
      </c>
      <c r="K74" s="11">
        <v>1</v>
      </c>
      <c r="L74" s="11">
        <v>0</v>
      </c>
      <c r="M74" s="11">
        <v>1</v>
      </c>
      <c r="N74" s="12">
        <f t="shared" si="31"/>
        <v>1</v>
      </c>
      <c r="O74" s="1">
        <f t="shared" si="32"/>
        <v>0.13304955179561931</v>
      </c>
      <c r="P74" s="8">
        <f t="shared" si="33"/>
        <v>0.3</v>
      </c>
      <c r="Q74" s="29">
        <f t="shared" si="34"/>
        <v>0.43788150436629497</v>
      </c>
      <c r="R74" s="68">
        <f t="shared" si="35"/>
        <v>0.1</v>
      </c>
      <c r="S74" s="37">
        <f t="shared" si="36"/>
        <v>1.3874398200900315E-4</v>
      </c>
      <c r="T74" s="70">
        <f t="shared" si="37"/>
        <v>0</v>
      </c>
      <c r="U74">
        <f t="shared" si="38"/>
        <v>0.99908425213916374</v>
      </c>
      <c r="V74">
        <f t="shared" si="39"/>
        <v>0</v>
      </c>
    </row>
    <row r="75" spans="1:24" x14ac:dyDescent="0.2">
      <c r="A75">
        <f t="shared" si="9"/>
        <v>0.98</v>
      </c>
      <c r="B75">
        <f t="shared" si="10"/>
        <v>0.99</v>
      </c>
      <c r="C75">
        <f t="shared" si="24"/>
        <v>0.13304955179561931</v>
      </c>
      <c r="D75">
        <f t="shared" si="25"/>
        <v>0.3</v>
      </c>
      <c r="E75">
        <f t="shared" si="26"/>
        <v>0.43788150436629497</v>
      </c>
      <c r="F75">
        <f t="shared" si="27"/>
        <v>0.1</v>
      </c>
      <c r="G75" s="2">
        <f t="shared" si="28"/>
        <v>0.99908425213916374</v>
      </c>
      <c r="H75" s="2">
        <f t="shared" si="29"/>
        <v>0</v>
      </c>
      <c r="I75" s="1">
        <f t="shared" si="30"/>
        <v>0.99908425213916374</v>
      </c>
      <c r="J75" s="10">
        <v>66</v>
      </c>
      <c r="K75" s="11">
        <v>1</v>
      </c>
      <c r="L75" s="11">
        <v>0</v>
      </c>
      <c r="M75" s="11">
        <v>1</v>
      </c>
      <c r="N75" s="12">
        <f t="shared" si="31"/>
        <v>1</v>
      </c>
      <c r="O75" s="1">
        <f t="shared" si="32"/>
        <v>0.1303885798308021</v>
      </c>
      <c r="P75" s="8">
        <f t="shared" si="33"/>
        <v>0.3</v>
      </c>
      <c r="Q75" s="29">
        <f t="shared" si="34"/>
        <v>0.43789875721444715</v>
      </c>
      <c r="R75" s="68">
        <f t="shared" si="35"/>
        <v>0.1</v>
      </c>
      <c r="S75" s="37">
        <f t="shared" si="36"/>
        <v>1.2732461567588029E-4</v>
      </c>
      <c r="T75" s="70">
        <f t="shared" si="37"/>
        <v>0</v>
      </c>
      <c r="U75">
        <f t="shared" si="38"/>
        <v>0.99914000743013098</v>
      </c>
      <c r="V75">
        <f t="shared" si="39"/>
        <v>0</v>
      </c>
    </row>
    <row r="76" spans="1:24" x14ac:dyDescent="0.2">
      <c r="A76">
        <f t="shared" ref="A76:A129" si="40">IF(K76&gt;0,$C$3-($A$3*(1-A75)),A75)</f>
        <v>0.98</v>
      </c>
      <c r="B76">
        <f t="shared" ref="B76:B129" si="41">IF(L76&gt;0,$C$3-($A$3*(1-B75)),B75)</f>
        <v>0.99</v>
      </c>
      <c r="C76">
        <f t="shared" si="24"/>
        <v>0.1303885798308021</v>
      </c>
      <c r="D76">
        <f t="shared" si="25"/>
        <v>0.3</v>
      </c>
      <c r="E76">
        <f t="shared" si="26"/>
        <v>0.43789875721444715</v>
      </c>
      <c r="F76">
        <f t="shared" si="27"/>
        <v>0.1</v>
      </c>
      <c r="G76" s="2">
        <f t="shared" si="28"/>
        <v>0.99914000743013098</v>
      </c>
      <c r="H76" s="2">
        <f t="shared" si="29"/>
        <v>0</v>
      </c>
      <c r="I76" s="1">
        <f t="shared" si="30"/>
        <v>0.99914000743013098</v>
      </c>
      <c r="J76" s="10">
        <v>67</v>
      </c>
      <c r="K76" s="11">
        <v>1</v>
      </c>
      <c r="L76" s="11">
        <v>0</v>
      </c>
      <c r="M76" s="11">
        <v>1</v>
      </c>
      <c r="N76" s="12">
        <f t="shared" si="31"/>
        <v>1</v>
      </c>
      <c r="O76" s="1">
        <f t="shared" si="32"/>
        <v>0.12778082500606894</v>
      </c>
      <c r="P76" s="8">
        <f t="shared" si="33"/>
        <v>0.3</v>
      </c>
      <c r="Q76" s="29">
        <f t="shared" si="34"/>
        <v>0.43791459808635247</v>
      </c>
      <c r="R76" s="68">
        <f t="shared" si="35"/>
        <v>0.1</v>
      </c>
      <c r="S76" s="37">
        <f t="shared" si="36"/>
        <v>1.1701501715519984E-4</v>
      </c>
      <c r="T76" s="70">
        <f t="shared" si="37"/>
        <v>0</v>
      </c>
      <c r="U76">
        <f t="shared" si="38"/>
        <v>0.99919125001433862</v>
      </c>
      <c r="V76">
        <f t="shared" si="39"/>
        <v>0</v>
      </c>
    </row>
    <row r="77" spans="1:24" x14ac:dyDescent="0.2">
      <c r="A77">
        <f t="shared" si="40"/>
        <v>0.98</v>
      </c>
      <c r="B77">
        <f t="shared" si="41"/>
        <v>0.99</v>
      </c>
      <c r="C77">
        <f t="shared" si="24"/>
        <v>0.12778082500606894</v>
      </c>
      <c r="D77">
        <f t="shared" si="25"/>
        <v>0.3</v>
      </c>
      <c r="E77">
        <f t="shared" si="26"/>
        <v>0.43791459808635247</v>
      </c>
      <c r="F77">
        <f t="shared" si="27"/>
        <v>0.1</v>
      </c>
      <c r="G77" s="2">
        <f t="shared" si="28"/>
        <v>0.99919125001433862</v>
      </c>
      <c r="H77" s="2">
        <f t="shared" si="29"/>
        <v>0</v>
      </c>
      <c r="I77" s="1">
        <f t="shared" si="30"/>
        <v>0.99919125001433862</v>
      </c>
      <c r="J77" s="10">
        <v>68</v>
      </c>
      <c r="K77" s="11">
        <v>1</v>
      </c>
      <c r="L77" s="11">
        <v>0</v>
      </c>
      <c r="M77" s="11">
        <v>1</v>
      </c>
      <c r="N77" s="12">
        <f t="shared" si="31"/>
        <v>1</v>
      </c>
      <c r="O77" s="1">
        <f t="shared" si="32"/>
        <v>0.12522522329769198</v>
      </c>
      <c r="P77" s="8">
        <f t="shared" si="33"/>
        <v>0.3</v>
      </c>
      <c r="Q77" s="29">
        <f t="shared" si="34"/>
        <v>0.43792917275397386</v>
      </c>
      <c r="R77" s="68">
        <f t="shared" si="35"/>
        <v>0.1</v>
      </c>
      <c r="S77" s="37">
        <f t="shared" si="36"/>
        <v>1.0769276159620362E-4</v>
      </c>
      <c r="T77" s="70">
        <f t="shared" si="37"/>
        <v>0</v>
      </c>
      <c r="U77">
        <f t="shared" si="38"/>
        <v>0.99923841181633599</v>
      </c>
      <c r="V77">
        <f t="shared" si="39"/>
        <v>0</v>
      </c>
    </row>
    <row r="78" spans="1:24" x14ac:dyDescent="0.2">
      <c r="A78">
        <f t="shared" si="40"/>
        <v>0.98</v>
      </c>
      <c r="B78">
        <f t="shared" si="41"/>
        <v>0.99</v>
      </c>
      <c r="C78">
        <f t="shared" si="24"/>
        <v>0.12522522329769198</v>
      </c>
      <c r="D78">
        <f t="shared" si="25"/>
        <v>0.3</v>
      </c>
      <c r="E78">
        <f t="shared" si="26"/>
        <v>0.43792917275397386</v>
      </c>
      <c r="F78">
        <f t="shared" si="27"/>
        <v>0.1</v>
      </c>
      <c r="G78" s="2">
        <f t="shared" si="28"/>
        <v>0.99923841181633599</v>
      </c>
      <c r="H78" s="2">
        <f t="shared" si="29"/>
        <v>0</v>
      </c>
      <c r="I78" s="1">
        <f t="shared" si="30"/>
        <v>0.99923841181633599</v>
      </c>
      <c r="J78" s="10">
        <v>69</v>
      </c>
      <c r="K78" s="11">
        <v>1</v>
      </c>
      <c r="L78" s="11">
        <v>0</v>
      </c>
      <c r="M78" s="11">
        <v>1</v>
      </c>
      <c r="N78" s="12">
        <f t="shared" si="31"/>
        <v>1</v>
      </c>
      <c r="O78" s="1">
        <f t="shared" si="32"/>
        <v>0.12272073191326893</v>
      </c>
      <c r="P78" s="8">
        <f t="shared" si="33"/>
        <v>0.3</v>
      </c>
      <c r="Q78" s="29">
        <f t="shared" si="34"/>
        <v>0.43794259069795433</v>
      </c>
      <c r="R78" s="68">
        <f t="shared" si="35"/>
        <v>0.1</v>
      </c>
      <c r="S78" s="37">
        <f t="shared" si="36"/>
        <v>9.9250390175210717E-5</v>
      </c>
      <c r="T78" s="70">
        <f t="shared" si="37"/>
        <v>0</v>
      </c>
      <c r="U78">
        <f t="shared" si="38"/>
        <v>0.99928187778933708</v>
      </c>
      <c r="V78">
        <f t="shared" si="39"/>
        <v>0</v>
      </c>
    </row>
    <row r="79" spans="1:24" x14ac:dyDescent="0.2">
      <c r="A79">
        <f t="shared" si="40"/>
        <v>0.98</v>
      </c>
      <c r="B79">
        <f t="shared" si="41"/>
        <v>0.99</v>
      </c>
      <c r="C79">
        <f t="shared" si="24"/>
        <v>0.12272073191326893</v>
      </c>
      <c r="D79">
        <f t="shared" si="25"/>
        <v>0.3</v>
      </c>
      <c r="E79">
        <f t="shared" si="26"/>
        <v>0.43794259069795433</v>
      </c>
      <c r="F79">
        <f t="shared" si="27"/>
        <v>0.1</v>
      </c>
      <c r="G79" s="2">
        <f t="shared" si="28"/>
        <v>0.99928187778933708</v>
      </c>
      <c r="H79" s="2">
        <f t="shared" si="29"/>
        <v>0</v>
      </c>
      <c r="I79" s="1">
        <f t="shared" si="30"/>
        <v>0.99928187778933708</v>
      </c>
      <c r="J79" s="10">
        <v>70</v>
      </c>
      <c r="K79" s="11">
        <v>1</v>
      </c>
      <c r="L79" s="11">
        <v>0</v>
      </c>
      <c r="M79" s="11">
        <v>1</v>
      </c>
      <c r="N79" s="12">
        <f t="shared" si="31"/>
        <v>1</v>
      </c>
      <c r="O79" s="1">
        <f t="shared" si="32"/>
        <v>0.12026632887533477</v>
      </c>
      <c r="P79" s="8">
        <f t="shared" si="33"/>
        <v>0.3</v>
      </c>
      <c r="Q79" s="29">
        <f t="shared" si="34"/>
        <v>0.4379549723993994</v>
      </c>
      <c r="R79" s="68">
        <f t="shared" si="35"/>
        <v>0.1</v>
      </c>
      <c r="S79" s="37">
        <f t="shared" si="36"/>
        <v>9.1593414964104462E-5</v>
      </c>
      <c r="T79" s="70">
        <f t="shared" si="37"/>
        <v>0</v>
      </c>
      <c r="U79">
        <f t="shared" si="38"/>
        <v>0.99932199158085966</v>
      </c>
      <c r="V79">
        <f t="shared" si="39"/>
        <v>0</v>
      </c>
      <c r="W79" s="22"/>
      <c r="X79" s="22"/>
    </row>
    <row r="80" spans="1:24" x14ac:dyDescent="0.2">
      <c r="A80">
        <f t="shared" si="40"/>
        <v>0.98</v>
      </c>
      <c r="B80">
        <f t="shared" si="41"/>
        <v>0.99</v>
      </c>
      <c r="C80">
        <f t="shared" si="24"/>
        <v>0.12026632887533477</v>
      </c>
      <c r="D80">
        <f t="shared" si="25"/>
        <v>0.3</v>
      </c>
      <c r="E80">
        <f t="shared" si="26"/>
        <v>0.4379549723993994</v>
      </c>
      <c r="F80">
        <f t="shared" si="27"/>
        <v>0.1</v>
      </c>
      <c r="G80" s="2">
        <f t="shared" si="28"/>
        <v>0.99932199158085966</v>
      </c>
      <c r="H80" s="2">
        <f t="shared" si="29"/>
        <v>0</v>
      </c>
      <c r="I80" s="1">
        <f t="shared" si="30"/>
        <v>0.99932199158085966</v>
      </c>
      <c r="J80" s="10">
        <v>71</v>
      </c>
      <c r="K80" s="11">
        <v>1</v>
      </c>
      <c r="L80" s="11">
        <v>0</v>
      </c>
      <c r="M80" s="11">
        <v>1</v>
      </c>
      <c r="N80" s="12">
        <f t="shared" si="31"/>
        <v>1</v>
      </c>
      <c r="O80" s="1">
        <f t="shared" si="32"/>
        <v>0.11786101261181826</v>
      </c>
      <c r="P80" s="8">
        <f t="shared" si="33"/>
        <v>0.3</v>
      </c>
      <c r="Q80" s="29">
        <f t="shared" si="34"/>
        <v>0.43796639985144697</v>
      </c>
      <c r="R80" s="68">
        <f t="shared" si="35"/>
        <v>0.1</v>
      </c>
      <c r="S80" s="37">
        <f t="shared" si="36"/>
        <v>8.4638610927769133E-5</v>
      </c>
      <c r="T80" s="70">
        <f t="shared" si="37"/>
        <v>0</v>
      </c>
      <c r="U80">
        <f t="shared" si="38"/>
        <v>0.99935906044857614</v>
      </c>
      <c r="V80">
        <f t="shared" si="39"/>
        <v>0</v>
      </c>
      <c r="W80" s="22"/>
      <c r="X80" s="22"/>
    </row>
    <row r="81" spans="1:24" x14ac:dyDescent="0.2">
      <c r="A81">
        <f t="shared" si="40"/>
        <v>0.98</v>
      </c>
      <c r="B81">
        <f t="shared" si="41"/>
        <v>0.99</v>
      </c>
      <c r="C81">
        <f t="shared" si="24"/>
        <v>0.11786101261181826</v>
      </c>
      <c r="D81">
        <f t="shared" si="25"/>
        <v>0.3</v>
      </c>
      <c r="E81">
        <f t="shared" si="26"/>
        <v>0.43796639985144697</v>
      </c>
      <c r="F81">
        <f t="shared" si="27"/>
        <v>0.1</v>
      </c>
      <c r="G81" s="2">
        <f t="shared" si="28"/>
        <v>0.99935906044857614</v>
      </c>
      <c r="H81" s="2">
        <f t="shared" si="29"/>
        <v>0</v>
      </c>
      <c r="I81" s="1">
        <f t="shared" si="30"/>
        <v>0.99935906044857614</v>
      </c>
      <c r="J81" s="10">
        <v>72</v>
      </c>
      <c r="K81" s="11">
        <v>1</v>
      </c>
      <c r="L81" s="11">
        <v>0</v>
      </c>
      <c r="M81" s="11">
        <v>1</v>
      </c>
      <c r="N81" s="12">
        <f t="shared" si="31"/>
        <v>1</v>
      </c>
      <c r="O81" s="1">
        <f t="shared" si="32"/>
        <v>0.11550380155349023</v>
      </c>
      <c r="P81" s="8">
        <f t="shared" si="33"/>
        <v>0.3</v>
      </c>
      <c r="Q81" s="29">
        <f t="shared" si="34"/>
        <v>0.43797697522430218</v>
      </c>
      <c r="R81" s="68">
        <f t="shared" si="35"/>
        <v>0.1</v>
      </c>
      <c r="S81" s="37">
        <f t="shared" si="36"/>
        <v>7.8312549895981606E-5</v>
      </c>
      <c r="T81" s="70">
        <f t="shared" si="37"/>
        <v>0</v>
      </c>
      <c r="U81">
        <f t="shared" si="38"/>
        <v>0.99939335954230168</v>
      </c>
      <c r="V81">
        <f t="shared" si="39"/>
        <v>0</v>
      </c>
      <c r="W81" s="22"/>
      <c r="X81" s="22"/>
    </row>
    <row r="82" spans="1:24" x14ac:dyDescent="0.2">
      <c r="A82">
        <f t="shared" si="40"/>
        <v>0.98</v>
      </c>
      <c r="B82">
        <f t="shared" si="41"/>
        <v>0.99</v>
      </c>
      <c r="C82">
        <f t="shared" si="24"/>
        <v>0.11550380155349023</v>
      </c>
      <c r="D82">
        <f t="shared" si="25"/>
        <v>0.3</v>
      </c>
      <c r="E82">
        <f t="shared" si="26"/>
        <v>0.43797697522430218</v>
      </c>
      <c r="F82">
        <f t="shared" si="27"/>
        <v>0.1</v>
      </c>
      <c r="G82" s="2">
        <f t="shared" si="28"/>
        <v>0.99939335954230168</v>
      </c>
      <c r="H82" s="2">
        <f t="shared" si="29"/>
        <v>0</v>
      </c>
      <c r="I82" s="1">
        <f t="shared" si="30"/>
        <v>0.99939335954230168</v>
      </c>
      <c r="J82" s="10">
        <v>73</v>
      </c>
      <c r="K82" s="11">
        <v>1</v>
      </c>
      <c r="L82" s="11">
        <v>0</v>
      </c>
      <c r="M82" s="11">
        <v>1</v>
      </c>
      <c r="N82" s="12">
        <f t="shared" si="31"/>
        <v>1</v>
      </c>
      <c r="O82" s="1">
        <f t="shared" si="32"/>
        <v>0.11319373373849059</v>
      </c>
      <c r="P82" s="8">
        <f t="shared" si="33"/>
        <v>0.3</v>
      </c>
      <c r="Q82" s="29">
        <f t="shared" si="34"/>
        <v>0.43798675772452361</v>
      </c>
      <c r="R82" s="68">
        <f t="shared" si="35"/>
        <v>0.1</v>
      </c>
      <c r="S82" s="37">
        <f t="shared" si="36"/>
        <v>7.2550340926339787E-5</v>
      </c>
      <c r="T82" s="70">
        <f t="shared" si="37"/>
        <v>0</v>
      </c>
      <c r="U82">
        <f t="shared" si="38"/>
        <v>0.99942513563089586</v>
      </c>
      <c r="V82">
        <f t="shared" si="39"/>
        <v>0</v>
      </c>
      <c r="W82" s="22"/>
      <c r="X82" s="22"/>
    </row>
    <row r="83" spans="1:24" x14ac:dyDescent="0.2">
      <c r="A83">
        <f t="shared" si="40"/>
        <v>0.98</v>
      </c>
      <c r="B83">
        <f t="shared" si="41"/>
        <v>0.99</v>
      </c>
      <c r="C83">
        <f t="shared" si="24"/>
        <v>0.11319373373849059</v>
      </c>
      <c r="D83">
        <f t="shared" si="25"/>
        <v>0.3</v>
      </c>
      <c r="E83">
        <f t="shared" si="26"/>
        <v>0.43798675772452361</v>
      </c>
      <c r="F83">
        <f t="shared" si="27"/>
        <v>0.1</v>
      </c>
      <c r="G83" s="2">
        <f t="shared" si="28"/>
        <v>0.99942513563089586</v>
      </c>
      <c r="H83" s="2">
        <f t="shared" si="29"/>
        <v>0</v>
      </c>
      <c r="I83" s="1">
        <f t="shared" si="30"/>
        <v>0.99942513563089586</v>
      </c>
      <c r="J83" s="10">
        <v>74</v>
      </c>
      <c r="K83" s="11">
        <v>1</v>
      </c>
      <c r="L83" s="11">
        <v>0</v>
      </c>
      <c r="M83" s="11">
        <v>1</v>
      </c>
      <c r="N83" s="12">
        <f t="shared" si="31"/>
        <v>1</v>
      </c>
      <c r="O83" s="1">
        <f t="shared" si="32"/>
        <v>0.11092986642397368</v>
      </c>
      <c r="P83" s="8">
        <f t="shared" si="33"/>
        <v>0.3</v>
      </c>
      <c r="Q83" s="29">
        <f t="shared" si="34"/>
        <v>0.43799583683785664</v>
      </c>
      <c r="R83" s="68">
        <f t="shared" si="35"/>
        <v>0.1</v>
      </c>
      <c r="S83" s="37">
        <f t="shared" si="36"/>
        <v>6.7294544939852367E-5</v>
      </c>
      <c r="T83" s="70">
        <f t="shared" si="37"/>
        <v>0</v>
      </c>
      <c r="U83">
        <f t="shared" si="38"/>
        <v>0.99945461036142136</v>
      </c>
      <c r="V83">
        <f t="shared" si="39"/>
        <v>0</v>
      </c>
      <c r="W83" s="22"/>
      <c r="X83" s="22"/>
    </row>
    <row r="84" spans="1:24" x14ac:dyDescent="0.2">
      <c r="A84">
        <f t="shared" si="40"/>
        <v>0.98</v>
      </c>
      <c r="B84">
        <f t="shared" si="41"/>
        <v>0.99</v>
      </c>
      <c r="C84">
        <f t="shared" si="24"/>
        <v>0.11092986642397368</v>
      </c>
      <c r="D84">
        <f t="shared" si="25"/>
        <v>0.3</v>
      </c>
      <c r="E84">
        <f t="shared" si="26"/>
        <v>0.43799583683785664</v>
      </c>
      <c r="F84">
        <f t="shared" si="27"/>
        <v>0.1</v>
      </c>
      <c r="G84" s="2">
        <f t="shared" si="28"/>
        <v>0.99945461036142136</v>
      </c>
      <c r="H84" s="2">
        <f t="shared" si="29"/>
        <v>0</v>
      </c>
      <c r="I84" s="1">
        <f t="shared" si="30"/>
        <v>0.99945461036142136</v>
      </c>
      <c r="J84" s="10">
        <v>75</v>
      </c>
      <c r="K84" s="11">
        <v>1</v>
      </c>
      <c r="L84" s="11">
        <v>0</v>
      </c>
      <c r="M84" s="11">
        <v>1</v>
      </c>
      <c r="N84" s="12">
        <f t="shared" si="31"/>
        <v>1</v>
      </c>
      <c r="O84" s="1">
        <f t="shared" si="32"/>
        <v>0.10871127570487506</v>
      </c>
      <c r="P84" s="8">
        <f t="shared" si="33"/>
        <v>0.3</v>
      </c>
      <c r="Q84" s="29">
        <f t="shared" si="34"/>
        <v>0.43800425216650624</v>
      </c>
      <c r="R84" s="68">
        <f t="shared" si="35"/>
        <v>0.1</v>
      </c>
      <c r="S84" s="37">
        <f t="shared" si="36"/>
        <v>6.2494238922589695E-5</v>
      </c>
      <c r="T84" s="70">
        <f t="shared" si="37"/>
        <v>0</v>
      </c>
      <c r="U84">
        <f t="shared" si="38"/>
        <v>0.99948198310380532</v>
      </c>
      <c r="V84">
        <f t="shared" si="39"/>
        <v>0</v>
      </c>
      <c r="W84" s="22"/>
      <c r="X84" s="22"/>
    </row>
    <row r="85" spans="1:24" x14ac:dyDescent="0.2">
      <c r="A85">
        <f t="shared" si="40"/>
        <v>0.98</v>
      </c>
      <c r="B85">
        <f t="shared" si="41"/>
        <v>0.99</v>
      </c>
      <c r="C85">
        <f t="shared" si="24"/>
        <v>0.10871127570487506</v>
      </c>
      <c r="D85">
        <f t="shared" si="25"/>
        <v>0.3</v>
      </c>
      <c r="E85">
        <f t="shared" si="26"/>
        <v>0.43800425216650624</v>
      </c>
      <c r="F85">
        <f t="shared" si="27"/>
        <v>0.1</v>
      </c>
      <c r="G85" s="2">
        <f t="shared" si="28"/>
        <v>0.99948198310380532</v>
      </c>
      <c r="H85" s="2">
        <f t="shared" si="29"/>
        <v>0</v>
      </c>
      <c r="I85" s="1">
        <f t="shared" si="30"/>
        <v>0.99948198310380532</v>
      </c>
      <c r="J85" s="10">
        <v>76</v>
      </c>
      <c r="K85" s="11">
        <v>1</v>
      </c>
      <c r="L85" s="11">
        <v>0</v>
      </c>
      <c r="M85" s="11">
        <v>1</v>
      </c>
      <c r="N85" s="12">
        <f t="shared" si="31"/>
        <v>1</v>
      </c>
      <c r="O85" s="1">
        <f t="shared" si="32"/>
        <v>0.10653705613977471</v>
      </c>
      <c r="P85" s="8">
        <f t="shared" si="33"/>
        <v>0.3</v>
      </c>
      <c r="Q85" s="29">
        <f t="shared" si="34"/>
        <v>0.4380120852302139</v>
      </c>
      <c r="R85" s="68">
        <f t="shared" si="35"/>
        <v>0.1</v>
      </c>
      <c r="S85" s="37">
        <f t="shared" si="36"/>
        <v>5.8104206543304186E-5</v>
      </c>
      <c r="T85" s="70">
        <f t="shared" si="37"/>
        <v>0</v>
      </c>
      <c r="U85">
        <f t="shared" si="38"/>
        <v>0.99950743344847404</v>
      </c>
      <c r="V85">
        <f t="shared" si="39"/>
        <v>0</v>
      </c>
      <c r="W85" s="22"/>
      <c r="X85" s="22"/>
    </row>
    <row r="86" spans="1:24" x14ac:dyDescent="0.2">
      <c r="A86">
        <f t="shared" si="40"/>
        <v>0.98</v>
      </c>
      <c r="B86">
        <f t="shared" si="41"/>
        <v>0.99</v>
      </c>
      <c r="C86">
        <f t="shared" si="24"/>
        <v>0.10653705613977471</v>
      </c>
      <c r="D86">
        <f t="shared" si="25"/>
        <v>0.3</v>
      </c>
      <c r="E86">
        <f t="shared" si="26"/>
        <v>0.4380120852302139</v>
      </c>
      <c r="F86">
        <f t="shared" si="27"/>
        <v>0.1</v>
      </c>
      <c r="G86" s="2">
        <f t="shared" si="28"/>
        <v>0.99950743344847404</v>
      </c>
      <c r="H86" s="2">
        <f t="shared" si="29"/>
        <v>0</v>
      </c>
      <c r="I86" s="1">
        <f t="shared" si="30"/>
        <v>0.99950743344847404</v>
      </c>
      <c r="J86" s="10">
        <v>77</v>
      </c>
      <c r="K86" s="11">
        <v>1</v>
      </c>
      <c r="L86" s="11">
        <v>0</v>
      </c>
      <c r="M86" s="11">
        <v>1</v>
      </c>
      <c r="N86" s="12">
        <f t="shared" ref="N86:N105" si="42">$J$3*M86</f>
        <v>1</v>
      </c>
      <c r="O86" s="1">
        <f t="shared" si="32"/>
        <v>0.1044063203838093</v>
      </c>
      <c r="P86" s="8">
        <f t="shared" si="33"/>
        <v>0.3</v>
      </c>
      <c r="Q86" s="29">
        <f t="shared" si="34"/>
        <v>0.43801935797654462</v>
      </c>
      <c r="R86" s="68">
        <f t="shared" si="35"/>
        <v>0.1</v>
      </c>
      <c r="S86" s="37">
        <f t="shared" si="36"/>
        <v>5.4084238028328668E-5</v>
      </c>
      <c r="T86" s="70">
        <f t="shared" si="37"/>
        <v>0</v>
      </c>
      <c r="U86">
        <f t="shared" si="38"/>
        <v>0.99953112339169181</v>
      </c>
      <c r="V86">
        <f t="shared" si="39"/>
        <v>0</v>
      </c>
      <c r="W86" s="22"/>
      <c r="X86" s="22"/>
    </row>
    <row r="87" spans="1:24" x14ac:dyDescent="0.2">
      <c r="A87">
        <f t="shared" si="40"/>
        <v>0.98</v>
      </c>
      <c r="B87">
        <f t="shared" si="41"/>
        <v>0.99</v>
      </c>
      <c r="C87">
        <f t="shared" si="24"/>
        <v>0.1044063203838093</v>
      </c>
      <c r="D87">
        <f t="shared" si="25"/>
        <v>0.3</v>
      </c>
      <c r="E87">
        <f t="shared" si="26"/>
        <v>0.43801935797654462</v>
      </c>
      <c r="F87">
        <f t="shared" si="27"/>
        <v>0.1</v>
      </c>
      <c r="G87" s="2">
        <f t="shared" si="28"/>
        <v>0.99953112339169181</v>
      </c>
      <c r="H87" s="2">
        <f t="shared" si="29"/>
        <v>0</v>
      </c>
      <c r="I87" s="1">
        <f t="shared" si="30"/>
        <v>0.99953112339169181</v>
      </c>
      <c r="J87" s="10">
        <v>78</v>
      </c>
      <c r="K87" s="11">
        <v>1</v>
      </c>
      <c r="L87" s="11">
        <v>0</v>
      </c>
      <c r="M87" s="11">
        <v>1</v>
      </c>
      <c r="N87" s="12">
        <f t="shared" si="42"/>
        <v>1</v>
      </c>
      <c r="O87" s="1">
        <f t="shared" si="32"/>
        <v>0.10231819882856925</v>
      </c>
      <c r="P87" s="8">
        <f t="shared" si="33"/>
        <v>0.3</v>
      </c>
      <c r="Q87" s="29">
        <f t="shared" si="34"/>
        <v>0.43802614811779944</v>
      </c>
      <c r="R87" s="68">
        <f t="shared" si="35"/>
        <v>0.1</v>
      </c>
      <c r="S87" s="37">
        <f t="shared" si="36"/>
        <v>5.0398522355336246E-5</v>
      </c>
      <c r="T87" s="70">
        <f t="shared" si="37"/>
        <v>0</v>
      </c>
      <c r="U87">
        <f t="shared" si="38"/>
        <v>0.9995531992623099</v>
      </c>
      <c r="V87">
        <f t="shared" si="39"/>
        <v>0</v>
      </c>
      <c r="W87" s="22"/>
      <c r="X87" s="22"/>
    </row>
    <row r="88" spans="1:24" x14ac:dyDescent="0.2">
      <c r="A88">
        <f t="shared" si="40"/>
        <v>0.98</v>
      </c>
      <c r="B88">
        <f t="shared" si="41"/>
        <v>0.99</v>
      </c>
      <c r="C88">
        <f t="shared" si="24"/>
        <v>0.10231819882856925</v>
      </c>
      <c r="D88">
        <f t="shared" si="25"/>
        <v>0.3</v>
      </c>
      <c r="E88">
        <f t="shared" si="26"/>
        <v>0.43802614811779944</v>
      </c>
      <c r="F88">
        <f t="shared" si="27"/>
        <v>0.1</v>
      </c>
      <c r="G88" s="2">
        <f t="shared" si="28"/>
        <v>0.9995531992623099</v>
      </c>
      <c r="H88" s="2">
        <f t="shared" si="29"/>
        <v>0</v>
      </c>
      <c r="I88" s="1">
        <f t="shared" si="30"/>
        <v>0.9995531992623099</v>
      </c>
      <c r="J88" s="10">
        <v>79</v>
      </c>
      <c r="K88" s="11">
        <v>1</v>
      </c>
      <c r="L88" s="11">
        <v>0</v>
      </c>
      <c r="M88" s="11">
        <v>1</v>
      </c>
      <c r="N88" s="12">
        <f t="shared" si="42"/>
        <v>1</v>
      </c>
      <c r="O88" s="1">
        <f t="shared" si="32"/>
        <v>0.10027183924890334</v>
      </c>
      <c r="P88" s="8">
        <f t="shared" si="33"/>
        <v>0.3</v>
      </c>
      <c r="Q88" s="29">
        <f t="shared" si="34"/>
        <v>0.43803246084405145</v>
      </c>
      <c r="R88" s="68">
        <f t="shared" si="35"/>
        <v>0.1</v>
      </c>
      <c r="S88" s="37">
        <f t="shared" si="36"/>
        <v>4.7015119895849701E-5</v>
      </c>
      <c r="T88" s="70">
        <f t="shared" si="37"/>
        <v>0</v>
      </c>
      <c r="U88">
        <f t="shared" si="38"/>
        <v>0.99957379341097474</v>
      </c>
      <c r="V88">
        <f t="shared" si="39"/>
        <v>0</v>
      </c>
      <c r="W88" s="22"/>
      <c r="X88" s="22"/>
    </row>
    <row r="89" spans="1:24" x14ac:dyDescent="0.2">
      <c r="A89">
        <f t="shared" si="40"/>
        <v>0.98</v>
      </c>
      <c r="B89">
        <f t="shared" si="41"/>
        <v>0.99</v>
      </c>
      <c r="C89">
        <f t="shared" si="24"/>
        <v>0.10027183924890334</v>
      </c>
      <c r="D89">
        <f t="shared" si="25"/>
        <v>0.3</v>
      </c>
      <c r="E89">
        <f t="shared" si="26"/>
        <v>0.43803246084405145</v>
      </c>
      <c r="F89">
        <f t="shared" si="27"/>
        <v>0.1</v>
      </c>
      <c r="G89" s="2">
        <f t="shared" si="28"/>
        <v>0.99957379341097474</v>
      </c>
      <c r="H89" s="2">
        <f t="shared" si="29"/>
        <v>0</v>
      </c>
      <c r="I89" s="1">
        <f t="shared" si="30"/>
        <v>0.99957379341097474</v>
      </c>
      <c r="J89" s="10">
        <v>80</v>
      </c>
      <c r="K89" s="11">
        <v>1</v>
      </c>
      <c r="L89" s="11">
        <v>0</v>
      </c>
      <c r="M89" s="11">
        <v>1</v>
      </c>
      <c r="N89" s="12">
        <f t="shared" si="42"/>
        <v>1</v>
      </c>
      <c r="O89" s="1">
        <f t="shared" si="32"/>
        <v>9.8266406456543262E-2</v>
      </c>
      <c r="P89" s="8">
        <f t="shared" si="33"/>
        <v>0.3</v>
      </c>
      <c r="Q89" s="29">
        <f t="shared" si="34"/>
        <v>0.43803837394450834</v>
      </c>
      <c r="R89" s="68">
        <f t="shared" si="35"/>
        <v>0.1</v>
      </c>
      <c r="S89" s="37">
        <f t="shared" si="36"/>
        <v>4.39055028949388E-5</v>
      </c>
      <c r="T89" s="70">
        <f t="shared" si="37"/>
        <v>0</v>
      </c>
      <c r="U89">
        <f t="shared" si="38"/>
        <v>0.99959302570607</v>
      </c>
      <c r="V89">
        <f t="shared" si="39"/>
        <v>0</v>
      </c>
      <c r="W89" s="22"/>
      <c r="X89" s="22"/>
    </row>
    <row r="90" spans="1:24" x14ac:dyDescent="0.2">
      <c r="A90">
        <f t="shared" si="40"/>
        <v>0.98</v>
      </c>
      <c r="B90">
        <f t="shared" si="41"/>
        <v>0.99</v>
      </c>
      <c r="C90">
        <f t="shared" ref="C90:C129" si="43">O89</f>
        <v>9.8266406456543262E-2</v>
      </c>
      <c r="D90">
        <f t="shared" ref="D90:D129" si="44">P89</f>
        <v>0.3</v>
      </c>
      <c r="E90">
        <f t="shared" ref="E90:E129" si="45">Q89</f>
        <v>0.43803837394450834</v>
      </c>
      <c r="F90">
        <f t="shared" ref="F90:F129" si="46">R89</f>
        <v>0.1</v>
      </c>
      <c r="G90" s="2">
        <f t="shared" ref="G90:G129" si="47">U89</f>
        <v>0.99959302570607</v>
      </c>
      <c r="H90" s="2">
        <f t="shared" ref="H90:H129" si="48">V89</f>
        <v>0</v>
      </c>
      <c r="I90" s="1">
        <f t="shared" ref="I90:I129" si="49">G90+H90</f>
        <v>0.99959302570607</v>
      </c>
      <c r="J90" s="10">
        <v>81</v>
      </c>
      <c r="K90" s="11">
        <v>1</v>
      </c>
      <c r="L90" s="11">
        <v>0</v>
      </c>
      <c r="M90" s="11">
        <v>1</v>
      </c>
      <c r="N90" s="12">
        <f t="shared" si="42"/>
        <v>1</v>
      </c>
      <c r="O90" s="1">
        <f t="shared" ref="O90:O129" si="50">IF(AND(K90&gt;0),(1-A90)*POWER(($N90-$I89),2)+C90*A90,C90)</f>
        <v>9.6301081960453533E-2</v>
      </c>
      <c r="P90" s="8">
        <f t="shared" ref="P90:P129" si="51">IF(AND(L90&gt;0),(1-B90)*POWER(($N90-$I89),2)+D90*B90,D90)</f>
        <v>0.3</v>
      </c>
      <c r="Q90" s="29">
        <f t="shared" ref="Q90:Q129" si="52">IF(AND(K90&gt;0),POWER((1-E90)*(G90-H90*L90),2)+POWER(1-(E$3+(1-A$3)*(1-E$3)),2),E90)</f>
        <v>0.43804387579292564</v>
      </c>
      <c r="R90" s="68">
        <f t="shared" ref="R90:R129" si="53">IF(AND(L90&gt;0),POWER((1-F90)*(H90-G90*K90),2)+POWER(1-(F$3+(1-B$3)*(1-F$3)),2),F90)</f>
        <v>0.1</v>
      </c>
      <c r="S90" s="37">
        <f t="shared" ref="S90:S129" si="54">IF(K90&gt;0,O90*($N90-$I89),0)</f>
        <v>4.1044155661806662E-5</v>
      </c>
      <c r="T90" s="70">
        <f t="shared" ref="T90:T129" si="55">IF(L90&gt;0,P90*($N90-$I89),0)</f>
        <v>0</v>
      </c>
      <c r="U90">
        <f t="shared" ref="U90:U129" si="56">U89+S90*Q90</f>
        <v>0.99961100484709475</v>
      </c>
      <c r="V90">
        <f t="shared" ref="V90:V129" si="57">V89+T90*R90</f>
        <v>0</v>
      </c>
      <c r="W90" s="22"/>
      <c r="X90" s="22"/>
    </row>
    <row r="91" spans="1:24" x14ac:dyDescent="0.2">
      <c r="A91">
        <f t="shared" si="40"/>
        <v>0.98</v>
      </c>
      <c r="B91">
        <f t="shared" si="41"/>
        <v>0.99</v>
      </c>
      <c r="C91">
        <f t="shared" si="43"/>
        <v>9.6301081960453533E-2</v>
      </c>
      <c r="D91">
        <f t="shared" si="44"/>
        <v>0.3</v>
      </c>
      <c r="E91">
        <f t="shared" si="45"/>
        <v>0.43804387579292564</v>
      </c>
      <c r="F91">
        <f t="shared" si="46"/>
        <v>0.1</v>
      </c>
      <c r="G91" s="2">
        <f t="shared" si="47"/>
        <v>0.99961100484709475</v>
      </c>
      <c r="H91" s="2">
        <f t="shared" si="48"/>
        <v>0</v>
      </c>
      <c r="I91" s="1">
        <f t="shared" si="49"/>
        <v>0.99961100484709475</v>
      </c>
      <c r="J91" s="10">
        <v>82</v>
      </c>
      <c r="K91" s="11">
        <v>1</v>
      </c>
      <c r="L91" s="11">
        <v>0</v>
      </c>
      <c r="M91" s="11">
        <v>1</v>
      </c>
      <c r="N91" s="12">
        <f t="shared" si="42"/>
        <v>1</v>
      </c>
      <c r="O91" s="1">
        <f t="shared" si="50"/>
        <v>9.4375063633805975E-2</v>
      </c>
      <c r="P91" s="8">
        <f t="shared" si="51"/>
        <v>0.3</v>
      </c>
      <c r="Q91" s="29">
        <f t="shared" si="52"/>
        <v>0.43804904811504175</v>
      </c>
      <c r="R91" s="68">
        <f t="shared" si="53"/>
        <v>0.1</v>
      </c>
      <c r="S91" s="37">
        <f t="shared" si="54"/>
        <v>3.8408224886966615E-5</v>
      </c>
      <c r="T91" s="70">
        <f t="shared" si="55"/>
        <v>0</v>
      </c>
      <c r="U91">
        <f t="shared" si="56"/>
        <v>0.99962782953344631</v>
      </c>
      <c r="V91">
        <f t="shared" si="57"/>
        <v>0</v>
      </c>
      <c r="W91" s="22"/>
      <c r="X91" s="22"/>
    </row>
    <row r="92" spans="1:24" x14ac:dyDescent="0.2">
      <c r="A92">
        <f t="shared" si="40"/>
        <v>0.98</v>
      </c>
      <c r="B92">
        <f t="shared" si="41"/>
        <v>0.99</v>
      </c>
      <c r="C92">
        <f t="shared" si="43"/>
        <v>9.4375063633805975E-2</v>
      </c>
      <c r="D92">
        <f t="shared" si="44"/>
        <v>0.3</v>
      </c>
      <c r="E92">
        <f t="shared" si="45"/>
        <v>0.43804904811504175</v>
      </c>
      <c r="F92">
        <f t="shared" si="46"/>
        <v>0.1</v>
      </c>
      <c r="G92" s="2">
        <f t="shared" si="47"/>
        <v>0.99962782953344631</v>
      </c>
      <c r="H92" s="2">
        <f t="shared" si="48"/>
        <v>0</v>
      </c>
      <c r="I92" s="1">
        <f t="shared" si="49"/>
        <v>0.99962782953344631</v>
      </c>
      <c r="J92" s="10">
        <v>83</v>
      </c>
      <c r="K92" s="11">
        <v>1</v>
      </c>
      <c r="L92" s="11">
        <v>0</v>
      </c>
      <c r="M92" s="11">
        <v>1</v>
      </c>
      <c r="N92" s="12">
        <f t="shared" si="42"/>
        <v>1</v>
      </c>
      <c r="O92" s="1">
        <f t="shared" si="50"/>
        <v>9.2487565387474435E-2</v>
      </c>
      <c r="P92" s="8">
        <f t="shared" si="51"/>
        <v>0.3</v>
      </c>
      <c r="Q92" s="29">
        <f t="shared" si="52"/>
        <v>0.43805386148070696</v>
      </c>
      <c r="R92" s="68">
        <f t="shared" si="53"/>
        <v>0.1</v>
      </c>
      <c r="S92" s="37">
        <f t="shared" si="54"/>
        <v>3.5977214639734661E-5</v>
      </c>
      <c r="T92" s="70">
        <f t="shared" si="55"/>
        <v>0</v>
      </c>
      <c r="U92">
        <f t="shared" si="56"/>
        <v>0.99964358949124454</v>
      </c>
      <c r="V92">
        <f t="shared" si="57"/>
        <v>0</v>
      </c>
      <c r="W92" s="22"/>
      <c r="X92" s="22"/>
    </row>
    <row r="93" spans="1:24" x14ac:dyDescent="0.2">
      <c r="A93">
        <f t="shared" si="40"/>
        <v>0.98</v>
      </c>
      <c r="B93">
        <f t="shared" si="41"/>
        <v>0.99</v>
      </c>
      <c r="C93">
        <f t="shared" si="43"/>
        <v>9.2487565387474435E-2</v>
      </c>
      <c r="D93">
        <f t="shared" si="44"/>
        <v>0.3</v>
      </c>
      <c r="E93">
        <f t="shared" si="45"/>
        <v>0.43805386148070696</v>
      </c>
      <c r="F93">
        <f t="shared" si="46"/>
        <v>0.1</v>
      </c>
      <c r="G93" s="2">
        <f t="shared" si="47"/>
        <v>0.99964358949124454</v>
      </c>
      <c r="H93" s="2">
        <f t="shared" si="48"/>
        <v>0</v>
      </c>
      <c r="I93" s="1">
        <f t="shared" si="49"/>
        <v>0.99964358949124454</v>
      </c>
      <c r="J93" s="10">
        <v>84</v>
      </c>
      <c r="K93" s="11">
        <v>1</v>
      </c>
      <c r="L93" s="11">
        <v>0</v>
      </c>
      <c r="M93" s="11">
        <v>1</v>
      </c>
      <c r="N93" s="12">
        <f t="shared" si="42"/>
        <v>1</v>
      </c>
      <c r="O93" s="1">
        <f t="shared" si="50"/>
        <v>9.0637816849942071E-2</v>
      </c>
      <c r="P93" s="8">
        <f t="shared" si="51"/>
        <v>0.3</v>
      </c>
      <c r="Q93" s="29">
        <f t="shared" si="52"/>
        <v>0.43805840562110715</v>
      </c>
      <c r="R93" s="68">
        <f t="shared" si="53"/>
        <v>0.1</v>
      </c>
      <c r="S93" s="37">
        <f t="shared" si="54"/>
        <v>3.3732718584450808E-5</v>
      </c>
      <c r="T93" s="70">
        <f t="shared" si="55"/>
        <v>0</v>
      </c>
      <c r="U93">
        <f t="shared" si="56"/>
        <v>0.99965836639216488</v>
      </c>
      <c r="V93">
        <f t="shared" si="57"/>
        <v>0</v>
      </c>
      <c r="W93" s="22"/>
      <c r="X93" s="22"/>
    </row>
    <row r="94" spans="1:24" x14ac:dyDescent="0.2">
      <c r="A94">
        <f t="shared" si="40"/>
        <v>0.98</v>
      </c>
      <c r="B94">
        <f t="shared" si="41"/>
        <v>0.99</v>
      </c>
      <c r="C94">
        <f t="shared" si="43"/>
        <v>9.0637816849942071E-2</v>
      </c>
      <c r="D94">
        <f t="shared" si="44"/>
        <v>0.3</v>
      </c>
      <c r="E94">
        <f t="shared" si="45"/>
        <v>0.43805840562110715</v>
      </c>
      <c r="F94">
        <f t="shared" si="46"/>
        <v>0.1</v>
      </c>
      <c r="G94" s="2">
        <f t="shared" si="47"/>
        <v>0.99965836639216488</v>
      </c>
      <c r="H94" s="2">
        <f t="shared" si="48"/>
        <v>0</v>
      </c>
      <c r="I94" s="1">
        <f t="shared" si="49"/>
        <v>0.99965836639216488</v>
      </c>
      <c r="J94" s="10">
        <v>85</v>
      </c>
      <c r="K94" s="11">
        <v>1</v>
      </c>
      <c r="L94" s="11">
        <v>0</v>
      </c>
      <c r="M94" s="11">
        <v>1</v>
      </c>
      <c r="N94" s="12">
        <f t="shared" si="42"/>
        <v>1</v>
      </c>
      <c r="O94" s="1">
        <f t="shared" si="50"/>
        <v>8.8825063053512246E-2</v>
      </c>
      <c r="P94" s="8">
        <f t="shared" si="51"/>
        <v>0.3</v>
      </c>
      <c r="Q94" s="29">
        <f t="shared" si="52"/>
        <v>0.43806263135096946</v>
      </c>
      <c r="R94" s="68">
        <f t="shared" si="53"/>
        <v>0.1</v>
      </c>
      <c r="S94" s="37">
        <f t="shared" si="54"/>
        <v>3.165818591313775E-5</v>
      </c>
      <c r="T94" s="70">
        <f t="shared" si="55"/>
        <v>0</v>
      </c>
      <c r="U94">
        <f t="shared" si="56"/>
        <v>0.99967223466038979</v>
      </c>
      <c r="V94">
        <f t="shared" si="57"/>
        <v>0</v>
      </c>
      <c r="W94" s="22"/>
      <c r="X94" s="22"/>
    </row>
    <row r="95" spans="1:24" x14ac:dyDescent="0.2">
      <c r="A95">
        <f t="shared" si="40"/>
        <v>0.98</v>
      </c>
      <c r="B95">
        <f t="shared" si="41"/>
        <v>0.99</v>
      </c>
      <c r="C95">
        <f t="shared" si="43"/>
        <v>8.8825063053512246E-2</v>
      </c>
      <c r="D95">
        <f t="shared" si="44"/>
        <v>0.3</v>
      </c>
      <c r="E95">
        <f t="shared" si="45"/>
        <v>0.43806263135096946</v>
      </c>
      <c r="F95">
        <f t="shared" si="46"/>
        <v>0.1</v>
      </c>
      <c r="G95" s="2">
        <f t="shared" si="47"/>
        <v>0.99967223466038979</v>
      </c>
      <c r="H95" s="2">
        <f t="shared" si="48"/>
        <v>0</v>
      </c>
      <c r="I95" s="1">
        <f t="shared" si="49"/>
        <v>0.99967223466038979</v>
      </c>
      <c r="J95" s="10">
        <v>86</v>
      </c>
      <c r="K95" s="11">
        <v>1</v>
      </c>
      <c r="L95" s="11">
        <v>0</v>
      </c>
      <c r="M95" s="11">
        <v>1</v>
      </c>
      <c r="N95" s="12">
        <f t="shared" si="42"/>
        <v>1</v>
      </c>
      <c r="O95" s="1">
        <f t="shared" si="50"/>
        <v>8.7048564126712441E-2</v>
      </c>
      <c r="P95" s="8">
        <f t="shared" si="51"/>
        <v>0.3</v>
      </c>
      <c r="Q95" s="29">
        <f t="shared" si="52"/>
        <v>0.43806664092118486</v>
      </c>
      <c r="R95" s="68">
        <f t="shared" si="53"/>
        <v>0.1</v>
      </c>
      <c r="S95" s="37">
        <f t="shared" si="54"/>
        <v>2.9738715019475871E-5</v>
      </c>
      <c r="T95" s="70">
        <f t="shared" si="55"/>
        <v>0</v>
      </c>
      <c r="U95">
        <f t="shared" si="56"/>
        <v>0.9996852621993837</v>
      </c>
      <c r="V95">
        <f t="shared" si="57"/>
        <v>0</v>
      </c>
      <c r="W95" s="22"/>
      <c r="X95" s="22"/>
    </row>
    <row r="96" spans="1:24" x14ac:dyDescent="0.2">
      <c r="A96">
        <f t="shared" si="40"/>
        <v>0.98</v>
      </c>
      <c r="B96">
        <f t="shared" si="41"/>
        <v>0.99</v>
      </c>
      <c r="C96">
        <f t="shared" si="43"/>
        <v>8.7048564126712441E-2</v>
      </c>
      <c r="D96">
        <f t="shared" si="44"/>
        <v>0.3</v>
      </c>
      <c r="E96">
        <f t="shared" si="45"/>
        <v>0.43806664092118486</v>
      </c>
      <c r="F96">
        <f t="shared" si="46"/>
        <v>0.1</v>
      </c>
      <c r="G96" s="2">
        <f t="shared" si="47"/>
        <v>0.9996852621993837</v>
      </c>
      <c r="H96" s="2">
        <f t="shared" si="48"/>
        <v>0</v>
      </c>
      <c r="I96" s="1">
        <f t="shared" si="49"/>
        <v>0.9996852621993837</v>
      </c>
      <c r="J96" s="10">
        <v>87</v>
      </c>
      <c r="K96" s="11">
        <v>1</v>
      </c>
      <c r="L96" s="11">
        <v>0</v>
      </c>
      <c r="M96" s="11">
        <v>1</v>
      </c>
      <c r="N96" s="12">
        <f t="shared" si="42"/>
        <v>1</v>
      </c>
      <c r="O96" s="1">
        <f t="shared" si="50"/>
        <v>8.5307594992780539E-2</v>
      </c>
      <c r="P96" s="8">
        <f t="shared" si="51"/>
        <v>0.3</v>
      </c>
      <c r="Q96" s="29">
        <f t="shared" si="52"/>
        <v>0.43807036238154895</v>
      </c>
      <c r="R96" s="68">
        <f t="shared" si="53"/>
        <v>0.1</v>
      </c>
      <c r="S96" s="37">
        <f t="shared" si="54"/>
        <v>2.7960872844138855E-5</v>
      </c>
      <c r="T96" s="70">
        <f t="shared" si="55"/>
        <v>0</v>
      </c>
      <c r="U96">
        <f t="shared" si="56"/>
        <v>0.999697511029083</v>
      </c>
      <c r="V96">
        <f t="shared" si="57"/>
        <v>0</v>
      </c>
      <c r="W96" s="22"/>
      <c r="X96" s="22"/>
    </row>
    <row r="97" spans="1:24" x14ac:dyDescent="0.2">
      <c r="A97">
        <f t="shared" si="40"/>
        <v>0.98</v>
      </c>
      <c r="B97">
        <f t="shared" si="41"/>
        <v>0.99</v>
      </c>
      <c r="C97">
        <f t="shared" si="43"/>
        <v>8.5307594992780539E-2</v>
      </c>
      <c r="D97">
        <f t="shared" si="44"/>
        <v>0.3</v>
      </c>
      <c r="E97">
        <f t="shared" si="45"/>
        <v>0.43807036238154895</v>
      </c>
      <c r="F97">
        <f t="shared" si="46"/>
        <v>0.1</v>
      </c>
      <c r="G97" s="2">
        <f t="shared" si="47"/>
        <v>0.999697511029083</v>
      </c>
      <c r="H97" s="2">
        <f t="shared" si="48"/>
        <v>0</v>
      </c>
      <c r="I97" s="1">
        <f t="shared" si="49"/>
        <v>0.999697511029083</v>
      </c>
      <c r="J97" s="10">
        <v>88</v>
      </c>
      <c r="K97" s="11">
        <v>1</v>
      </c>
      <c r="L97" s="11">
        <v>0</v>
      </c>
      <c r="M97" s="11">
        <v>1</v>
      </c>
      <c r="N97" s="12">
        <f t="shared" si="42"/>
        <v>1</v>
      </c>
      <c r="O97" s="1">
        <f t="shared" si="50"/>
        <v>8.3601445074122593E-2</v>
      </c>
      <c r="P97" s="8">
        <f t="shared" si="51"/>
        <v>0.3</v>
      </c>
      <c r="Q97" s="29">
        <f t="shared" si="52"/>
        <v>0.43807391571638671</v>
      </c>
      <c r="R97" s="68">
        <f t="shared" si="53"/>
        <v>0.1</v>
      </c>
      <c r="S97" s="37">
        <f t="shared" si="54"/>
        <v>2.6312534950974158E-5</v>
      </c>
      <c r="T97" s="70">
        <f t="shared" si="55"/>
        <v>0</v>
      </c>
      <c r="U97">
        <f t="shared" si="56"/>
        <v>0.99970903786430143</v>
      </c>
      <c r="V97">
        <f t="shared" si="57"/>
        <v>0</v>
      </c>
      <c r="W97" s="22"/>
      <c r="X97" s="22"/>
    </row>
    <row r="98" spans="1:24" x14ac:dyDescent="0.2">
      <c r="A98">
        <f t="shared" si="40"/>
        <v>0.98</v>
      </c>
      <c r="B98">
        <f t="shared" si="41"/>
        <v>0.99</v>
      </c>
      <c r="C98">
        <f t="shared" si="43"/>
        <v>8.3601445074122593E-2</v>
      </c>
      <c r="D98">
        <f t="shared" si="44"/>
        <v>0.3</v>
      </c>
      <c r="E98">
        <f t="shared" si="45"/>
        <v>0.43807391571638671</v>
      </c>
      <c r="F98">
        <f t="shared" si="46"/>
        <v>0.1</v>
      </c>
      <c r="G98" s="2">
        <f t="shared" si="47"/>
        <v>0.99970903786430143</v>
      </c>
      <c r="H98" s="2">
        <f t="shared" si="48"/>
        <v>0</v>
      </c>
      <c r="I98" s="1">
        <f t="shared" si="49"/>
        <v>0.99970903786430143</v>
      </c>
      <c r="J98" s="10">
        <v>89</v>
      </c>
      <c r="K98" s="11">
        <v>1</v>
      </c>
      <c r="L98" s="11">
        <v>0</v>
      </c>
      <c r="M98" s="11">
        <v>1</v>
      </c>
      <c r="N98" s="12">
        <f t="shared" si="42"/>
        <v>1</v>
      </c>
      <c r="O98" s="1">
        <f t="shared" si="50"/>
        <v>8.192941800263169E-2</v>
      </c>
      <c r="P98" s="8">
        <f t="shared" si="51"/>
        <v>0.3</v>
      </c>
      <c r="Q98" s="29">
        <f t="shared" si="52"/>
        <v>0.43807720198455757</v>
      </c>
      <c r="R98" s="68">
        <f t="shared" si="53"/>
        <v>0.1</v>
      </c>
      <c r="S98" s="37">
        <f t="shared" si="54"/>
        <v>2.4782745339445047E-5</v>
      </c>
      <c r="T98" s="70">
        <f t="shared" si="55"/>
        <v>0</v>
      </c>
      <c r="U98">
        <f t="shared" si="56"/>
        <v>0.99971989462003719</v>
      </c>
      <c r="V98">
        <f t="shared" si="57"/>
        <v>0</v>
      </c>
      <c r="W98" s="22"/>
      <c r="X98" s="22"/>
    </row>
    <row r="99" spans="1:24" x14ac:dyDescent="0.2">
      <c r="A99">
        <f t="shared" si="40"/>
        <v>0.98</v>
      </c>
      <c r="B99">
        <f t="shared" si="41"/>
        <v>0.99</v>
      </c>
      <c r="C99">
        <f t="shared" si="43"/>
        <v>8.192941800263169E-2</v>
      </c>
      <c r="D99">
        <f t="shared" si="44"/>
        <v>0.3</v>
      </c>
      <c r="E99">
        <f t="shared" si="45"/>
        <v>0.43807720198455757</v>
      </c>
      <c r="F99">
        <f t="shared" si="46"/>
        <v>0.1</v>
      </c>
      <c r="G99" s="2">
        <f t="shared" si="47"/>
        <v>0.99971989462003719</v>
      </c>
      <c r="H99" s="2">
        <f t="shared" si="48"/>
        <v>0</v>
      </c>
      <c r="I99" s="1">
        <f t="shared" si="49"/>
        <v>0.99971989462003719</v>
      </c>
      <c r="J99" s="10">
        <v>90</v>
      </c>
      <c r="K99" s="11">
        <v>1</v>
      </c>
      <c r="L99" s="11">
        <v>0</v>
      </c>
      <c r="M99" s="11">
        <v>1</v>
      </c>
      <c r="N99" s="12">
        <f t="shared" si="42"/>
        <v>1</v>
      </c>
      <c r="O99" s="1">
        <f t="shared" si="50"/>
        <v>8.0290831335758345E-2</v>
      </c>
      <c r="P99" s="8">
        <f t="shared" si="51"/>
        <v>0.3</v>
      </c>
      <c r="Q99" s="29">
        <f t="shared" si="52"/>
        <v>0.43808036510521681</v>
      </c>
      <c r="R99" s="68">
        <f t="shared" si="53"/>
        <v>0.1</v>
      </c>
      <c r="S99" s="37">
        <f t="shared" si="54"/>
        <v>2.3361591762465854E-5</v>
      </c>
      <c r="T99" s="70">
        <f t="shared" si="55"/>
        <v>0</v>
      </c>
      <c r="U99">
        <f t="shared" si="56"/>
        <v>0.99973012887468593</v>
      </c>
      <c r="V99">
        <f t="shared" si="57"/>
        <v>0</v>
      </c>
      <c r="W99" s="22"/>
      <c r="X99" s="22"/>
    </row>
    <row r="100" spans="1:24" x14ac:dyDescent="0.2">
      <c r="A100">
        <f t="shared" si="40"/>
        <v>0.98</v>
      </c>
      <c r="B100">
        <f t="shared" si="41"/>
        <v>0.99</v>
      </c>
      <c r="C100">
        <f t="shared" si="43"/>
        <v>8.0290831335758345E-2</v>
      </c>
      <c r="D100">
        <f t="shared" si="44"/>
        <v>0.3</v>
      </c>
      <c r="E100">
        <f t="shared" si="45"/>
        <v>0.43808036510521681</v>
      </c>
      <c r="F100">
        <f t="shared" si="46"/>
        <v>0.1</v>
      </c>
      <c r="G100" s="2">
        <f t="shared" si="47"/>
        <v>0.99973012887468593</v>
      </c>
      <c r="H100" s="2">
        <f t="shared" si="48"/>
        <v>0</v>
      </c>
      <c r="I100" s="1">
        <f t="shared" si="49"/>
        <v>0.99973012887468593</v>
      </c>
      <c r="J100" s="10">
        <v>91</v>
      </c>
      <c r="K100" s="11">
        <v>1</v>
      </c>
      <c r="L100" s="11">
        <v>0</v>
      </c>
      <c r="M100" s="11">
        <v>1</v>
      </c>
      <c r="N100" s="12">
        <f t="shared" si="42"/>
        <v>1</v>
      </c>
      <c r="O100" s="1">
        <f t="shared" si="50"/>
        <v>7.8685016278223663E-2</v>
      </c>
      <c r="P100" s="8">
        <f t="shared" si="51"/>
        <v>0.3</v>
      </c>
      <c r="Q100" s="29">
        <f t="shared" si="52"/>
        <v>0.43808327347698905</v>
      </c>
      <c r="R100" s="68">
        <f t="shared" si="53"/>
        <v>0.1</v>
      </c>
      <c r="S100" s="37">
        <f t="shared" si="54"/>
        <v>2.2040096381992037E-5</v>
      </c>
      <c r="T100" s="70">
        <f t="shared" si="55"/>
        <v>0</v>
      </c>
      <c r="U100">
        <f t="shared" si="56"/>
        <v>0.99973978427225674</v>
      </c>
      <c r="V100">
        <f t="shared" si="57"/>
        <v>0</v>
      </c>
      <c r="W100" s="22"/>
      <c r="X100" s="22"/>
    </row>
    <row r="101" spans="1:24" x14ac:dyDescent="0.2">
      <c r="A101">
        <f t="shared" si="40"/>
        <v>0.98</v>
      </c>
      <c r="B101">
        <f t="shared" si="41"/>
        <v>0.99</v>
      </c>
      <c r="C101">
        <f t="shared" si="43"/>
        <v>7.8685016278223663E-2</v>
      </c>
      <c r="D101">
        <f t="shared" si="44"/>
        <v>0.3</v>
      </c>
      <c r="E101">
        <f t="shared" si="45"/>
        <v>0.43808327347698905</v>
      </c>
      <c r="F101">
        <f t="shared" si="46"/>
        <v>0.1</v>
      </c>
      <c r="G101" s="2">
        <f t="shared" si="47"/>
        <v>0.99973978427225674</v>
      </c>
      <c r="H101" s="2">
        <f t="shared" si="48"/>
        <v>0</v>
      </c>
      <c r="I101" s="1">
        <f t="shared" si="49"/>
        <v>0.99973978427225674</v>
      </c>
      <c r="J101" s="10">
        <v>92</v>
      </c>
      <c r="K101" s="11">
        <v>1</v>
      </c>
      <c r="L101" s="11">
        <v>0</v>
      </c>
      <c r="M101" s="11">
        <v>1</v>
      </c>
      <c r="N101" s="12">
        <f t="shared" si="42"/>
        <v>1</v>
      </c>
      <c r="O101" s="1">
        <f t="shared" si="50"/>
        <v>7.7111317409267674E-2</v>
      </c>
      <c r="P101" s="8">
        <f t="shared" si="51"/>
        <v>0.3</v>
      </c>
      <c r="Q101" s="29">
        <f t="shared" si="52"/>
        <v>0.4380861024823291</v>
      </c>
      <c r="R101" s="68">
        <f t="shared" si="53"/>
        <v>0.1</v>
      </c>
      <c r="S101" s="37">
        <f t="shared" si="54"/>
        <v>2.0810118003689467E-5</v>
      </c>
      <c r="T101" s="70">
        <f t="shared" si="55"/>
        <v>0</v>
      </c>
      <c r="U101">
        <f t="shared" si="56"/>
        <v>0.9997489008957452</v>
      </c>
      <c r="V101">
        <f t="shared" si="57"/>
        <v>0</v>
      </c>
      <c r="W101" s="22"/>
      <c r="X101" s="22"/>
    </row>
    <row r="102" spans="1:24" x14ac:dyDescent="0.2">
      <c r="A102">
        <f t="shared" si="40"/>
        <v>0.98</v>
      </c>
      <c r="B102">
        <f t="shared" si="41"/>
        <v>0.99</v>
      </c>
      <c r="C102">
        <f t="shared" si="43"/>
        <v>7.7111317409267674E-2</v>
      </c>
      <c r="D102">
        <f t="shared" si="44"/>
        <v>0.3</v>
      </c>
      <c r="E102">
        <f t="shared" si="45"/>
        <v>0.4380861024823291</v>
      </c>
      <c r="F102">
        <f t="shared" si="46"/>
        <v>0.1</v>
      </c>
      <c r="G102" s="2">
        <f t="shared" si="47"/>
        <v>0.9997489008957452</v>
      </c>
      <c r="H102" s="2">
        <f t="shared" si="48"/>
        <v>0</v>
      </c>
      <c r="I102" s="1">
        <f t="shared" si="49"/>
        <v>0.9997489008957452</v>
      </c>
      <c r="J102" s="10">
        <v>93</v>
      </c>
      <c r="K102" s="11">
        <v>1</v>
      </c>
      <c r="L102" s="11">
        <v>0</v>
      </c>
      <c r="M102" s="11">
        <v>1</v>
      </c>
      <c r="N102" s="12">
        <f t="shared" si="42"/>
        <v>1</v>
      </c>
      <c r="O102" s="1">
        <f t="shared" si="50"/>
        <v>7.5569092415326819E-2</v>
      </c>
      <c r="P102" s="8">
        <f t="shared" si="51"/>
        <v>0.3</v>
      </c>
      <c r="Q102" s="29">
        <f t="shared" si="52"/>
        <v>0.43808868043924665</v>
      </c>
      <c r="R102" s="68">
        <f t="shared" si="53"/>
        <v>0.1</v>
      </c>
      <c r="S102" s="37">
        <f t="shared" si="54"/>
        <v>1.9664266377752135E-5</v>
      </c>
      <c r="T102" s="70">
        <f t="shared" si="55"/>
        <v>0</v>
      </c>
      <c r="U102">
        <f t="shared" si="56"/>
        <v>0.99975751558825443</v>
      </c>
      <c r="V102">
        <f t="shared" si="57"/>
        <v>0</v>
      </c>
      <c r="W102" s="22"/>
      <c r="X102" s="22"/>
    </row>
    <row r="103" spans="1:24" x14ac:dyDescent="0.2">
      <c r="A103">
        <f t="shared" si="40"/>
        <v>0.98</v>
      </c>
      <c r="B103">
        <f t="shared" si="41"/>
        <v>0.99</v>
      </c>
      <c r="C103">
        <f t="shared" si="43"/>
        <v>7.5569092415326819E-2</v>
      </c>
      <c r="D103">
        <f t="shared" si="44"/>
        <v>0.3</v>
      </c>
      <c r="E103">
        <f t="shared" si="45"/>
        <v>0.43808868043924665</v>
      </c>
      <c r="F103">
        <f t="shared" si="46"/>
        <v>0.1</v>
      </c>
      <c r="G103" s="2">
        <f t="shared" si="47"/>
        <v>0.99975751558825443</v>
      </c>
      <c r="H103" s="2">
        <f t="shared" si="48"/>
        <v>0</v>
      </c>
      <c r="I103" s="1">
        <f t="shared" si="49"/>
        <v>0.99975751558825443</v>
      </c>
      <c r="J103" s="10">
        <v>94</v>
      </c>
      <c r="K103" s="11">
        <v>1</v>
      </c>
      <c r="L103" s="11">
        <v>0</v>
      </c>
      <c r="M103" s="11">
        <v>1</v>
      </c>
      <c r="N103" s="12">
        <f t="shared" si="42"/>
        <v>1</v>
      </c>
      <c r="O103" s="1">
        <f t="shared" si="50"/>
        <v>7.4057711828035486E-2</v>
      </c>
      <c r="P103" s="8">
        <f t="shared" si="51"/>
        <v>0.3</v>
      </c>
      <c r="Q103" s="29">
        <f t="shared" si="52"/>
        <v>0.43809122345910662</v>
      </c>
      <c r="R103" s="68">
        <f t="shared" si="53"/>
        <v>0.1</v>
      </c>
      <c r="S103" s="37">
        <f t="shared" si="54"/>
        <v>1.8595825103180103E-5</v>
      </c>
      <c r="T103" s="70">
        <f t="shared" si="55"/>
        <v>0</v>
      </c>
      <c r="U103">
        <f t="shared" si="56"/>
        <v>0.99976566225602514</v>
      </c>
      <c r="V103">
        <f t="shared" si="57"/>
        <v>0</v>
      </c>
      <c r="W103" s="22"/>
      <c r="X103" s="22"/>
    </row>
    <row r="104" spans="1:24" x14ac:dyDescent="0.2">
      <c r="A104">
        <f t="shared" si="40"/>
        <v>0.98</v>
      </c>
      <c r="B104">
        <f t="shared" si="41"/>
        <v>0.99</v>
      </c>
      <c r="C104">
        <f t="shared" si="43"/>
        <v>7.4057711828035486E-2</v>
      </c>
      <c r="D104">
        <f t="shared" si="44"/>
        <v>0.3</v>
      </c>
      <c r="E104">
        <f t="shared" si="45"/>
        <v>0.43809122345910662</v>
      </c>
      <c r="F104">
        <f t="shared" si="46"/>
        <v>0.1</v>
      </c>
      <c r="G104" s="2">
        <f t="shared" si="47"/>
        <v>0.99976566225602514</v>
      </c>
      <c r="H104" s="2">
        <f t="shared" si="48"/>
        <v>0</v>
      </c>
      <c r="I104" s="1">
        <f t="shared" si="49"/>
        <v>0.99976566225602514</v>
      </c>
      <c r="J104" s="10">
        <v>95</v>
      </c>
      <c r="K104" s="11">
        <v>1</v>
      </c>
      <c r="L104" s="11">
        <v>0</v>
      </c>
      <c r="M104" s="11">
        <v>1</v>
      </c>
      <c r="N104" s="12">
        <f t="shared" si="42"/>
        <v>1</v>
      </c>
      <c r="O104" s="1">
        <f t="shared" si="50"/>
        <v>7.2576558767448576E-2</v>
      </c>
      <c r="P104" s="8">
        <f t="shared" si="51"/>
        <v>0.3</v>
      </c>
      <c r="Q104" s="29">
        <f t="shared" si="52"/>
        <v>0.43809351020337112</v>
      </c>
      <c r="R104" s="68">
        <f t="shared" si="53"/>
        <v>0.1</v>
      </c>
      <c r="S104" s="37">
        <f t="shared" si="54"/>
        <v>1.759868415924251E-5</v>
      </c>
      <c r="T104" s="70">
        <f t="shared" si="55"/>
        <v>0</v>
      </c>
      <c r="U104">
        <f t="shared" si="56"/>
        <v>0.99977337212534345</v>
      </c>
      <c r="V104">
        <f t="shared" si="57"/>
        <v>0</v>
      </c>
      <c r="W104" s="22"/>
      <c r="X104" s="22"/>
    </row>
    <row r="105" spans="1:24" x14ac:dyDescent="0.2">
      <c r="A105">
        <f t="shared" si="40"/>
        <v>0.98</v>
      </c>
      <c r="B105">
        <f t="shared" si="41"/>
        <v>0.99</v>
      </c>
      <c r="C105">
        <f t="shared" si="43"/>
        <v>7.2576558767448576E-2</v>
      </c>
      <c r="D105">
        <f t="shared" si="44"/>
        <v>0.3</v>
      </c>
      <c r="E105">
        <f t="shared" si="45"/>
        <v>0.43809351020337112</v>
      </c>
      <c r="F105">
        <f t="shared" si="46"/>
        <v>0.1</v>
      </c>
      <c r="G105" s="2">
        <f t="shared" si="47"/>
        <v>0.99977337212534345</v>
      </c>
      <c r="H105" s="2">
        <f t="shared" si="48"/>
        <v>0</v>
      </c>
      <c r="I105" s="1">
        <f t="shared" si="49"/>
        <v>0.99977337212534345</v>
      </c>
      <c r="J105" s="10">
        <v>96</v>
      </c>
      <c r="K105" s="11">
        <v>1</v>
      </c>
      <c r="L105" s="11">
        <v>0</v>
      </c>
      <c r="M105" s="11">
        <v>1</v>
      </c>
      <c r="N105" s="12">
        <f t="shared" si="42"/>
        <v>1</v>
      </c>
      <c r="O105" s="1">
        <f t="shared" si="50"/>
        <v>7.112502869038316E-2</v>
      </c>
      <c r="P105" s="8">
        <f t="shared" si="51"/>
        <v>0.3</v>
      </c>
      <c r="Q105" s="29">
        <f t="shared" si="52"/>
        <v>0.43809580901878875</v>
      </c>
      <c r="R105" s="68">
        <f t="shared" si="53"/>
        <v>0.1</v>
      </c>
      <c r="S105" s="37">
        <f t="shared" si="54"/>
        <v>1.6667278763451231E-5</v>
      </c>
      <c r="T105" s="70">
        <f t="shared" si="55"/>
        <v>0</v>
      </c>
      <c r="U105">
        <f t="shared" si="56"/>
        <v>0.99978067399031745</v>
      </c>
      <c r="V105">
        <f t="shared" si="57"/>
        <v>0</v>
      </c>
      <c r="W105" s="22"/>
      <c r="X105" s="22"/>
    </row>
    <row r="106" spans="1:24" x14ac:dyDescent="0.2">
      <c r="A106">
        <f t="shared" si="40"/>
        <v>0.98</v>
      </c>
      <c r="B106">
        <f t="shared" si="41"/>
        <v>0.99</v>
      </c>
      <c r="C106">
        <f t="shared" si="43"/>
        <v>7.112502869038316E-2</v>
      </c>
      <c r="D106">
        <f t="shared" si="44"/>
        <v>0.3</v>
      </c>
      <c r="E106">
        <f t="shared" si="45"/>
        <v>0.43809580901878875</v>
      </c>
      <c r="F106">
        <f t="shared" si="46"/>
        <v>0.1</v>
      </c>
      <c r="G106" s="2">
        <f t="shared" si="47"/>
        <v>0.99978067399031745</v>
      </c>
      <c r="H106" s="2">
        <f t="shared" si="48"/>
        <v>0</v>
      </c>
      <c r="I106" s="1">
        <f t="shared" si="49"/>
        <v>0.99978067399031745</v>
      </c>
      <c r="J106" s="10">
        <v>97</v>
      </c>
      <c r="K106" s="11">
        <v>1</v>
      </c>
      <c r="L106" s="11">
        <v>0</v>
      </c>
      <c r="M106" s="11">
        <v>1</v>
      </c>
      <c r="N106" s="12">
        <f t="shared" ref="N106:N129" si="58">$J$3*M106</f>
        <v>1</v>
      </c>
      <c r="O106" s="1">
        <f t="shared" si="50"/>
        <v>6.9702529143779376E-2</v>
      </c>
      <c r="P106" s="8">
        <f t="shared" si="51"/>
        <v>0.3</v>
      </c>
      <c r="Q106" s="29">
        <f t="shared" si="52"/>
        <v>0.43809783665611179</v>
      </c>
      <c r="R106" s="68">
        <f t="shared" si="53"/>
        <v>0.1</v>
      </c>
      <c r="S106" s="37">
        <f t="shared" si="54"/>
        <v>1.5796536038040862E-5</v>
      </c>
      <c r="T106" s="70">
        <f t="shared" si="55"/>
        <v>0</v>
      </c>
      <c r="U106">
        <f t="shared" si="56"/>
        <v>0.99978759441858234</v>
      </c>
      <c r="V106">
        <f t="shared" si="57"/>
        <v>0</v>
      </c>
      <c r="W106" s="22"/>
      <c r="X106" s="22"/>
    </row>
    <row r="107" spans="1:24" x14ac:dyDescent="0.2">
      <c r="A107">
        <f t="shared" si="40"/>
        <v>0.98</v>
      </c>
      <c r="B107">
        <f t="shared" si="41"/>
        <v>0.99</v>
      </c>
      <c r="C107">
        <f t="shared" si="43"/>
        <v>6.9702529143779376E-2</v>
      </c>
      <c r="D107">
        <f t="shared" si="44"/>
        <v>0.3</v>
      </c>
      <c r="E107">
        <f t="shared" si="45"/>
        <v>0.43809783665611179</v>
      </c>
      <c r="F107">
        <f t="shared" si="46"/>
        <v>0.1</v>
      </c>
      <c r="G107" s="2">
        <f t="shared" si="47"/>
        <v>0.99978759441858234</v>
      </c>
      <c r="H107" s="2">
        <f t="shared" si="48"/>
        <v>0</v>
      </c>
      <c r="I107" s="1">
        <f t="shared" si="49"/>
        <v>0.99978759441858234</v>
      </c>
      <c r="J107" s="10">
        <v>98</v>
      </c>
      <c r="K107" s="11">
        <v>1</v>
      </c>
      <c r="L107" s="11">
        <v>0</v>
      </c>
      <c r="M107" s="11">
        <v>1</v>
      </c>
      <c r="N107" s="12">
        <f t="shared" si="58"/>
        <v>1</v>
      </c>
      <c r="O107" s="1">
        <f t="shared" si="50"/>
        <v>6.830847952298176E-2</v>
      </c>
      <c r="P107" s="8">
        <f t="shared" si="51"/>
        <v>0.3</v>
      </c>
      <c r="Q107" s="29">
        <f t="shared" si="52"/>
        <v>0.43809992807006365</v>
      </c>
      <c r="R107" s="68">
        <f t="shared" si="53"/>
        <v>0.1</v>
      </c>
      <c r="S107" s="37">
        <f t="shared" si="54"/>
        <v>1.4981826241257918E-5</v>
      </c>
      <c r="T107" s="70">
        <f t="shared" si="55"/>
        <v>0</v>
      </c>
      <c r="U107">
        <f t="shared" si="56"/>
        <v>0.99979415795558102</v>
      </c>
      <c r="V107">
        <f t="shared" si="57"/>
        <v>0</v>
      </c>
      <c r="W107" s="22"/>
      <c r="X107" s="22"/>
    </row>
    <row r="108" spans="1:24" x14ac:dyDescent="0.2">
      <c r="A108">
        <f t="shared" si="40"/>
        <v>0.98</v>
      </c>
      <c r="B108">
        <f t="shared" si="41"/>
        <v>0.99</v>
      </c>
      <c r="C108">
        <f t="shared" si="43"/>
        <v>6.830847952298176E-2</v>
      </c>
      <c r="D108">
        <f t="shared" si="44"/>
        <v>0.3</v>
      </c>
      <c r="E108">
        <f t="shared" si="45"/>
        <v>0.43809992807006365</v>
      </c>
      <c r="F108">
        <f t="shared" si="46"/>
        <v>0.1</v>
      </c>
      <c r="G108" s="2">
        <f t="shared" si="47"/>
        <v>0.99979415795558102</v>
      </c>
      <c r="H108" s="2">
        <f t="shared" si="48"/>
        <v>0</v>
      </c>
      <c r="I108" s="1">
        <f t="shared" si="49"/>
        <v>0.99979415795558102</v>
      </c>
      <c r="J108" s="10">
        <v>99</v>
      </c>
      <c r="K108" s="11">
        <v>1</v>
      </c>
      <c r="L108" s="11">
        <v>0</v>
      </c>
      <c r="M108" s="11">
        <v>1</v>
      </c>
      <c r="N108" s="12">
        <f t="shared" si="58"/>
        <v>1</v>
      </c>
      <c r="O108" s="1">
        <f t="shared" si="50"/>
        <v>6.694231083484474E-2</v>
      </c>
      <c r="P108" s="8">
        <f t="shared" si="51"/>
        <v>0.3</v>
      </c>
      <c r="Q108" s="29">
        <f t="shared" si="52"/>
        <v>0.43810172249925988</v>
      </c>
      <c r="R108" s="68">
        <f t="shared" si="53"/>
        <v>0.1</v>
      </c>
      <c r="S108" s="37">
        <f t="shared" si="54"/>
        <v>1.4218920454317109E-5</v>
      </c>
      <c r="T108" s="70">
        <f t="shared" si="55"/>
        <v>0</v>
      </c>
      <c r="U108">
        <f t="shared" si="56"/>
        <v>0.99980038728912413</v>
      </c>
      <c r="V108">
        <f t="shared" si="57"/>
        <v>0</v>
      </c>
      <c r="W108" s="22"/>
      <c r="X108" s="22"/>
    </row>
    <row r="109" spans="1:24" x14ac:dyDescent="0.2">
      <c r="A109">
        <f t="shared" si="40"/>
        <v>0.98</v>
      </c>
      <c r="B109">
        <f t="shared" si="41"/>
        <v>0.99</v>
      </c>
      <c r="C109">
        <f t="shared" si="43"/>
        <v>6.694231083484474E-2</v>
      </c>
      <c r="D109">
        <f t="shared" si="44"/>
        <v>0.3</v>
      </c>
      <c r="E109">
        <f t="shared" si="45"/>
        <v>0.43810172249925988</v>
      </c>
      <c r="F109">
        <f t="shared" si="46"/>
        <v>0.1</v>
      </c>
      <c r="G109" s="2">
        <f t="shared" si="47"/>
        <v>0.99980038728912413</v>
      </c>
      <c r="H109" s="2">
        <f t="shared" si="48"/>
        <v>0</v>
      </c>
      <c r="I109" s="1">
        <f t="shared" si="49"/>
        <v>0.99980038728912413</v>
      </c>
      <c r="J109" s="10">
        <v>100</v>
      </c>
      <c r="K109" s="11">
        <v>1</v>
      </c>
      <c r="L109" s="11">
        <v>0</v>
      </c>
      <c r="M109" s="11">
        <v>1</v>
      </c>
      <c r="N109" s="12">
        <f t="shared" si="58"/>
        <v>1</v>
      </c>
      <c r="O109" s="1">
        <f t="shared" si="50"/>
        <v>6.5603465465566779E-2</v>
      </c>
      <c r="P109" s="8">
        <f t="shared" si="51"/>
        <v>0.3</v>
      </c>
      <c r="Q109" s="29">
        <f t="shared" si="52"/>
        <v>0.43810363952625647</v>
      </c>
      <c r="R109" s="68">
        <f t="shared" si="53"/>
        <v>0.1</v>
      </c>
      <c r="S109" s="37">
        <f t="shared" si="54"/>
        <v>1.3503951452402226E-5</v>
      </c>
      <c r="T109" s="70">
        <f t="shared" si="55"/>
        <v>0</v>
      </c>
      <c r="U109">
        <f t="shared" si="56"/>
        <v>0.99980630341940346</v>
      </c>
      <c r="V109">
        <f t="shared" si="57"/>
        <v>0</v>
      </c>
      <c r="W109" s="22"/>
      <c r="X109" s="22"/>
    </row>
    <row r="110" spans="1:24" x14ac:dyDescent="0.2">
      <c r="A110">
        <f t="shared" si="40"/>
        <v>0.98</v>
      </c>
      <c r="B110">
        <f t="shared" si="41"/>
        <v>0.99</v>
      </c>
      <c r="C110">
        <f t="shared" si="43"/>
        <v>6.5603465465566779E-2</v>
      </c>
      <c r="D110">
        <f t="shared" si="44"/>
        <v>0.3</v>
      </c>
      <c r="E110">
        <f t="shared" si="45"/>
        <v>0.43810363952625647</v>
      </c>
      <c r="F110">
        <f t="shared" si="46"/>
        <v>0.1</v>
      </c>
      <c r="G110" s="2">
        <f t="shared" si="47"/>
        <v>0.99980630341940346</v>
      </c>
      <c r="H110" s="2">
        <f t="shared" si="48"/>
        <v>0</v>
      </c>
      <c r="I110" s="1">
        <f t="shared" si="49"/>
        <v>0.99980630341940346</v>
      </c>
      <c r="J110" s="10">
        <v>101</v>
      </c>
      <c r="K110" s="11">
        <v>1</v>
      </c>
      <c r="L110" s="11">
        <v>0</v>
      </c>
      <c r="M110" s="11">
        <v>1</v>
      </c>
      <c r="N110" s="12">
        <f t="shared" si="58"/>
        <v>1</v>
      </c>
      <c r="O110" s="1">
        <f t="shared" si="50"/>
        <v>6.4291396953160121E-2</v>
      </c>
      <c r="P110" s="8">
        <f t="shared" si="51"/>
        <v>0.3</v>
      </c>
      <c r="Q110" s="29">
        <f t="shared" si="52"/>
        <v>0.43810522107720457</v>
      </c>
      <c r="R110" s="68">
        <f t="shared" si="53"/>
        <v>0.1</v>
      </c>
      <c r="S110" s="37">
        <f t="shared" si="54"/>
        <v>1.2833380031817188E-5</v>
      </c>
      <c r="T110" s="70">
        <f t="shared" si="55"/>
        <v>0</v>
      </c>
      <c r="U110">
        <f t="shared" si="56"/>
        <v>0.99981192579019951</v>
      </c>
      <c r="V110">
        <f t="shared" si="57"/>
        <v>0</v>
      </c>
      <c r="W110" s="22"/>
      <c r="X110" s="22"/>
    </row>
    <row r="111" spans="1:24" x14ac:dyDescent="0.2">
      <c r="A111">
        <f t="shared" si="40"/>
        <v>0.98</v>
      </c>
      <c r="B111">
        <f t="shared" si="41"/>
        <v>0.99</v>
      </c>
      <c r="C111">
        <f t="shared" si="43"/>
        <v>6.4291396953160121E-2</v>
      </c>
      <c r="D111">
        <f t="shared" si="44"/>
        <v>0.3</v>
      </c>
      <c r="E111">
        <f t="shared" si="45"/>
        <v>0.43810522107720457</v>
      </c>
      <c r="F111">
        <f t="shared" si="46"/>
        <v>0.1</v>
      </c>
      <c r="G111" s="2">
        <f t="shared" si="47"/>
        <v>0.99981192579019951</v>
      </c>
      <c r="H111" s="2">
        <f t="shared" si="48"/>
        <v>0</v>
      </c>
      <c r="I111" s="1">
        <f t="shared" si="49"/>
        <v>0.99981192579019951</v>
      </c>
      <c r="J111" s="10">
        <v>102</v>
      </c>
      <c r="K111" s="11">
        <v>1</v>
      </c>
      <c r="L111" s="11">
        <v>0</v>
      </c>
      <c r="M111" s="11">
        <v>1</v>
      </c>
      <c r="N111" s="12">
        <f t="shared" si="58"/>
        <v>1</v>
      </c>
      <c r="O111" s="1">
        <f t="shared" si="50"/>
        <v>6.3005569764464225E-2</v>
      </c>
      <c r="P111" s="8">
        <f t="shared" si="51"/>
        <v>0.3</v>
      </c>
      <c r="Q111" s="29">
        <f t="shared" si="52"/>
        <v>0.43810699400942021</v>
      </c>
      <c r="R111" s="68">
        <f t="shared" si="53"/>
        <v>0.1</v>
      </c>
      <c r="S111" s="37">
        <f t="shared" si="54"/>
        <v>1.2203963421913234E-5</v>
      </c>
      <c r="T111" s="70">
        <f t="shared" si="55"/>
        <v>0</v>
      </c>
      <c r="U111">
        <f t="shared" si="56"/>
        <v>0.9998172724319293</v>
      </c>
      <c r="V111">
        <f t="shared" si="57"/>
        <v>0</v>
      </c>
      <c r="W111" s="22"/>
      <c r="X111" s="22"/>
    </row>
    <row r="112" spans="1:24" x14ac:dyDescent="0.2">
      <c r="A112">
        <f t="shared" si="40"/>
        <v>0.98</v>
      </c>
      <c r="B112">
        <f t="shared" si="41"/>
        <v>0.99</v>
      </c>
      <c r="C112">
        <f t="shared" si="43"/>
        <v>6.3005569764464225E-2</v>
      </c>
      <c r="D112">
        <f t="shared" si="44"/>
        <v>0.3</v>
      </c>
      <c r="E112">
        <f t="shared" si="45"/>
        <v>0.43810699400942021</v>
      </c>
      <c r="F112">
        <f t="shared" si="46"/>
        <v>0.1</v>
      </c>
      <c r="G112" s="2">
        <f t="shared" si="47"/>
        <v>0.9998172724319293</v>
      </c>
      <c r="H112" s="2">
        <f t="shared" si="48"/>
        <v>0</v>
      </c>
      <c r="I112" s="1">
        <f t="shared" si="49"/>
        <v>0.9998172724319293</v>
      </c>
      <c r="J112" s="10">
        <v>103</v>
      </c>
      <c r="K112" s="11">
        <v>1</v>
      </c>
      <c r="L112" s="11">
        <v>0</v>
      </c>
      <c r="M112" s="11">
        <v>1</v>
      </c>
      <c r="N112" s="12">
        <f t="shared" si="58"/>
        <v>1</v>
      </c>
      <c r="O112" s="1">
        <f t="shared" si="50"/>
        <v>6.1745459076613107E-2</v>
      </c>
      <c r="P112" s="8">
        <f t="shared" si="51"/>
        <v>0.3</v>
      </c>
      <c r="Q112" s="29">
        <f t="shared" si="52"/>
        <v>0.43810837785683954</v>
      </c>
      <c r="R112" s="68">
        <f t="shared" si="53"/>
        <v>0.1</v>
      </c>
      <c r="S112" s="37">
        <f t="shared" si="54"/>
        <v>1.1612728424602678E-5</v>
      </c>
      <c r="T112" s="70">
        <f t="shared" si="55"/>
        <v>0</v>
      </c>
      <c r="U112">
        <f t="shared" si="56"/>
        <v>0.99982236006554193</v>
      </c>
      <c r="V112">
        <f t="shared" si="57"/>
        <v>0</v>
      </c>
      <c r="W112" s="22"/>
      <c r="X112" s="22"/>
    </row>
    <row r="113" spans="1:24" x14ac:dyDescent="0.2">
      <c r="A113">
        <f t="shared" si="40"/>
        <v>0.98</v>
      </c>
      <c r="B113">
        <f t="shared" si="41"/>
        <v>0.99</v>
      </c>
      <c r="C113">
        <f t="shared" si="43"/>
        <v>6.1745459076613107E-2</v>
      </c>
      <c r="D113">
        <f t="shared" si="44"/>
        <v>0.3</v>
      </c>
      <c r="E113">
        <f t="shared" si="45"/>
        <v>0.43810837785683954</v>
      </c>
      <c r="F113">
        <f t="shared" si="46"/>
        <v>0.1</v>
      </c>
      <c r="G113" s="2">
        <f t="shared" si="47"/>
        <v>0.99982236006554193</v>
      </c>
      <c r="H113" s="2">
        <f t="shared" si="48"/>
        <v>0</v>
      </c>
      <c r="I113" s="1">
        <f t="shared" si="49"/>
        <v>0.99982236006554193</v>
      </c>
      <c r="J113" s="10">
        <v>104</v>
      </c>
      <c r="K113" s="11">
        <v>1</v>
      </c>
      <c r="L113" s="11">
        <v>0</v>
      </c>
      <c r="M113" s="11">
        <v>1</v>
      </c>
      <c r="N113" s="12">
        <f t="shared" si="58"/>
        <v>1</v>
      </c>
      <c r="O113" s="1">
        <f t="shared" si="50"/>
        <v>6.051055056286813E-2</v>
      </c>
      <c r="P113" s="8">
        <f t="shared" si="51"/>
        <v>0.3</v>
      </c>
      <c r="Q113" s="29">
        <f t="shared" si="52"/>
        <v>0.43811003525751901</v>
      </c>
      <c r="R113" s="68">
        <f t="shared" si="53"/>
        <v>0.1</v>
      </c>
      <c r="S113" s="37">
        <f t="shared" si="54"/>
        <v>1.1056945746971733E-5</v>
      </c>
      <c r="T113" s="70">
        <f t="shared" si="55"/>
        <v>0</v>
      </c>
      <c r="U113">
        <f t="shared" si="56"/>
        <v>0.99982720422443294</v>
      </c>
      <c r="V113">
        <f t="shared" si="57"/>
        <v>0</v>
      </c>
      <c r="W113" s="22"/>
      <c r="X113" s="22"/>
    </row>
    <row r="114" spans="1:24" x14ac:dyDescent="0.2">
      <c r="A114">
        <f t="shared" si="40"/>
        <v>0.98</v>
      </c>
      <c r="B114">
        <f t="shared" si="41"/>
        <v>0.99</v>
      </c>
      <c r="C114">
        <f t="shared" si="43"/>
        <v>6.051055056286813E-2</v>
      </c>
      <c r="D114">
        <f t="shared" si="44"/>
        <v>0.3</v>
      </c>
      <c r="E114">
        <f t="shared" si="45"/>
        <v>0.43811003525751901</v>
      </c>
      <c r="F114">
        <f t="shared" si="46"/>
        <v>0.1</v>
      </c>
      <c r="G114" s="2">
        <f t="shared" si="47"/>
        <v>0.99982720422443294</v>
      </c>
      <c r="H114" s="2">
        <f t="shared" si="48"/>
        <v>0</v>
      </c>
      <c r="I114" s="1">
        <f t="shared" si="49"/>
        <v>0.99982720422443294</v>
      </c>
      <c r="J114" s="10">
        <v>105</v>
      </c>
      <c r="K114" s="11">
        <v>1</v>
      </c>
      <c r="L114" s="11">
        <v>0</v>
      </c>
      <c r="M114" s="11">
        <v>1</v>
      </c>
      <c r="N114" s="12">
        <f t="shared" si="58"/>
        <v>1</v>
      </c>
      <c r="O114" s="1">
        <f t="shared" si="50"/>
        <v>5.9300340182729692E-2</v>
      </c>
      <c r="P114" s="8">
        <f t="shared" si="51"/>
        <v>0.3</v>
      </c>
      <c r="Q114" s="29">
        <f t="shared" si="52"/>
        <v>0.43811123162577842</v>
      </c>
      <c r="R114" s="68">
        <f t="shared" si="53"/>
        <v>0.1</v>
      </c>
      <c r="S114" s="37">
        <f t="shared" si="54"/>
        <v>1.0534108543401576E-5</v>
      </c>
      <c r="T114" s="70">
        <f t="shared" si="55"/>
        <v>0</v>
      </c>
      <c r="U114">
        <f t="shared" si="56"/>
        <v>0.99983181933570098</v>
      </c>
      <c r="V114">
        <f t="shared" si="57"/>
        <v>0</v>
      </c>
      <c r="W114" s="22"/>
      <c r="X114" s="22"/>
    </row>
    <row r="115" spans="1:24" x14ac:dyDescent="0.2">
      <c r="A115">
        <f t="shared" si="40"/>
        <v>0.98</v>
      </c>
      <c r="B115">
        <f t="shared" si="41"/>
        <v>0.99</v>
      </c>
      <c r="C115">
        <f t="shared" si="43"/>
        <v>5.9300340182729692E-2</v>
      </c>
      <c r="D115">
        <f t="shared" si="44"/>
        <v>0.3</v>
      </c>
      <c r="E115">
        <f t="shared" si="45"/>
        <v>0.43811123162577842</v>
      </c>
      <c r="F115">
        <f t="shared" si="46"/>
        <v>0.1</v>
      </c>
      <c r="G115" s="2">
        <f t="shared" si="47"/>
        <v>0.99983181933570098</v>
      </c>
      <c r="H115" s="2">
        <f t="shared" si="48"/>
        <v>0</v>
      </c>
      <c r="I115" s="1">
        <f t="shared" si="49"/>
        <v>0.99983181933570098</v>
      </c>
      <c r="J115" s="10">
        <v>106</v>
      </c>
      <c r="K115" s="11">
        <v>1</v>
      </c>
      <c r="L115" s="11">
        <v>0</v>
      </c>
      <c r="M115" s="11">
        <v>1</v>
      </c>
      <c r="N115" s="12">
        <f t="shared" si="58"/>
        <v>1</v>
      </c>
      <c r="O115" s="1">
        <f t="shared" si="50"/>
        <v>5.8114333976242695E-2</v>
      </c>
      <c r="P115" s="8">
        <f t="shared" si="51"/>
        <v>0.3</v>
      </c>
      <c r="Q115" s="29">
        <f t="shared" si="52"/>
        <v>0.43811280129685209</v>
      </c>
      <c r="R115" s="68">
        <f t="shared" si="53"/>
        <v>0.1</v>
      </c>
      <c r="S115" s="37">
        <f t="shared" si="54"/>
        <v>1.0041911410987909E-5</v>
      </c>
      <c r="T115" s="70">
        <f t="shared" si="55"/>
        <v>0</v>
      </c>
      <c r="U115">
        <f t="shared" si="56"/>
        <v>0.99983621882563967</v>
      </c>
      <c r="V115">
        <f t="shared" si="57"/>
        <v>0</v>
      </c>
      <c r="W115" s="22"/>
      <c r="X115" s="22"/>
    </row>
    <row r="116" spans="1:24" x14ac:dyDescent="0.2">
      <c r="A116">
        <f t="shared" si="40"/>
        <v>0.98</v>
      </c>
      <c r="B116">
        <f t="shared" si="41"/>
        <v>0.99</v>
      </c>
      <c r="C116">
        <f t="shared" si="43"/>
        <v>5.8114333976242695E-2</v>
      </c>
      <c r="D116">
        <f t="shared" si="44"/>
        <v>0.3</v>
      </c>
      <c r="E116">
        <f t="shared" si="45"/>
        <v>0.43811280129685209</v>
      </c>
      <c r="F116">
        <f t="shared" si="46"/>
        <v>0.1</v>
      </c>
      <c r="G116" s="2">
        <f t="shared" si="47"/>
        <v>0.99983621882563967</v>
      </c>
      <c r="H116" s="2">
        <f t="shared" si="48"/>
        <v>0</v>
      </c>
      <c r="I116" s="1">
        <f t="shared" si="49"/>
        <v>0.99983621882563967</v>
      </c>
      <c r="J116" s="10">
        <v>107</v>
      </c>
      <c r="K116" s="11">
        <v>1</v>
      </c>
      <c r="L116" s="11">
        <v>0</v>
      </c>
      <c r="M116" s="11">
        <v>1</v>
      </c>
      <c r="N116" s="12">
        <f t="shared" si="58"/>
        <v>1</v>
      </c>
      <c r="O116" s="1">
        <f t="shared" si="50"/>
        <v>5.6952047862412564E-2</v>
      </c>
      <c r="P116" s="8">
        <f t="shared" si="51"/>
        <v>0.3</v>
      </c>
      <c r="Q116" s="29">
        <f t="shared" si="52"/>
        <v>0.43811381545990918</v>
      </c>
      <c r="R116" s="68">
        <f t="shared" si="53"/>
        <v>0.1</v>
      </c>
      <c r="S116" s="37">
        <f t="shared" si="54"/>
        <v>9.5782332426902668E-6</v>
      </c>
      <c r="T116" s="70">
        <f t="shared" si="55"/>
        <v>0</v>
      </c>
      <c r="U116">
        <f t="shared" si="56"/>
        <v>0.99984041518195099</v>
      </c>
      <c r="V116">
        <f t="shared" si="57"/>
        <v>0</v>
      </c>
    </row>
    <row r="117" spans="1:24" x14ac:dyDescent="0.2">
      <c r="A117">
        <f t="shared" si="40"/>
        <v>0.98</v>
      </c>
      <c r="B117">
        <f t="shared" si="41"/>
        <v>0.99</v>
      </c>
      <c r="C117">
        <f t="shared" si="43"/>
        <v>5.6952047862412564E-2</v>
      </c>
      <c r="D117">
        <f t="shared" si="44"/>
        <v>0.3</v>
      </c>
      <c r="E117">
        <f t="shared" si="45"/>
        <v>0.43811381545990918</v>
      </c>
      <c r="F117">
        <f t="shared" si="46"/>
        <v>0.1</v>
      </c>
      <c r="G117" s="2">
        <f t="shared" si="47"/>
        <v>0.99984041518195099</v>
      </c>
      <c r="H117" s="2">
        <f t="shared" si="48"/>
        <v>0</v>
      </c>
      <c r="I117" s="1">
        <f t="shared" si="49"/>
        <v>0.99984041518195099</v>
      </c>
      <c r="J117" s="10">
        <v>108</v>
      </c>
      <c r="K117" s="11">
        <v>1</v>
      </c>
      <c r="L117" s="11">
        <v>0</v>
      </c>
      <c r="M117" s="11">
        <v>1</v>
      </c>
      <c r="N117" s="12">
        <f t="shared" si="58"/>
        <v>1</v>
      </c>
      <c r="O117" s="1">
        <f t="shared" si="50"/>
        <v>5.581300744164977E-2</v>
      </c>
      <c r="P117" s="8">
        <f t="shared" si="51"/>
        <v>0.3</v>
      </c>
      <c r="Q117" s="29">
        <f t="shared" si="52"/>
        <v>0.43811532542970089</v>
      </c>
      <c r="R117" s="68">
        <f t="shared" si="53"/>
        <v>0.1</v>
      </c>
      <c r="S117" s="37">
        <f t="shared" si="54"/>
        <v>9.1411199033754291E-6</v>
      </c>
      <c r="T117" s="70">
        <f t="shared" si="55"/>
        <v>0</v>
      </c>
      <c r="U117">
        <f t="shared" si="56"/>
        <v>0.99984442004667229</v>
      </c>
      <c r="V117">
        <f t="shared" si="57"/>
        <v>0</v>
      </c>
    </row>
    <row r="118" spans="1:24" x14ac:dyDescent="0.2">
      <c r="A118">
        <f t="shared" si="40"/>
        <v>0.98</v>
      </c>
      <c r="B118">
        <f t="shared" si="41"/>
        <v>0.99</v>
      </c>
      <c r="C118">
        <f t="shared" si="43"/>
        <v>5.581300744164977E-2</v>
      </c>
      <c r="D118">
        <f t="shared" si="44"/>
        <v>0.3</v>
      </c>
      <c r="E118">
        <f t="shared" si="45"/>
        <v>0.43811532542970089</v>
      </c>
      <c r="F118">
        <f t="shared" si="46"/>
        <v>0.1</v>
      </c>
      <c r="G118" s="2">
        <f t="shared" si="47"/>
        <v>0.99984442004667229</v>
      </c>
      <c r="H118" s="2">
        <f t="shared" si="48"/>
        <v>0</v>
      </c>
      <c r="I118" s="1">
        <f t="shared" si="49"/>
        <v>0.99984442004667229</v>
      </c>
      <c r="J118" s="10">
        <v>109</v>
      </c>
      <c r="K118" s="11">
        <v>1</v>
      </c>
      <c r="L118" s="11">
        <v>0</v>
      </c>
      <c r="M118" s="11">
        <v>1</v>
      </c>
      <c r="N118" s="12">
        <f t="shared" si="58"/>
        <v>1</v>
      </c>
      <c r="O118" s="1">
        <f t="shared" si="50"/>
        <v>5.4696747802163055E-2</v>
      </c>
      <c r="P118" s="8">
        <f t="shared" si="51"/>
        <v>0.3</v>
      </c>
      <c r="Q118" s="29">
        <f t="shared" si="52"/>
        <v>0.4381161574995267</v>
      </c>
      <c r="R118" s="68">
        <f t="shared" si="53"/>
        <v>0.1</v>
      </c>
      <c r="S118" s="37">
        <f t="shared" si="54"/>
        <v>8.7287705458806588E-6</v>
      </c>
      <c r="T118" s="70">
        <f t="shared" si="55"/>
        <v>0</v>
      </c>
      <c r="U118">
        <f t="shared" si="56"/>
        <v>0.99984824426208352</v>
      </c>
      <c r="V118">
        <f t="shared" si="57"/>
        <v>0</v>
      </c>
    </row>
    <row r="119" spans="1:24" x14ac:dyDescent="0.2">
      <c r="A119">
        <f t="shared" si="40"/>
        <v>0.98</v>
      </c>
      <c r="B119">
        <f t="shared" si="41"/>
        <v>0.99</v>
      </c>
      <c r="C119">
        <f t="shared" si="43"/>
        <v>5.4696747802163055E-2</v>
      </c>
      <c r="D119">
        <f t="shared" si="44"/>
        <v>0.3</v>
      </c>
      <c r="E119">
        <f t="shared" si="45"/>
        <v>0.4381161574995267</v>
      </c>
      <c r="F119">
        <f t="shared" si="46"/>
        <v>0.1</v>
      </c>
      <c r="G119" s="2">
        <f t="shared" si="47"/>
        <v>0.99984824426208352</v>
      </c>
      <c r="H119" s="2">
        <f t="shared" si="48"/>
        <v>0</v>
      </c>
      <c r="I119" s="1">
        <f t="shared" si="49"/>
        <v>0.99984824426208352</v>
      </c>
      <c r="J119" s="10">
        <v>110</v>
      </c>
      <c r="K119" s="11">
        <v>1</v>
      </c>
      <c r="L119" s="11">
        <v>0</v>
      </c>
      <c r="M119" s="11">
        <v>1</v>
      </c>
      <c r="N119" s="12">
        <f t="shared" si="58"/>
        <v>1</v>
      </c>
      <c r="O119" s="1">
        <f t="shared" si="50"/>
        <v>5.3602813330222231E-2</v>
      </c>
      <c r="P119" s="8">
        <f t="shared" si="51"/>
        <v>0.3</v>
      </c>
      <c r="Q119" s="29">
        <f t="shared" si="52"/>
        <v>0.43811763707801826</v>
      </c>
      <c r="R119" s="68">
        <f t="shared" si="53"/>
        <v>0.1</v>
      </c>
      <c r="S119" s="37">
        <f t="shared" si="54"/>
        <v>8.3395231961499979E-6</v>
      </c>
      <c r="T119" s="70">
        <f t="shared" si="55"/>
        <v>0</v>
      </c>
      <c r="U119">
        <f t="shared" si="56"/>
        <v>0.99985189795428053</v>
      </c>
      <c r="V119">
        <f t="shared" si="57"/>
        <v>0</v>
      </c>
    </row>
    <row r="120" spans="1:24" x14ac:dyDescent="0.2">
      <c r="A120">
        <f t="shared" si="40"/>
        <v>0.98</v>
      </c>
      <c r="B120">
        <f t="shared" si="41"/>
        <v>0.99</v>
      </c>
      <c r="C120">
        <f t="shared" si="43"/>
        <v>5.3602813330222231E-2</v>
      </c>
      <c r="D120">
        <f t="shared" si="44"/>
        <v>0.3</v>
      </c>
      <c r="E120">
        <f t="shared" si="45"/>
        <v>0.43811763707801826</v>
      </c>
      <c r="F120">
        <f t="shared" si="46"/>
        <v>0.1</v>
      </c>
      <c r="G120" s="2">
        <f t="shared" si="47"/>
        <v>0.99985189795428053</v>
      </c>
      <c r="H120" s="2">
        <f t="shared" si="48"/>
        <v>0</v>
      </c>
      <c r="I120" s="1">
        <f t="shared" si="49"/>
        <v>0.99985189795428053</v>
      </c>
      <c r="J120" s="10">
        <v>111</v>
      </c>
      <c r="K120" s="11">
        <v>1</v>
      </c>
      <c r="L120" s="11">
        <v>0</v>
      </c>
      <c r="M120" s="11">
        <v>1</v>
      </c>
      <c r="N120" s="12">
        <f t="shared" si="58"/>
        <v>1</v>
      </c>
      <c r="O120" s="1">
        <f t="shared" si="50"/>
        <v>5.2530757524213864E-2</v>
      </c>
      <c r="P120" s="8">
        <f t="shared" si="51"/>
        <v>0.3</v>
      </c>
      <c r="Q120" s="29">
        <f t="shared" si="52"/>
        <v>0.43811828156383703</v>
      </c>
      <c r="R120" s="68">
        <f t="shared" si="53"/>
        <v>0.1</v>
      </c>
      <c r="S120" s="37">
        <f t="shared" si="54"/>
        <v>7.9718438713988289E-6</v>
      </c>
      <c r="T120" s="70">
        <f t="shared" si="55"/>
        <v>0</v>
      </c>
      <c r="U120">
        <f t="shared" si="56"/>
        <v>0.99985539056481831</v>
      </c>
      <c r="V120">
        <f t="shared" si="57"/>
        <v>0</v>
      </c>
    </row>
    <row r="121" spans="1:24" x14ac:dyDescent="0.2">
      <c r="A121">
        <f t="shared" si="40"/>
        <v>0.98</v>
      </c>
      <c r="B121">
        <f t="shared" si="41"/>
        <v>0.99</v>
      </c>
      <c r="C121">
        <f t="shared" si="43"/>
        <v>5.2530757524213864E-2</v>
      </c>
      <c r="D121">
        <f t="shared" si="44"/>
        <v>0.3</v>
      </c>
      <c r="E121">
        <f t="shared" si="45"/>
        <v>0.43811828156383703</v>
      </c>
      <c r="F121">
        <f t="shared" si="46"/>
        <v>0.1</v>
      </c>
      <c r="G121" s="2">
        <f t="shared" si="47"/>
        <v>0.99985539056481831</v>
      </c>
      <c r="H121" s="2">
        <f t="shared" si="48"/>
        <v>0</v>
      </c>
      <c r="I121" s="1">
        <f t="shared" si="49"/>
        <v>0.99985539056481831</v>
      </c>
      <c r="J121" s="10">
        <v>112</v>
      </c>
      <c r="K121" s="11">
        <v>1</v>
      </c>
      <c r="L121" s="11">
        <v>0</v>
      </c>
      <c r="M121" s="11">
        <v>1</v>
      </c>
      <c r="N121" s="12">
        <f t="shared" si="58"/>
        <v>1</v>
      </c>
      <c r="O121" s="1">
        <f t="shared" si="50"/>
        <v>5.1480142812413907E-2</v>
      </c>
      <c r="P121" s="8">
        <f t="shared" si="51"/>
        <v>0.3</v>
      </c>
      <c r="Q121" s="29">
        <f t="shared" si="52"/>
        <v>0.43811976251716145</v>
      </c>
      <c r="R121" s="68">
        <f t="shared" si="53"/>
        <v>0.1</v>
      </c>
      <c r="S121" s="37">
        <f t="shared" si="54"/>
        <v>7.6243144644488181E-6</v>
      </c>
      <c r="T121" s="70">
        <f t="shared" si="55"/>
        <v>0</v>
      </c>
      <c r="U121">
        <f t="shared" si="56"/>
        <v>0.99985873092766087</v>
      </c>
      <c r="V121">
        <f t="shared" si="57"/>
        <v>0</v>
      </c>
    </row>
    <row r="122" spans="1:24" x14ac:dyDescent="0.2">
      <c r="A122">
        <f t="shared" si="40"/>
        <v>0.98</v>
      </c>
      <c r="B122">
        <f t="shared" si="41"/>
        <v>0.99</v>
      </c>
      <c r="C122">
        <f t="shared" si="43"/>
        <v>5.1480142812413907E-2</v>
      </c>
      <c r="D122">
        <f t="shared" si="44"/>
        <v>0.3</v>
      </c>
      <c r="E122">
        <f t="shared" si="45"/>
        <v>0.43811976251716145</v>
      </c>
      <c r="F122">
        <f t="shared" si="46"/>
        <v>0.1</v>
      </c>
      <c r="G122" s="2">
        <f t="shared" si="47"/>
        <v>0.99985873092766087</v>
      </c>
      <c r="H122" s="2">
        <f t="shared" si="48"/>
        <v>0</v>
      </c>
      <c r="I122" s="1">
        <f t="shared" si="49"/>
        <v>0.99985873092766087</v>
      </c>
      <c r="J122" s="10">
        <v>113</v>
      </c>
      <c r="K122" s="11">
        <v>1</v>
      </c>
      <c r="L122" s="11">
        <v>0</v>
      </c>
      <c r="M122" s="11">
        <v>1</v>
      </c>
      <c r="N122" s="12">
        <f t="shared" si="58"/>
        <v>1</v>
      </c>
      <c r="O122" s="1">
        <f t="shared" si="50"/>
        <v>5.0450540374403406E-2</v>
      </c>
      <c r="P122" s="8">
        <f t="shared" si="51"/>
        <v>0.3</v>
      </c>
      <c r="Q122" s="29">
        <f t="shared" si="52"/>
        <v>0.43812020762587467</v>
      </c>
      <c r="R122" s="68">
        <f t="shared" si="53"/>
        <v>0.1</v>
      </c>
      <c r="S122" s="37">
        <f t="shared" si="54"/>
        <v>7.2956241481533333E-6</v>
      </c>
      <c r="T122" s="70">
        <f t="shared" si="55"/>
        <v>0</v>
      </c>
      <c r="U122">
        <f t="shared" si="56"/>
        <v>0.99986192728802736</v>
      </c>
      <c r="V122">
        <f t="shared" si="57"/>
        <v>0</v>
      </c>
    </row>
    <row r="123" spans="1:24" x14ac:dyDescent="0.2">
      <c r="A123">
        <f t="shared" si="40"/>
        <v>0.98</v>
      </c>
      <c r="B123">
        <f t="shared" si="41"/>
        <v>0.99</v>
      </c>
      <c r="C123">
        <f t="shared" si="43"/>
        <v>5.0450540374403406E-2</v>
      </c>
      <c r="D123">
        <f t="shared" si="44"/>
        <v>0.3</v>
      </c>
      <c r="E123">
        <f t="shared" si="45"/>
        <v>0.43812020762587467</v>
      </c>
      <c r="F123">
        <f t="shared" si="46"/>
        <v>0.1</v>
      </c>
      <c r="G123" s="2">
        <f t="shared" si="47"/>
        <v>0.99986192728802736</v>
      </c>
      <c r="H123" s="2">
        <f t="shared" si="48"/>
        <v>0</v>
      </c>
      <c r="I123" s="1">
        <f t="shared" si="49"/>
        <v>0.99986192728802736</v>
      </c>
      <c r="J123" s="10">
        <v>114</v>
      </c>
      <c r="K123" s="11">
        <v>1</v>
      </c>
      <c r="L123" s="11">
        <v>0</v>
      </c>
      <c r="M123" s="11">
        <v>1</v>
      </c>
      <c r="N123" s="12">
        <f t="shared" si="58"/>
        <v>1</v>
      </c>
      <c r="O123" s="1">
        <f t="shared" si="50"/>
        <v>4.9441529966054353E-2</v>
      </c>
      <c r="P123" s="8">
        <f t="shared" si="51"/>
        <v>0.3</v>
      </c>
      <c r="Q123" s="29">
        <f t="shared" si="52"/>
        <v>0.43812172552875639</v>
      </c>
      <c r="R123" s="68">
        <f t="shared" si="53"/>
        <v>0.1</v>
      </c>
      <c r="S123" s="37">
        <f t="shared" si="54"/>
        <v>6.9845590733319989E-6</v>
      </c>
      <c r="T123" s="70">
        <f t="shared" si="55"/>
        <v>0</v>
      </c>
      <c r="U123">
        <f t="shared" si="56"/>
        <v>0.99986498737510066</v>
      </c>
      <c r="V123">
        <f t="shared" si="57"/>
        <v>0</v>
      </c>
    </row>
    <row r="124" spans="1:24" x14ac:dyDescent="0.2">
      <c r="A124">
        <f t="shared" si="40"/>
        <v>0.98</v>
      </c>
      <c r="B124">
        <f t="shared" si="41"/>
        <v>0.99</v>
      </c>
      <c r="C124">
        <f t="shared" si="43"/>
        <v>4.9441529966054353E-2</v>
      </c>
      <c r="D124">
        <f t="shared" si="44"/>
        <v>0.3</v>
      </c>
      <c r="E124">
        <f t="shared" si="45"/>
        <v>0.43812172552875639</v>
      </c>
      <c r="F124">
        <f t="shared" si="46"/>
        <v>0.1</v>
      </c>
      <c r="G124" s="2">
        <f t="shared" si="47"/>
        <v>0.99986498737510066</v>
      </c>
      <c r="H124" s="2">
        <f t="shared" si="48"/>
        <v>0</v>
      </c>
      <c r="I124" s="1">
        <f t="shared" si="49"/>
        <v>0.99986498737510066</v>
      </c>
      <c r="J124" s="10">
        <v>115</v>
      </c>
      <c r="K124" s="11">
        <v>1</v>
      </c>
      <c r="L124" s="11">
        <v>0</v>
      </c>
      <c r="M124" s="11">
        <v>1</v>
      </c>
      <c r="N124" s="12">
        <f t="shared" si="58"/>
        <v>1</v>
      </c>
      <c r="O124" s="1">
        <f t="shared" si="50"/>
        <v>4.8452699748014742E-2</v>
      </c>
      <c r="P124" s="8">
        <f t="shared" si="51"/>
        <v>0.3</v>
      </c>
      <c r="Q124" s="29">
        <f t="shared" si="52"/>
        <v>0.43812195216334177</v>
      </c>
      <c r="R124" s="68">
        <f t="shared" si="53"/>
        <v>0.1</v>
      </c>
      <c r="S124" s="37">
        <f t="shared" si="54"/>
        <v>6.6899956566042816E-6</v>
      </c>
      <c r="T124" s="70">
        <f t="shared" si="55"/>
        <v>0</v>
      </c>
      <c r="U124">
        <f t="shared" si="56"/>
        <v>0.99986791840905764</v>
      </c>
      <c r="V124">
        <f t="shared" si="57"/>
        <v>0</v>
      </c>
    </row>
    <row r="125" spans="1:24" x14ac:dyDescent="0.2">
      <c r="A125">
        <f t="shared" si="40"/>
        <v>0.98</v>
      </c>
      <c r="B125">
        <f t="shared" si="41"/>
        <v>0.99</v>
      </c>
      <c r="C125">
        <f t="shared" si="43"/>
        <v>4.8452699748014742E-2</v>
      </c>
      <c r="D125">
        <f t="shared" si="44"/>
        <v>0.3</v>
      </c>
      <c r="E125">
        <f t="shared" si="45"/>
        <v>0.43812195216334177</v>
      </c>
      <c r="F125">
        <f t="shared" si="46"/>
        <v>0.1</v>
      </c>
      <c r="G125" s="2">
        <f t="shared" si="47"/>
        <v>0.99986791840905764</v>
      </c>
      <c r="H125" s="2">
        <f t="shared" si="48"/>
        <v>0</v>
      </c>
      <c r="I125" s="1">
        <f t="shared" si="49"/>
        <v>0.99986791840905764</v>
      </c>
      <c r="J125" s="10">
        <v>116</v>
      </c>
      <c r="K125" s="11">
        <v>1</v>
      </c>
      <c r="L125" s="11">
        <v>0</v>
      </c>
      <c r="M125" s="11">
        <v>1</v>
      </c>
      <c r="N125" s="12">
        <f t="shared" si="58"/>
        <v>1</v>
      </c>
      <c r="O125" s="1">
        <f t="shared" si="50"/>
        <v>4.7483646117622617E-2</v>
      </c>
      <c r="P125" s="8">
        <f t="shared" si="51"/>
        <v>0.3</v>
      </c>
      <c r="Q125" s="29">
        <f t="shared" si="52"/>
        <v>0.43812354799843151</v>
      </c>
      <c r="R125" s="68">
        <f t="shared" si="53"/>
        <v>0.1</v>
      </c>
      <c r="S125" s="37">
        <f t="shared" si="54"/>
        <v>6.4108917021317937E-6</v>
      </c>
      <c r="T125" s="70">
        <f t="shared" si="55"/>
        <v>0</v>
      </c>
      <c r="U125">
        <f t="shared" si="56"/>
        <v>0.99987072717167602</v>
      </c>
      <c r="V125">
        <f t="shared" si="57"/>
        <v>0</v>
      </c>
    </row>
    <row r="126" spans="1:24" x14ac:dyDescent="0.2">
      <c r="A126">
        <f t="shared" si="40"/>
        <v>0.98</v>
      </c>
      <c r="B126">
        <f t="shared" si="41"/>
        <v>0.99</v>
      </c>
      <c r="C126">
        <f t="shared" si="43"/>
        <v>4.7483646117622617E-2</v>
      </c>
      <c r="D126">
        <f t="shared" si="44"/>
        <v>0.3</v>
      </c>
      <c r="E126">
        <f t="shared" si="45"/>
        <v>0.43812354799843151</v>
      </c>
      <c r="F126">
        <f t="shared" si="46"/>
        <v>0.1</v>
      </c>
      <c r="G126" s="2">
        <f t="shared" si="47"/>
        <v>0.99987072717167602</v>
      </c>
      <c r="H126" s="2">
        <f t="shared" si="48"/>
        <v>0</v>
      </c>
      <c r="I126" s="1">
        <f t="shared" si="49"/>
        <v>0.99987072717167602</v>
      </c>
      <c r="J126" s="10">
        <v>117</v>
      </c>
      <c r="K126" s="11">
        <v>1</v>
      </c>
      <c r="L126" s="11">
        <v>0</v>
      </c>
      <c r="M126" s="11">
        <v>1</v>
      </c>
      <c r="N126" s="12">
        <f t="shared" si="58"/>
        <v>1</v>
      </c>
      <c r="O126" s="1">
        <f t="shared" si="50"/>
        <v>4.6533973544181102E-2</v>
      </c>
      <c r="P126" s="8">
        <f t="shared" si="51"/>
        <v>0.3</v>
      </c>
      <c r="Q126" s="29">
        <f t="shared" si="52"/>
        <v>0.43812352839514679</v>
      </c>
      <c r="R126" s="68">
        <f t="shared" si="53"/>
        <v>0.1</v>
      </c>
      <c r="S126" s="37">
        <f t="shared" si="54"/>
        <v>6.1462812585849782E-6</v>
      </c>
      <c r="T126" s="70">
        <f t="shared" si="55"/>
        <v>0</v>
      </c>
      <c r="U126">
        <f t="shared" si="56"/>
        <v>0.99987342000210755</v>
      </c>
      <c r="V126">
        <f t="shared" si="57"/>
        <v>0</v>
      </c>
    </row>
    <row r="127" spans="1:24" x14ac:dyDescent="0.2">
      <c r="A127">
        <f t="shared" si="40"/>
        <v>0.98</v>
      </c>
      <c r="B127">
        <f t="shared" si="41"/>
        <v>0.99</v>
      </c>
      <c r="C127">
        <f t="shared" si="43"/>
        <v>4.6533973544181102E-2</v>
      </c>
      <c r="D127">
        <f t="shared" si="44"/>
        <v>0.3</v>
      </c>
      <c r="E127">
        <f t="shared" si="45"/>
        <v>0.43812352839514679</v>
      </c>
      <c r="F127">
        <f t="shared" si="46"/>
        <v>0.1</v>
      </c>
      <c r="G127" s="2">
        <f t="shared" si="47"/>
        <v>0.99987342000210755</v>
      </c>
      <c r="H127" s="2">
        <f t="shared" si="48"/>
        <v>0</v>
      </c>
      <c r="I127" s="1">
        <f t="shared" si="49"/>
        <v>0.99987342000210755</v>
      </c>
      <c r="J127" s="10">
        <v>118</v>
      </c>
      <c r="K127" s="11">
        <v>1</v>
      </c>
      <c r="L127" s="11">
        <v>0</v>
      </c>
      <c r="M127" s="11">
        <v>1</v>
      </c>
      <c r="N127" s="12">
        <f t="shared" si="58"/>
        <v>1</v>
      </c>
      <c r="O127" s="1">
        <f t="shared" si="50"/>
        <v>4.5603294407526765E-2</v>
      </c>
      <c r="P127" s="8">
        <f t="shared" si="51"/>
        <v>0.3</v>
      </c>
      <c r="Q127" s="29">
        <f t="shared" si="52"/>
        <v>0.43812525048216411</v>
      </c>
      <c r="R127" s="68">
        <f t="shared" si="53"/>
        <v>0.1</v>
      </c>
      <c r="S127" s="37">
        <f t="shared" si="54"/>
        <v>5.8952668489520592E-6</v>
      </c>
      <c r="T127" s="70">
        <f t="shared" si="55"/>
        <v>0</v>
      </c>
      <c r="U127">
        <f t="shared" si="56"/>
        <v>0.99987600286737244</v>
      </c>
      <c r="V127">
        <f t="shared" si="57"/>
        <v>0</v>
      </c>
    </row>
    <row r="128" spans="1:24" x14ac:dyDescent="0.2">
      <c r="A128">
        <f t="shared" si="40"/>
        <v>0.98</v>
      </c>
      <c r="B128">
        <f t="shared" si="41"/>
        <v>0.99</v>
      </c>
      <c r="C128">
        <f t="shared" si="43"/>
        <v>4.5603294407526765E-2</v>
      </c>
      <c r="D128">
        <f t="shared" si="44"/>
        <v>0.3</v>
      </c>
      <c r="E128">
        <f t="shared" si="45"/>
        <v>0.43812525048216411</v>
      </c>
      <c r="F128">
        <f t="shared" si="46"/>
        <v>0.1</v>
      </c>
      <c r="G128" s="2">
        <f t="shared" si="47"/>
        <v>0.99987600286737244</v>
      </c>
      <c r="H128" s="2">
        <f t="shared" si="48"/>
        <v>0</v>
      </c>
      <c r="I128" s="1">
        <f t="shared" si="49"/>
        <v>0.99987600286737244</v>
      </c>
      <c r="J128" s="10">
        <v>119</v>
      </c>
      <c r="K128" s="11">
        <v>1</v>
      </c>
      <c r="L128" s="11">
        <v>0</v>
      </c>
      <c r="M128" s="11">
        <v>1</v>
      </c>
      <c r="N128" s="12">
        <f t="shared" si="58"/>
        <v>1</v>
      </c>
      <c r="O128" s="1">
        <f t="shared" si="50"/>
        <v>4.4691228839826146E-2</v>
      </c>
      <c r="P128" s="8">
        <f t="shared" si="51"/>
        <v>0.3</v>
      </c>
      <c r="Q128" s="29">
        <f t="shared" si="52"/>
        <v>0.43812494640816868</v>
      </c>
      <c r="R128" s="68">
        <f t="shared" si="53"/>
        <v>0.1</v>
      </c>
      <c r="S128" s="37">
        <f t="shared" si="54"/>
        <v>5.6570156523562339E-6</v>
      </c>
      <c r="T128" s="70">
        <f t="shared" si="55"/>
        <v>0</v>
      </c>
      <c r="U128">
        <f t="shared" si="56"/>
        <v>0.99987848134705193</v>
      </c>
      <c r="V128">
        <f t="shared" si="57"/>
        <v>0</v>
      </c>
    </row>
    <row r="129" spans="1:22" x14ac:dyDescent="0.2">
      <c r="A129">
        <f t="shared" si="40"/>
        <v>0.98</v>
      </c>
      <c r="B129">
        <f t="shared" si="41"/>
        <v>0.99</v>
      </c>
      <c r="C129">
        <f t="shared" si="43"/>
        <v>4.4691228839826146E-2</v>
      </c>
      <c r="D129">
        <f t="shared" si="44"/>
        <v>0.3</v>
      </c>
      <c r="E129">
        <f t="shared" si="45"/>
        <v>0.43812494640816868</v>
      </c>
      <c r="F129">
        <f t="shared" si="46"/>
        <v>0.1</v>
      </c>
      <c r="G129" s="2">
        <f t="shared" si="47"/>
        <v>0.99987848134705193</v>
      </c>
      <c r="H129" s="2">
        <f t="shared" si="48"/>
        <v>0</v>
      </c>
      <c r="I129" s="1">
        <f t="shared" si="49"/>
        <v>0.99987848134705193</v>
      </c>
      <c r="J129" s="10">
        <v>120</v>
      </c>
      <c r="K129" s="11">
        <v>1</v>
      </c>
      <c r="L129" s="11">
        <v>0</v>
      </c>
      <c r="M129" s="11">
        <v>1</v>
      </c>
      <c r="N129" s="12">
        <f t="shared" si="58"/>
        <v>1</v>
      </c>
      <c r="O129" s="1">
        <f t="shared" si="50"/>
        <v>4.3797404570535402E-2</v>
      </c>
      <c r="P129" s="8">
        <f t="shared" si="51"/>
        <v>0.3</v>
      </c>
      <c r="Q129" s="29">
        <f t="shared" si="52"/>
        <v>0.43812685276421348</v>
      </c>
      <c r="R129" s="68">
        <f t="shared" si="53"/>
        <v>0.1</v>
      </c>
      <c r="S129" s="37">
        <f t="shared" si="54"/>
        <v>5.4307525832756857E-6</v>
      </c>
      <c r="T129" s="70">
        <f t="shared" si="55"/>
        <v>0</v>
      </c>
      <c r="U129">
        <f t="shared" si="56"/>
        <v>0.99988086070558935</v>
      </c>
      <c r="V129">
        <f t="shared" si="57"/>
        <v>0</v>
      </c>
    </row>
  </sheetData>
  <mergeCells count="7">
    <mergeCell ref="A1:F1"/>
    <mergeCell ref="A5:M5"/>
    <mergeCell ref="N5:V5"/>
    <mergeCell ref="A6:F6"/>
    <mergeCell ref="G6:I6"/>
    <mergeCell ref="J6:N6"/>
    <mergeCell ref="O6:T6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B9036-2D51-6947-AC6A-7D33E289DD6E}">
  <dimension ref="A1:G121"/>
  <sheetViews>
    <sheetView topLeftCell="A2" workbookViewId="0">
      <selection sqref="A1:H1"/>
    </sheetView>
  </sheetViews>
  <sheetFormatPr baseColWidth="10" defaultRowHeight="15" x14ac:dyDescent="0.2"/>
  <sheetData>
    <row r="1" spans="1:7" x14ac:dyDescent="0.2">
      <c r="A1" t="s">
        <v>22</v>
      </c>
      <c r="B1" t="s">
        <v>23</v>
      </c>
      <c r="D1" t="s">
        <v>24</v>
      </c>
      <c r="E1" t="s">
        <v>25</v>
      </c>
      <c r="F1" t="s">
        <v>26</v>
      </c>
      <c r="G1" t="s">
        <v>27</v>
      </c>
    </row>
    <row r="2" spans="1:7" x14ac:dyDescent="0.2">
      <c r="A2">
        <f>Partial!G10</f>
        <v>0</v>
      </c>
      <c r="B2">
        <f>Continuous!G10</f>
        <v>0</v>
      </c>
      <c r="D2">
        <f>Partial!C10</f>
        <v>0.3</v>
      </c>
      <c r="E2">
        <f>Continuous!C10</f>
        <v>0.3</v>
      </c>
      <c r="F2">
        <f>Partial!E10</f>
        <v>0.1</v>
      </c>
      <c r="G2">
        <f>Continuous!E10</f>
        <v>0.1</v>
      </c>
    </row>
    <row r="3" spans="1:7" x14ac:dyDescent="0.2">
      <c r="A3">
        <f>Partial!G11</f>
        <v>3.7607500000000023E-2</v>
      </c>
      <c r="B3">
        <f>Continuous!G11</f>
        <v>3.7607500000000023E-2</v>
      </c>
      <c r="D3">
        <f>Partial!C11</f>
        <v>0.307</v>
      </c>
      <c r="E3">
        <f>Continuous!C11</f>
        <v>0.307</v>
      </c>
      <c r="F3">
        <f>Partial!E11</f>
        <v>0.12250000000000007</v>
      </c>
      <c r="G3">
        <f>Continuous!E11</f>
        <v>0.12250000000000007</v>
      </c>
    </row>
    <row r="4" spans="1:7" x14ac:dyDescent="0.2">
      <c r="A4">
        <f>Partial!G12</f>
        <v>3.7607500000000023E-2</v>
      </c>
      <c r="B4">
        <f>Continuous!G12</f>
        <v>7.6834042831172955E-2</v>
      </c>
      <c r="D4">
        <f>Partial!C12</f>
        <v>0.30239499999999997</v>
      </c>
      <c r="E4">
        <f>Continuous!C12</f>
        <v>0.31739499999999998</v>
      </c>
      <c r="F4">
        <f>Partial!E12</f>
        <v>0.12358903836283792</v>
      </c>
      <c r="G4">
        <f>Continuous!E12</f>
        <v>0.12358903836283792</v>
      </c>
    </row>
    <row r="5" spans="1:7" x14ac:dyDescent="0.2">
      <c r="A5">
        <f>Partial!G13</f>
        <v>7.4872328810644734E-2</v>
      </c>
      <c r="B5">
        <f>Continuous!G13</f>
        <v>0.11694033388327851</v>
      </c>
      <c r="D5">
        <f>Partial!C13</f>
        <v>0.31331157567098439</v>
      </c>
      <c r="E5">
        <f>Continuous!C13</f>
        <v>0.32804907567098435</v>
      </c>
      <c r="F5">
        <f>Partial!E13</f>
        <v>0.12358633689594613</v>
      </c>
      <c r="G5">
        <f>Continuous!E13</f>
        <v>0.12703443282425184</v>
      </c>
    </row>
    <row r="6" spans="1:7" x14ac:dyDescent="0.2">
      <c r="A6">
        <f>Partial!G14</f>
        <v>7.3406080942711532E-2</v>
      </c>
      <c r="B6">
        <f>Continuous!G14</f>
        <v>0.15840076363411792</v>
      </c>
      <c r="D6">
        <f>Partial!C14</f>
        <v>0.30746350220320812</v>
      </c>
      <c r="E6">
        <f>Continuous!C14</f>
        <v>0.33787756896106785</v>
      </c>
      <c r="F6">
        <f>Partial!E14</f>
        <v>0.12680587047893047</v>
      </c>
      <c r="G6">
        <f>Continuous!E14</f>
        <v>0.13292132372384938</v>
      </c>
    </row>
    <row r="7" spans="1:7" x14ac:dyDescent="0.2">
      <c r="A7">
        <f>Partial!G15</f>
        <v>0.11066350838517416</v>
      </c>
      <c r="B7">
        <f>Continuous!G15</f>
        <v>0.20164778876954303</v>
      </c>
      <c r="D7">
        <f>Partial!C15</f>
        <v>0.31808870775302561</v>
      </c>
      <c r="E7">
        <f>Continuous!C15</f>
        <v>0.34643970705718929</v>
      </c>
      <c r="F7">
        <f>Partial!E15</f>
        <v>0.12660852270245393</v>
      </c>
      <c r="G7">
        <f>Continuous!E15</f>
        <v>0.1413639029638499</v>
      </c>
    </row>
    <row r="8" spans="1:7" x14ac:dyDescent="0.2">
      <c r="A8">
        <f>Partial!G16</f>
        <v>0.10764463144849154</v>
      </c>
      <c r="B8">
        <f>Continuous!G16</f>
        <v>0.24701902312348528</v>
      </c>
      <c r="D8">
        <f>Partial!C16</f>
        <v>0.31193242148205047</v>
      </c>
      <c r="E8">
        <f>Continuous!C16</f>
        <v>0.35356362041920503</v>
      </c>
      <c r="F8">
        <f>Partial!E16</f>
        <v>0.13184171833489222</v>
      </c>
      <c r="G8">
        <f>Continuous!E16</f>
        <v>0.15247817651644477</v>
      </c>
    </row>
    <row r="9" spans="1:7" x14ac:dyDescent="0.2">
      <c r="A9">
        <f>Partial!G17</f>
        <v>0.14515978594254697</v>
      </c>
      <c r="B9">
        <f>Continuous!G17</f>
        <v>0.29471628599020772</v>
      </c>
      <c r="D9">
        <f>Partial!C17</f>
        <v>0.32143731924410301</v>
      </c>
      <c r="E9">
        <f>Continuous!C17</f>
        <v>0.35919532891298378</v>
      </c>
      <c r="F9">
        <f>Partial!E17</f>
        <v>0.13123338438508556</v>
      </c>
      <c r="G9">
        <f>Continuous!E17</f>
        <v>0.1663291027226689</v>
      </c>
    </row>
    <row r="10" spans="1:7" x14ac:dyDescent="0.2">
      <c r="A10">
        <f>Partial!G18</f>
        <v>0.18602737573129605</v>
      </c>
      <c r="B10">
        <f>Continuous!G18</f>
        <v>0.34474572841324291</v>
      </c>
      <c r="D10">
        <f>Partial!C18</f>
        <v>0.33089743643608288</v>
      </c>
      <c r="E10">
        <f>Continuous!C18</f>
        <v>0.36333479616058972</v>
      </c>
      <c r="F10">
        <f>Partial!E18</f>
        <v>0.13840372603579748</v>
      </c>
      <c r="G10">
        <f>Continuous!E18</f>
        <v>0.18286671634585763</v>
      </c>
    </row>
    <row r="11" spans="1:7" x14ac:dyDescent="0.2">
      <c r="A11">
        <f>Partial!G19</f>
        <v>0.17904240745337729</v>
      </c>
      <c r="B11">
        <f>Continuous!G19</f>
        <v>0.39685339081076176</v>
      </c>
      <c r="D11">
        <f>Partial!C19</f>
        <v>0.32471301755743476</v>
      </c>
      <c r="E11">
        <f>Continuous!C19</f>
        <v>0.3660113646791594</v>
      </c>
      <c r="F11">
        <f>Partial!E19</f>
        <v>0.14818983668809921</v>
      </c>
      <c r="G11">
        <f>Continuous!E19</f>
        <v>0.2018566980082534</v>
      </c>
    </row>
    <row r="12" spans="1:7" x14ac:dyDescent="0.2">
      <c r="A12">
        <f>Partial!G20</f>
        <v>0.17039491251550251</v>
      </c>
      <c r="B12">
        <f>Continuous!G20</f>
        <v>0.45047913504344439</v>
      </c>
      <c r="D12">
        <f>Partial!C20</f>
        <v>0.31891654704579825</v>
      </c>
      <c r="E12">
        <f>Continuous!C20</f>
        <v>0.36727706335212551</v>
      </c>
      <c r="F12">
        <f>Partial!E20</f>
        <v>0.14575934351431521</v>
      </c>
      <c r="G12">
        <f>Continuous!E20</f>
        <v>0.22282794980357176</v>
      </c>
    </row>
    <row r="13" spans="1:7" x14ac:dyDescent="0.2">
      <c r="A13">
        <f>Partial!G21</f>
        <v>0.20885190466790376</v>
      </c>
      <c r="B13">
        <f>Continuous!G21</f>
        <v>0.50475716499757395</v>
      </c>
      <c r="D13">
        <f>Partial!C21</f>
        <v>0.3260141761478379</v>
      </c>
      <c r="E13">
        <f>Continuous!C21</f>
        <v>0.36720727282266696</v>
      </c>
      <c r="F13">
        <f>Partial!E21</f>
        <v>0.14368720761581</v>
      </c>
      <c r="G13">
        <f>Continuous!E21</f>
        <v>0.24506986502533257</v>
      </c>
    </row>
    <row r="14" spans="1:7" x14ac:dyDescent="0.2">
      <c r="A14">
        <f>Partial!G22</f>
        <v>0.20042641520290508</v>
      </c>
      <c r="B14">
        <f>Continuous!G22</f>
        <v>0.55858474699166538</v>
      </c>
      <c r="D14">
        <f>Partial!C22</f>
        <v>0.32007603124553968</v>
      </c>
      <c r="E14">
        <f>Continuous!C22</f>
        <v>0.36590290951250454</v>
      </c>
      <c r="F14">
        <f>Partial!E22</f>
        <v>0.15448466043785661</v>
      </c>
      <c r="G14">
        <f>Continuous!E22</f>
        <v>0.26770397594256168</v>
      </c>
    </row>
    <row r="15" spans="1:7" x14ac:dyDescent="0.2">
      <c r="A15">
        <f>Partial!G23</f>
        <v>0.23945065308832841</v>
      </c>
      <c r="B15">
        <f>Continuous!G23</f>
        <v>0.6107572492668446</v>
      </c>
      <c r="D15">
        <f>Partial!C23</f>
        <v>0.32619207011765733</v>
      </c>
      <c r="E15">
        <f>Continuous!C23</f>
        <v>0.36349045515968875</v>
      </c>
      <c r="F15">
        <f>Partial!E23</f>
        <v>0.15121791460838582</v>
      </c>
      <c r="G15">
        <f>Continuous!E23</f>
        <v>0.28982140290398672</v>
      </c>
    </row>
    <row r="16" spans="1:7" x14ac:dyDescent="0.2">
      <c r="A16">
        <f>Partial!G24</f>
        <v>0.22892915211286866</v>
      </c>
      <c r="B16">
        <f>Continuous!G24</f>
        <v>0.66013644607320898</v>
      </c>
      <c r="D16">
        <f>Partial!C24</f>
        <v>0.32047199282064776</v>
      </c>
      <c r="E16">
        <f>Continuous!C24</f>
        <v>0.3601178004313364</v>
      </c>
      <c r="F16">
        <f>Partial!E24</f>
        <v>0.16380707670461289</v>
      </c>
      <c r="G16">
        <f>Continuous!E24</f>
        <v>0.31063622270656638</v>
      </c>
    </row>
    <row r="17" spans="1:7" x14ac:dyDescent="0.2">
      <c r="A17">
        <f>Partial!G25</f>
        <v>0.26834277693871078</v>
      </c>
      <c r="B17">
        <f>Continuous!G25</f>
        <v>0.70580125776170977</v>
      </c>
      <c r="D17">
        <f>Partial!C25</f>
        <v>0.32563110169767706</v>
      </c>
      <c r="E17">
        <f>Continuous!C25</f>
        <v>0.35594577012682227</v>
      </c>
      <c r="F17">
        <f>Partial!E25</f>
        <v>0.15914503789521967</v>
      </c>
      <c r="G17">
        <f>Continuous!E25</f>
        <v>0.32959248563343713</v>
      </c>
    </row>
    <row r="18" spans="1:7" x14ac:dyDescent="0.2">
      <c r="A18">
        <f>Partial!G26</f>
        <v>0.31260307181451186</v>
      </c>
      <c r="B18">
        <f>Continuous!G26</f>
        <v>0.74713947423024551</v>
      </c>
      <c r="D18">
        <f>Partial!C26</f>
        <v>0.33100940264533912</v>
      </c>
      <c r="E18">
        <f>Continuous!C26</f>
        <v>0.35113707280605855</v>
      </c>
      <c r="F18">
        <f>Partial!E26</f>
        <v>0.17341221621232766</v>
      </c>
      <c r="G18">
        <f>Continuous!E26</f>
        <v>0.34639407608145206</v>
      </c>
    </row>
    <row r="19" spans="1:7" x14ac:dyDescent="0.2">
      <c r="A19">
        <f>Partial!G27</f>
        <v>0.29605467206465397</v>
      </c>
      <c r="B19">
        <f>Continuous!G27</f>
        <v>0.78386728152262952</v>
      </c>
      <c r="D19">
        <f>Partial!C27</f>
        <v>0.3258294110316371</v>
      </c>
      <c r="E19">
        <f>Continuous!C27</f>
        <v>0.34584542972097004</v>
      </c>
      <c r="F19">
        <f>Partial!E27</f>
        <v>0.18926739739528942</v>
      </c>
      <c r="G19">
        <f>Continuous!E27</f>
        <v>0.36097086355977143</v>
      </c>
    </row>
    <row r="20" spans="1:7" x14ac:dyDescent="0.2">
      <c r="A20">
        <f>Partial!G28</f>
        <v>0.27796636487931242</v>
      </c>
      <c r="B20">
        <f>Continuous!G28</f>
        <v>0.81599029537092937</v>
      </c>
      <c r="D20">
        <f>Partial!C28</f>
        <v>0.3212672538244768</v>
      </c>
      <c r="E20">
        <f>Continuous!C28</f>
        <v>0.34020731154419787</v>
      </c>
      <c r="F20">
        <f>Partial!E28</f>
        <v>0.18011016435057736</v>
      </c>
      <c r="G20">
        <f>Continuous!E28</f>
        <v>0.37341486744964358</v>
      </c>
    </row>
    <row r="21" spans="1:7" x14ac:dyDescent="0.2">
      <c r="A21">
        <f>Partial!G29</f>
        <v>0.31784459149574273</v>
      </c>
      <c r="B21">
        <f>Continuous!G29</f>
        <v>0.8437324622256932</v>
      </c>
      <c r="D21">
        <f>Partial!C29</f>
        <v>0.32475268259448681</v>
      </c>
      <c r="E21">
        <f>Continuous!C29</f>
        <v>0.33433744354914835</v>
      </c>
      <c r="F21">
        <f>Partial!E29</f>
        <v>0.17443922917472357</v>
      </c>
      <c r="G21">
        <f>Continuous!E29</f>
        <v>0.38391479249877286</v>
      </c>
    </row>
    <row r="22" spans="1:7" x14ac:dyDescent="0.2">
      <c r="A22">
        <f>Partial!G30</f>
        <v>0.30083430100274078</v>
      </c>
      <c r="B22">
        <f>Continuous!G30</f>
        <v>0.86745785188241931</v>
      </c>
      <c r="D22">
        <f>Partial!C30</f>
        <v>0.31980293966312867</v>
      </c>
      <c r="E22">
        <f>Continuous!C30</f>
        <v>0.32832789183727951</v>
      </c>
      <c r="F22">
        <f>Partial!E30</f>
        <v>0.19135377362269118</v>
      </c>
      <c r="G22">
        <f>Continuous!E30</f>
        <v>0.39270356831581199</v>
      </c>
    </row>
    <row r="23" spans="1:7" x14ac:dyDescent="0.2">
      <c r="A23">
        <f>Partial!G31</f>
        <v>0.34082939271124668</v>
      </c>
      <c r="B23">
        <f>Continuous!G31</f>
        <v>0.88760185430765448</v>
      </c>
      <c r="D23">
        <f>Partial!C31</f>
        <v>0.32271359950898687</v>
      </c>
      <c r="E23">
        <f>Continuous!C31</f>
        <v>0.32224972776607064</v>
      </c>
      <c r="F23">
        <f>Partial!E31</f>
        <v>0.18167957392778072</v>
      </c>
      <c r="G23">
        <f>Continuous!E31</f>
        <v>0.40002251561442814</v>
      </c>
    </row>
    <row r="24" spans="1:7" x14ac:dyDescent="0.2">
      <c r="A24">
        <f>Partial!G32</f>
        <v>0.32166445917153458</v>
      </c>
      <c r="B24">
        <f>Continuous!G32</f>
        <v>0.904619073510881</v>
      </c>
      <c r="D24">
        <f>Partial!C32</f>
        <v>0.31806935415927795</v>
      </c>
      <c r="E24">
        <f>Continuous!C32</f>
        <v>0.31615608308414012</v>
      </c>
      <c r="F24">
        <f>Partial!E32</f>
        <v>0.20028947938247232</v>
      </c>
      <c r="G24">
        <f>Continuous!E32</f>
        <v>0.4061000526743877</v>
      </c>
    </row>
    <row r="25" spans="1:7" x14ac:dyDescent="0.2">
      <c r="A25">
        <f>Partial!G33</f>
        <v>0.36151133956178905</v>
      </c>
      <c r="B25">
        <f>Continuous!G33</f>
        <v>0.91894859200501333</v>
      </c>
      <c r="D25">
        <f>Partial!C33</f>
        <v>0.32039808458875452</v>
      </c>
      <c r="E25">
        <f>Continuous!C33</f>
        <v>0.31008562900921344</v>
      </c>
      <c r="F25">
        <f>Partial!E33</f>
        <v>0.1886716212430348</v>
      </c>
      <c r="G25">
        <f>Continuous!E33</f>
        <v>0.41114102251626095</v>
      </c>
    </row>
    <row r="26" spans="1:7" x14ac:dyDescent="0.2">
      <c r="A26">
        <f>Partial!G34</f>
        <v>0.34031137222652796</v>
      </c>
      <c r="B26">
        <f>Continuous!G34</f>
        <v>0.93099382163201927</v>
      </c>
      <c r="D26">
        <f>Partial!C34</f>
        <v>0.31605948364146252</v>
      </c>
      <c r="E26">
        <f>Continuous!C34</f>
        <v>0.30406586721059342</v>
      </c>
      <c r="F26">
        <f>Partial!E34</f>
        <v>0.20852747635580701</v>
      </c>
      <c r="G26">
        <f>Continuous!E34</f>
        <v>0.41532289795916327</v>
      </c>
    </row>
    <row r="27" spans="1:7" x14ac:dyDescent="0.2">
      <c r="A27">
        <f>Partial!G35</f>
        <v>0.37990027810225591</v>
      </c>
      <c r="B27">
        <f>Continuous!G35</f>
        <v>0.94111307029521207</v>
      </c>
      <c r="D27">
        <f>Partial!C35</f>
        <v>0.31789164930419411</v>
      </c>
      <c r="E27">
        <f>Continuous!C35</f>
        <v>0.2981159366584627</v>
      </c>
      <c r="F27">
        <f>Partial!E35</f>
        <v>0.1950478606021375</v>
      </c>
      <c r="G27">
        <f>Continuous!E35</f>
        <v>0.41879598678747043</v>
      </c>
    </row>
    <row r="28" spans="1:7" x14ac:dyDescent="0.2">
      <c r="A28">
        <f>Partial!G36</f>
        <v>0.35682846423921244</v>
      </c>
      <c r="B28">
        <f>Continuous!G36</f>
        <v>0.9496171957662165</v>
      </c>
      <c r="D28">
        <f>Partial!C36</f>
        <v>0.31385005297966873</v>
      </c>
      <c r="E28">
        <f>Continuous!C36</f>
        <v>0.29224885506577886</v>
      </c>
      <c r="F28">
        <f>Partial!E36</f>
        <v>0.21601458285487751</v>
      </c>
      <c r="G28">
        <f>Continuous!E36</f>
        <v>0.42168569097049663</v>
      </c>
    </row>
    <row r="29" spans="1:7" x14ac:dyDescent="0.2">
      <c r="A29">
        <f>Partial!G37</f>
        <v>0.39607583279615255</v>
      </c>
      <c r="B29">
        <f>Continuous!G37</f>
        <v>0.95677148898584941</v>
      </c>
      <c r="D29">
        <f>Partial!C37</f>
        <v>0.31526352521149736</v>
      </c>
      <c r="E29">
        <f>Continuous!C37</f>
        <v>0.28647323141729619</v>
      </c>
      <c r="F29">
        <f>Partial!E37</f>
        <v>0.2007591182827213</v>
      </c>
      <c r="G29">
        <f>Continuous!E37</f>
        <v>0.42409561063269635</v>
      </c>
    </row>
    <row r="30" spans="1:7" x14ac:dyDescent="0.2">
      <c r="A30">
        <f>Partial!G38</f>
        <v>0.44151637376653502</v>
      </c>
      <c r="B30">
        <f>Continuous!G38</f>
        <v>0.96279977067134925</v>
      </c>
      <c r="D30">
        <f>Partial!C38</f>
        <v>0.31723164718819336</v>
      </c>
      <c r="E30">
        <f>Continuous!C38</f>
        <v>0.28079453534935422</v>
      </c>
      <c r="F30">
        <f>Partial!E38</f>
        <v>0.22271023222670103</v>
      </c>
      <c r="G30">
        <f>Continuous!E38</f>
        <v>0.42611080802075485</v>
      </c>
    </row>
    <row r="31" spans="1:7" x14ac:dyDescent="0.2">
      <c r="A31">
        <f>Partial!G39</f>
        <v>0.41163134644328514</v>
      </c>
      <c r="B31">
        <f>Continuous!G39</f>
        <v>0.96788939411869368</v>
      </c>
      <c r="D31">
        <f>Partial!C39</f>
        <v>0.31402453555690651</v>
      </c>
      <c r="E31">
        <f>Continuous!C39</f>
        <v>0.27521601873604795</v>
      </c>
      <c r="F31">
        <f>Partial!E39</f>
        <v>0.24027674016371503</v>
      </c>
      <c r="G31">
        <f>Continuous!E39</f>
        <v>0.4278008742141039</v>
      </c>
    </row>
    <row r="32" spans="1:7" x14ac:dyDescent="0.2">
      <c r="A32">
        <f>Partial!G40</f>
        <v>0.3813194269384016</v>
      </c>
      <c r="B32">
        <f>Continuous!G40</f>
        <v>0.97219637151236171</v>
      </c>
      <c r="D32">
        <f>Partial!C40</f>
        <v>0.31164277901406556</v>
      </c>
      <c r="E32">
        <f>Continuous!C40</f>
        <v>0.26973937550766958</v>
      </c>
      <c r="F32">
        <f>Partial!E40</f>
        <v>0.22029749376627436</v>
      </c>
      <c r="G32">
        <f>Continuous!E40</f>
        <v>0.42922264587315628</v>
      </c>
    </row>
    <row r="33" spans="1:7" x14ac:dyDescent="0.2">
      <c r="A33">
        <f>Partial!G41</f>
        <v>0.42007531644290685</v>
      </c>
      <c r="B33">
        <f>Continuous!G41</f>
        <v>0.97585019693377117</v>
      </c>
      <c r="D33">
        <f>Partial!C41</f>
        <v>0.31233347688322549</v>
      </c>
      <c r="E33">
        <f>Continuous!C41</f>
        <v>0.26436520982021999</v>
      </c>
      <c r="F33">
        <f>Partial!E41</f>
        <v>0.21089663311314069</v>
      </c>
      <c r="G33">
        <f>Continuous!E41</f>
        <v>0.43042252513647811</v>
      </c>
    </row>
    <row r="34" spans="1:7" x14ac:dyDescent="0.2">
      <c r="A34">
        <f>Partial!G42</f>
        <v>0.39269486358032618</v>
      </c>
      <c r="B34">
        <f>Continuous!G42</f>
        <v>0.97895816527844759</v>
      </c>
      <c r="D34">
        <f>Partial!C42</f>
        <v>0.30899489745355091</v>
      </c>
      <c r="E34">
        <f>Continuous!C42</f>
        <v>0.2590933664601846</v>
      </c>
      <c r="F34">
        <f>Partial!E42</f>
        <v>0.2323808775576604</v>
      </c>
      <c r="G34">
        <f>Continuous!E42</f>
        <v>0.4314384191887275</v>
      </c>
    </row>
    <row r="35" spans="1:7" x14ac:dyDescent="0.2">
      <c r="A35">
        <f>Partial!G43</f>
        <v>0.43099634756630345</v>
      </c>
      <c r="B35">
        <f>Continuous!G43</f>
        <v>0.98160912110474541</v>
      </c>
      <c r="D35">
        <f>Partial!C43</f>
        <v>0.30954125227639218</v>
      </c>
      <c r="E35">
        <f>Continuous!C43</f>
        <v>0.25392316339134557</v>
      </c>
      <c r="F35">
        <f>Partial!E43</f>
        <v>0.21336612579081327</v>
      </c>
      <c r="G35">
        <f>Continuous!E43</f>
        <v>0.43230133582907532</v>
      </c>
    </row>
    <row r="36" spans="1:7" x14ac:dyDescent="0.2">
      <c r="A36">
        <f>Partial!G44</f>
        <v>0.40242325675662827</v>
      </c>
      <c r="B36">
        <f>Continuous!G44</f>
        <v>0.98387664642859207</v>
      </c>
      <c r="D36">
        <f>Partial!C44</f>
        <v>0.30643461234869257</v>
      </c>
      <c r="E36">
        <f>Continuous!C44</f>
        <v>0.24885355529998274</v>
      </c>
      <c r="F36">
        <f>Partial!E44</f>
        <v>0.23744563079245534</v>
      </c>
      <c r="G36">
        <f>Continuous!E44</f>
        <v>0.43303668674354184</v>
      </c>
    </row>
    <row r="37" spans="1:7" x14ac:dyDescent="0.2">
      <c r="A37">
        <f>Partial!G45</f>
        <v>0.44024491151992584</v>
      </c>
      <c r="B37">
        <f>Continuous!G45</f>
        <v>0.98582173405902895</v>
      </c>
      <c r="D37">
        <f>Partial!C45</f>
        <v>0.30678122323136636</v>
      </c>
      <c r="E37">
        <f>Continuous!C45</f>
        <v>0.24388324868265854</v>
      </c>
      <c r="F37">
        <f>Partial!E45</f>
        <v>0.21666895920509016</v>
      </c>
      <c r="G37">
        <f>Continuous!E45</f>
        <v>0.43366534273407348</v>
      </c>
    </row>
    <row r="38" spans="1:7" x14ac:dyDescent="0.2">
      <c r="A38">
        <f>Partial!G46</f>
        <v>0.4846497242341295</v>
      </c>
      <c r="B38">
        <f>Continuous!G46</f>
        <v>0.98749500851403005</v>
      </c>
      <c r="D38">
        <f>Partial!C46</f>
        <v>0.30778755804803148</v>
      </c>
      <c r="E38">
        <f>Continuous!C46</f>
        <v>0.23901078295968403</v>
      </c>
      <c r="F38">
        <f>Partial!E46</f>
        <v>0.24142669857933852</v>
      </c>
      <c r="G38">
        <f>Continuous!E46</f>
        <v>0.43420448852759086</v>
      </c>
    </row>
    <row r="39" spans="1:7" x14ac:dyDescent="0.2">
      <c r="A39">
        <f>Partial!G47</f>
        <v>0.44999474802057071</v>
      </c>
      <c r="B39">
        <f>Continuous!G47</f>
        <v>0.9889385594804172</v>
      </c>
      <c r="D39">
        <f>Partial!C47</f>
        <v>0.30550811852947118</v>
      </c>
      <c r="E39">
        <f>Continuous!C47</f>
        <v>0.23423458776502695</v>
      </c>
      <c r="F39">
        <f>Partial!E47</f>
        <v>0.25766089114955765</v>
      </c>
      <c r="G39">
        <f>Continuous!E47</f>
        <v>0.43466831040579185</v>
      </c>
    </row>
    <row r="40" spans="1:7" x14ac:dyDescent="0.2">
      <c r="A40">
        <f>Partial!G48</f>
        <v>0.41549480810573602</v>
      </c>
      <c r="B40">
        <f>Continuous!G48</f>
        <v>0.99018744925896784</v>
      </c>
      <c r="D40">
        <f>Partial!C48</f>
        <v>0.30409566326289128</v>
      </c>
      <c r="E40">
        <f>Continuous!C48</f>
        <v>0.22955302350598472</v>
      </c>
      <c r="F40">
        <f>Partial!E48</f>
        <v>0.23408853412733657</v>
      </c>
      <c r="G40">
        <f>Continuous!E48</f>
        <v>0.43506855306271092</v>
      </c>
    </row>
    <row r="41" spans="1:7" x14ac:dyDescent="0.2">
      <c r="A41">
        <f>Partial!G49</f>
        <v>0.45291766344452977</v>
      </c>
      <c r="B41">
        <f>Continuous!G49</f>
        <v>0.99127094911612268</v>
      </c>
      <c r="D41">
        <f>Partial!C49</f>
        <v>0.30406386554173259</v>
      </c>
      <c r="E41">
        <f>Continuous!C49</f>
        <v>0.22496441014520074</v>
      </c>
      <c r="F41">
        <f>Partial!E49</f>
        <v>0.22377175700891649</v>
      </c>
      <c r="G41">
        <f>Continuous!E49</f>
        <v>0.43541496637207289</v>
      </c>
    </row>
    <row r="42" spans="1:7" x14ac:dyDescent="0.2">
      <c r="A42">
        <f>Partial!G50</f>
        <v>0.42209495519522117</v>
      </c>
      <c r="B42">
        <f>Continuous!G50</f>
        <v>0.99221355203447215</v>
      </c>
      <c r="D42">
        <f>Partial!C50</f>
        <v>0.30143530694215676</v>
      </c>
      <c r="E42">
        <f>Continuous!C50</f>
        <v>0.22046704766534175</v>
      </c>
      <c r="F42">
        <f>Partial!E50</f>
        <v>0.24609969448080343</v>
      </c>
      <c r="G42">
        <f>Continuous!E50</f>
        <v>0.43571566902400471</v>
      </c>
    </row>
    <row r="43" spans="1:7" x14ac:dyDescent="0.2">
      <c r="A43">
        <f>Partial!G51</f>
        <v>0.45899036509698155</v>
      </c>
      <c r="B43">
        <f>Continuous!G51</f>
        <v>0.9930358020056993</v>
      </c>
      <c r="D43">
        <f>Partial!C51</f>
        <v>0.30139258246273354</v>
      </c>
      <c r="E43">
        <f>Continuous!C51</f>
        <v>0.21605923063862359</v>
      </c>
      <c r="F43">
        <f>Partial!E51</f>
        <v>0.22376238728541673</v>
      </c>
      <c r="G43">
        <f>Continuous!E51</f>
        <v>0.43597743961952573</v>
      </c>
    </row>
    <row r="44" spans="1:7" x14ac:dyDescent="0.2">
      <c r="A44">
        <f>Partial!G52</f>
        <v>0.42751709540979621</v>
      </c>
      <c r="B44">
        <f>Continuous!G52</f>
        <v>0.99375497333434859</v>
      </c>
      <c r="D44">
        <f>Partial!C52</f>
        <v>0.29892801383750456</v>
      </c>
      <c r="E44">
        <f>Continuous!C52</f>
        <v>0.21173925860129048</v>
      </c>
      <c r="F44">
        <f>Partial!E52</f>
        <v>0.24943941826539751</v>
      </c>
      <c r="G44">
        <f>Continuous!E52</f>
        <v>0.43620595601666712</v>
      </c>
    </row>
    <row r="45" spans="1:7" x14ac:dyDescent="0.2">
      <c r="A45">
        <f>Partial!G53</f>
        <v>0.46396431522168641</v>
      </c>
      <c r="B45">
        <f>Continuous!G53</f>
        <v>0.99438562754924109</v>
      </c>
      <c r="D45">
        <f>Partial!C53</f>
        <v>0.29880328206191242</v>
      </c>
      <c r="E45">
        <f>Continuous!C53</f>
        <v>0.20750544343033922</v>
      </c>
      <c r="F45">
        <f>Partial!E53</f>
        <v>0.2254623570635052</v>
      </c>
      <c r="G45">
        <f>Continuous!E53</f>
        <v>0.43640598596489549</v>
      </c>
    </row>
    <row r="46" spans="1:7" x14ac:dyDescent="0.2">
      <c r="A46">
        <f>Partial!G54</f>
        <v>0.43206884175887761</v>
      </c>
      <c r="B46">
        <f>Continuous!G54</f>
        <v>0.99494007055273581</v>
      </c>
      <c r="D46">
        <f>Partial!C54</f>
        <v>0.29648263375802686</v>
      </c>
      <c r="E46">
        <f>Continuous!C54</f>
        <v>0.20335611456889374</v>
      </c>
      <c r="F46">
        <f>Partial!E54</f>
        <v>0.25163804791129374</v>
      </c>
      <c r="G46">
        <f>Continuous!E54</f>
        <v>0.43658154652595693</v>
      </c>
    </row>
    <row r="47" spans="1:7" x14ac:dyDescent="0.2">
      <c r="A47">
        <f>Partial!G55</f>
        <v>0.46813075732695753</v>
      </c>
      <c r="B47">
        <f>Continuous!G55</f>
        <v>0.99542872845497443</v>
      </c>
      <c r="D47">
        <f>Partial!C55</f>
        <v>0.29629966618998144</v>
      </c>
      <c r="E47">
        <f>Continuous!C55</f>
        <v>0.19928962270107631</v>
      </c>
      <c r="F47">
        <f>Partial!E55</f>
        <v>0.22705126593330599</v>
      </c>
      <c r="G47">
        <f>Continuous!E55</f>
        <v>0.43673602951724821</v>
      </c>
    </row>
    <row r="48" spans="1:7" x14ac:dyDescent="0.2">
      <c r="A48">
        <f>Partial!G56</f>
        <v>0.43592636826289494</v>
      </c>
      <c r="B48">
        <f>Continuous!G56</f>
        <v>0.99586045711401949</v>
      </c>
      <c r="D48">
        <f>Partial!C56</f>
        <v>0.29410734254655901</v>
      </c>
      <c r="E48">
        <f>Continuous!C56</f>
        <v>0.19530434230477506</v>
      </c>
      <c r="F48">
        <f>Partial!E56</f>
        <v>0.25342896446433077</v>
      </c>
      <c r="G48">
        <f>Continuous!E56</f>
        <v>0.43687230938387911</v>
      </c>
    </row>
    <row r="49" spans="1:7" x14ac:dyDescent="0.2">
      <c r="A49">
        <f>Partial!G57</f>
        <v>0.47162971623733346</v>
      </c>
      <c r="B49">
        <f>Continuous!G57</f>
        <v>0.9962427975673519</v>
      </c>
      <c r="D49">
        <f>Partial!C57</f>
        <v>0.29388289352165975</v>
      </c>
      <c r="E49">
        <f>Continuous!C57</f>
        <v>0.19139867338915034</v>
      </c>
      <c r="F49">
        <f>Partial!E57</f>
        <v>0.2284177026115207</v>
      </c>
      <c r="G49">
        <f>Continuous!E57</f>
        <v>0.43699282588798521</v>
      </c>
    </row>
    <row r="50" spans="1:7" x14ac:dyDescent="0.2">
      <c r="A50">
        <f>Partial!G58</f>
        <v>0.51395875369410871</v>
      </c>
      <c r="B50">
        <f>Continuous!G58</f>
        <v>0.9965821872580799</v>
      </c>
      <c r="D50">
        <f>Partial!C58</f>
        <v>0.29436881689164829</v>
      </c>
      <c r="E50">
        <f>Continuous!C58</f>
        <v>0.18757104263767341</v>
      </c>
      <c r="F50">
        <f>Partial!E58</f>
        <v>0.25492403967225041</v>
      </c>
      <c r="G50">
        <f>Continuous!E58</f>
        <v>0.43709965863287203</v>
      </c>
    </row>
    <row r="51" spans="1:7" x14ac:dyDescent="0.2">
      <c r="A51">
        <f>Partial!G59</f>
        <v>0.47677559483142218</v>
      </c>
      <c r="B51">
        <f>Continuous!G59</f>
        <v>0.99688413507959539</v>
      </c>
      <c r="D51">
        <f>Partial!C59</f>
        <v>0.29293013233857745</v>
      </c>
      <c r="E51">
        <f>Continuous!C59</f>
        <v>0.18381990411632232</v>
      </c>
      <c r="F51">
        <f>Partial!E59</f>
        <v>0.26914175078017055</v>
      </c>
      <c r="G51">
        <f>Continuous!E59</f>
        <v>0.43719458127818683</v>
      </c>
    </row>
    <row r="52" spans="1:7" x14ac:dyDescent="0.2">
      <c r="A52">
        <f>Partial!G60</f>
        <v>0.4401244403369618</v>
      </c>
      <c r="B52">
        <f>Continuous!G60</f>
        <v>0.99715336676727662</v>
      </c>
      <c r="D52">
        <f>Partial!C60</f>
        <v>0.2923546017017819</v>
      </c>
      <c r="E52">
        <f>Continuous!C60</f>
        <v>0.18014373966287464</v>
      </c>
      <c r="F52">
        <f>Partial!E60</f>
        <v>0.24392114941819348</v>
      </c>
      <c r="G52">
        <f>Continuous!E60</f>
        <v>0.43727911449651918</v>
      </c>
    </row>
    <row r="53" spans="1:7" x14ac:dyDescent="0.2">
      <c r="A53">
        <f>Partial!G61</f>
        <v>0.47575634824264901</v>
      </c>
      <c r="B53">
        <f>Continuous!G61</f>
        <v>0.99739394593000019</v>
      </c>
      <c r="D53">
        <f>Partial!C61</f>
        <v>0.2919827852310265</v>
      </c>
      <c r="E53">
        <f>Continuous!C61</f>
        <v>0.1765410590419012</v>
      </c>
      <c r="F53">
        <f>Partial!E61</f>
        <v>0.23323506158355523</v>
      </c>
      <c r="G53">
        <f>Continuous!E61</f>
        <v>0.43735456081180318</v>
      </c>
    </row>
    <row r="54" spans="1:7" x14ac:dyDescent="0.2">
      <c r="A54">
        <f>Partial!G62</f>
        <v>0.44313391637597926</v>
      </c>
      <c r="B54">
        <f>Continuous!G62</f>
        <v>0.99760937504165048</v>
      </c>
      <c r="D54">
        <f>Partial!C62</f>
        <v>0.29001731998604446</v>
      </c>
      <c r="E54">
        <f>Continuous!C62</f>
        <v>0.17301039992747841</v>
      </c>
      <c r="F54">
        <f>Partial!E62</f>
        <v>0.25557414228513942</v>
      </c>
      <c r="G54">
        <f>Continuous!E62</f>
        <v>0.43742204372753346</v>
      </c>
    </row>
    <row r="55" spans="1:7" x14ac:dyDescent="0.2">
      <c r="A55">
        <f>Partial!G63</f>
        <v>0.47826707579926836</v>
      </c>
      <c r="B55">
        <f>Continuous!G63</f>
        <v>0.99780267990020322</v>
      </c>
      <c r="D55">
        <f>Partial!C63</f>
        <v>0.28971360171448124</v>
      </c>
      <c r="E55">
        <f>Continuous!C63</f>
        <v>0.16955032775928516</v>
      </c>
      <c r="F55">
        <f>Partial!E63</f>
        <v>0.23132104253241648</v>
      </c>
      <c r="G55">
        <f>Continuous!E63</f>
        <v>0.43748252896943679</v>
      </c>
    </row>
    <row r="56" spans="1:7" x14ac:dyDescent="0.2">
      <c r="A56">
        <f>Partial!G64</f>
        <v>0.44540203427043035</v>
      </c>
      <c r="B56">
        <f>Continuous!G64</f>
        <v>0.99797648043086395</v>
      </c>
      <c r="D56">
        <f>Partial!C64</f>
        <v>0.28784668303704591</v>
      </c>
      <c r="E56">
        <f>Continuous!C64</f>
        <v>0.1661594355058533</v>
      </c>
      <c r="F56">
        <f>Partial!E64</f>
        <v>0.25765463826649232</v>
      </c>
      <c r="G56">
        <f>Continuous!E64</f>
        <v>0.43753685498386996</v>
      </c>
    </row>
    <row r="57" spans="1:7" x14ac:dyDescent="0.2">
      <c r="A57">
        <f>Partial!G65</f>
        <v>0.48017934845310356</v>
      </c>
      <c r="B57">
        <f>Continuous!G65</f>
        <v>0.99813305017243081</v>
      </c>
      <c r="D57">
        <f>Partial!C65</f>
        <v>0.28753385426020595</v>
      </c>
      <c r="E57">
        <f>Continuous!C65</f>
        <v>0.16283634336004862</v>
      </c>
      <c r="F57">
        <f>Partial!E65</f>
        <v>0.23182422093962468</v>
      </c>
      <c r="G57">
        <f>Continuous!E65</f>
        <v>0.43758574421356838</v>
      </c>
    </row>
    <row r="58" spans="1:7" x14ac:dyDescent="0.2">
      <c r="A58">
        <f>Partial!G66</f>
        <v>0.52146817072294183</v>
      </c>
      <c r="B58">
        <f>Continuous!G66</f>
        <v>0.99827436637682154</v>
      </c>
      <c r="D58">
        <f>Partial!C66</f>
        <v>0.28793475524682938</v>
      </c>
      <c r="E58">
        <f>Continuous!C66</f>
        <v>0.15957969838547659</v>
      </c>
      <c r="F58">
        <f>Partial!E66</f>
        <v>0.25855928207793688</v>
      </c>
      <c r="G58">
        <f>Continuous!E66</f>
        <v>0.4376298285752363</v>
      </c>
    </row>
    <row r="59" spans="1:7" x14ac:dyDescent="0.2">
      <c r="A59">
        <f>Partial!G67</f>
        <v>0.48401275475294037</v>
      </c>
      <c r="B59">
        <f>Continuous!G67</f>
        <v>0.99840215229289864</v>
      </c>
      <c r="D59">
        <f>Partial!C67</f>
        <v>0.28678750427550975</v>
      </c>
      <c r="E59">
        <f>Continuous!C67</f>
        <v>0.15638817412780021</v>
      </c>
      <c r="F59">
        <f>Partial!E67</f>
        <v>0.27198873802874735</v>
      </c>
      <c r="G59">
        <f>Continuous!E67</f>
        <v>0.4376696529684842</v>
      </c>
    </row>
    <row r="60" spans="1:7" x14ac:dyDescent="0.2">
      <c r="A60">
        <f>Partial!G68</f>
        <v>0.44716249212611681</v>
      </c>
      <c r="B60">
        <f>Continuous!G68</f>
        <v>0.99851791294069847</v>
      </c>
      <c r="D60">
        <f>Partial!C68</f>
        <v>0.28649033525154216</v>
      </c>
      <c r="E60">
        <f>Continuous!C68</f>
        <v>0.15326047020147224</v>
      </c>
      <c r="F60">
        <f>Partial!E68</f>
        <v>0.24666231691968643</v>
      </c>
      <c r="G60">
        <f>Continuous!E68</f>
        <v>0.43770569836262679</v>
      </c>
    </row>
    <row r="61" spans="1:7" x14ac:dyDescent="0.2">
      <c r="A61">
        <f>Partial!G69</f>
        <v>0.48199665738895825</v>
      </c>
      <c r="B61">
        <f>Continuous!G69</f>
        <v>0.99862296543920315</v>
      </c>
      <c r="D61">
        <f>Partial!C69</f>
        <v>0.28608538529166427</v>
      </c>
      <c r="E61">
        <f>Continuous!C69</f>
        <v>0.15019531185978871</v>
      </c>
      <c r="F61">
        <f>Partial!E69</f>
        <v>0.23597759419420389</v>
      </c>
      <c r="G61">
        <f>Continuous!E69</f>
        <v>0.43773837875678062</v>
      </c>
    </row>
    <row r="62" spans="1:7" x14ac:dyDescent="0.2">
      <c r="A62">
        <f>Partial!G70</f>
        <v>0.44917599023778232</v>
      </c>
      <c r="B62">
        <f>Continuous!G70</f>
        <v>0.99871846477989257</v>
      </c>
      <c r="D62">
        <f>Partial!C70</f>
        <v>0.28436276347311978</v>
      </c>
      <c r="E62">
        <f>Continuous!C70</f>
        <v>0.14719144955423397</v>
      </c>
      <c r="F62">
        <f>Partial!E70</f>
        <v>0.25811266254763066</v>
      </c>
      <c r="G62">
        <f>Continuous!E70</f>
        <v>0.43776806392783912</v>
      </c>
    </row>
    <row r="63" spans="1:7" x14ac:dyDescent="0.2">
      <c r="A63">
        <f>Partial!G71</f>
        <v>0.48353894730445707</v>
      </c>
      <c r="B63">
        <f>Continuous!G71</f>
        <v>0.99880542577073439</v>
      </c>
      <c r="D63">
        <f>Partial!C71</f>
        <v>0.28404205746278166</v>
      </c>
      <c r="E63">
        <f>Continuous!C71</f>
        <v>0.14424765848763293</v>
      </c>
      <c r="F63">
        <f>Partial!E71</f>
        <v>0.2335475509446128</v>
      </c>
      <c r="G63">
        <f>Continuous!E71</f>
        <v>0.43779507034797976</v>
      </c>
    </row>
    <row r="64" spans="1:7" x14ac:dyDescent="0.2">
      <c r="A64">
        <f>Partial!G72</f>
        <v>0.45057790879424098</v>
      </c>
      <c r="B64">
        <f>Continuous!G72</f>
        <v>0.99888474176625397</v>
      </c>
      <c r="D64">
        <f>Partial!C72</f>
        <v>0.28239639771764785</v>
      </c>
      <c r="E64">
        <f>Continuous!C72</f>
        <v>0.14136273816453068</v>
      </c>
      <c r="F64">
        <f>Partial!E72</f>
        <v>0.25985148330243163</v>
      </c>
      <c r="G64">
        <f>Continuous!E72</f>
        <v>0.4378196853408296</v>
      </c>
    </row>
    <row r="65" spans="1:7" x14ac:dyDescent="0.2">
      <c r="A65">
        <f>Partial!G73</f>
        <v>0.48462719320868963</v>
      </c>
      <c r="B65">
        <f>Continuous!G73</f>
        <v>0.99895720068097538</v>
      </c>
      <c r="D65">
        <f>Partial!C73</f>
        <v>0.28208311014232262</v>
      </c>
      <c r="E65">
        <f>Continuous!C73</f>
        <v>0.13853551194139185</v>
      </c>
      <c r="F65">
        <f>Partial!E73</f>
        <v>0.23371862878692579</v>
      </c>
      <c r="G65">
        <f>Continuous!E73</f>
        <v>0.43784215190681625</v>
      </c>
    </row>
    <row r="66" spans="1:7" x14ac:dyDescent="0.2">
      <c r="A66">
        <f>Partial!G74</f>
        <v>0.45171465677784267</v>
      </c>
      <c r="B66">
        <f>Continuous!G74</f>
        <v>0.99902349871559992</v>
      </c>
      <c r="D66">
        <f>Partial!C74</f>
        <v>0.28050185697734398</v>
      </c>
      <c r="E66">
        <f>Continuous!C74</f>
        <v>0.13576482657858258</v>
      </c>
      <c r="F66">
        <f>Partial!E74</f>
        <v>0.26040883645273538</v>
      </c>
      <c r="G66">
        <f>Continuous!E74</f>
        <v>0.43786269592636062</v>
      </c>
    </row>
    <row r="67" spans="1:7" x14ac:dyDescent="0.2">
      <c r="A67">
        <f>Partial!G75</f>
        <v>0.48552269253644142</v>
      </c>
      <c r="B67">
        <f>Continuous!G75</f>
        <v>0.99908425213916374</v>
      </c>
      <c r="D67">
        <f>Partial!C75</f>
        <v>0.28020400243739618</v>
      </c>
      <c r="E67">
        <f>Continuous!C75</f>
        <v>0.13304955179561931</v>
      </c>
      <c r="F67">
        <f>Partial!E75</f>
        <v>0.23411223170760176</v>
      </c>
      <c r="G67">
        <f>Continuous!E75</f>
        <v>0.43788150436629497</v>
      </c>
    </row>
    <row r="68" spans="1:7" x14ac:dyDescent="0.2">
      <c r="A68">
        <f>Partial!G76</f>
        <v>0.45269500738274232</v>
      </c>
      <c r="B68">
        <f>Continuous!G76</f>
        <v>0.99914000743013098</v>
      </c>
      <c r="D68">
        <f>Partial!C76</f>
        <v>0.27868084501160678</v>
      </c>
      <c r="E68">
        <f>Continuous!C76</f>
        <v>0.1303885798308021</v>
      </c>
      <c r="F68">
        <f>Partial!E76</f>
        <v>0.26077680400016279</v>
      </c>
      <c r="G68">
        <f>Continuous!E76</f>
        <v>0.43789875721444715</v>
      </c>
    </row>
    <row r="69" spans="1:7" x14ac:dyDescent="0.2">
      <c r="A69">
        <f>Partial!G77</f>
        <v>0.48628062433277475</v>
      </c>
      <c r="B69">
        <f>Continuous!G77</f>
        <v>0.99919125001433862</v>
      </c>
      <c r="D69">
        <f>Partial!C77</f>
        <v>0.27840096610927373</v>
      </c>
      <c r="E69">
        <f>Continuous!C77</f>
        <v>0.12778082500606894</v>
      </c>
      <c r="F69">
        <f>Partial!E77</f>
        <v>0.23448570331322985</v>
      </c>
      <c r="G69">
        <f>Continuous!E77</f>
        <v>0.43791459808635247</v>
      </c>
    </row>
    <row r="70" spans="1:7" x14ac:dyDescent="0.2">
      <c r="A70">
        <f>Partial!G78</f>
        <v>0.52612089088883707</v>
      </c>
      <c r="B70">
        <f>Continuous!G78</f>
        <v>0.99923841181633599</v>
      </c>
      <c r="D70">
        <f>Partial!C78</f>
        <v>0.27882380188596378</v>
      </c>
      <c r="E70">
        <f>Continuous!C78</f>
        <v>0.12522522329769198</v>
      </c>
      <c r="F70">
        <f>Partial!E78</f>
        <v>0.26107361388342809</v>
      </c>
      <c r="G70">
        <f>Continuous!E78</f>
        <v>0.43792917275397386</v>
      </c>
    </row>
    <row r="71" spans="1:7" x14ac:dyDescent="0.2">
      <c r="A71">
        <f>Partial!G79</f>
        <v>0.48913197124897173</v>
      </c>
      <c r="B71">
        <f>Continuous!G79</f>
        <v>0.99928187778933708</v>
      </c>
      <c r="D71">
        <f>Partial!C79</f>
        <v>0.27797670276027397</v>
      </c>
      <c r="E71">
        <f>Continuous!C79</f>
        <v>0.12272073191326893</v>
      </c>
      <c r="F71">
        <f>Partial!E79</f>
        <v>0.27363792087263522</v>
      </c>
      <c r="G71">
        <f>Continuous!E79</f>
        <v>0.43794259069795433</v>
      </c>
    </row>
    <row r="72" spans="1:7" x14ac:dyDescent="0.2">
      <c r="A72">
        <f>Partial!G80</f>
        <v>0.45275861825525232</v>
      </c>
      <c r="B72">
        <f>Continuous!G80</f>
        <v>0.99932199158085966</v>
      </c>
      <c r="D72">
        <f>Partial!C80</f>
        <v>0.27795323254166177</v>
      </c>
      <c r="E72">
        <f>Continuous!C80</f>
        <v>0.12026632887533477</v>
      </c>
      <c r="F72">
        <f>Partial!E80</f>
        <v>0.24872879239945334</v>
      </c>
      <c r="G72">
        <f>Continuous!E80</f>
        <v>0.4379549723993994</v>
      </c>
    </row>
    <row r="73" spans="1:7" x14ac:dyDescent="0.2">
      <c r="A73">
        <f>Partial!G81</f>
        <v>0.48654086714137895</v>
      </c>
      <c r="B73">
        <f>Continuous!G81</f>
        <v>0.99935906044857614</v>
      </c>
      <c r="D73">
        <f>Partial!C81</f>
        <v>0.2776138907468278</v>
      </c>
      <c r="E73">
        <f>Continuous!C81</f>
        <v>0.11786101261181826</v>
      </c>
      <c r="F73">
        <f>Partial!E81</f>
        <v>0.2381982903282252</v>
      </c>
      <c r="G73">
        <f>Continuous!E81</f>
        <v>0.43796639985144697</v>
      </c>
    </row>
    <row r="74" spans="1:7" x14ac:dyDescent="0.2">
      <c r="A74">
        <f>Partial!G82</f>
        <v>0.45404694950209051</v>
      </c>
      <c r="B74">
        <f>Continuous!G82</f>
        <v>0.99939335954230168</v>
      </c>
      <c r="D74">
        <f>Partial!C82</f>
        <v>0.27616142025997936</v>
      </c>
      <c r="E74">
        <f>Continuous!C82</f>
        <v>0.11550380155349023</v>
      </c>
      <c r="F74">
        <f>Partial!E82</f>
        <v>0.25987969113517539</v>
      </c>
      <c r="G74">
        <f>Continuous!E82</f>
        <v>0.43797697522430218</v>
      </c>
    </row>
    <row r="75" spans="1:7" x14ac:dyDescent="0.2">
      <c r="A75">
        <f>Partial!G83</f>
        <v>0.48739997079468045</v>
      </c>
      <c r="B75">
        <f>Continuous!G83</f>
        <v>0.99942513563089586</v>
      </c>
      <c r="D75">
        <f>Partial!C83</f>
        <v>0.2759109974770983</v>
      </c>
      <c r="E75">
        <f>Continuous!C83</f>
        <v>0.11319373373849059</v>
      </c>
      <c r="F75">
        <f>Partial!E83</f>
        <v>0.23542917807235303</v>
      </c>
      <c r="G75">
        <f>Continuous!E83</f>
        <v>0.43798675772452361</v>
      </c>
    </row>
    <row r="76" spans="1:7" x14ac:dyDescent="0.2">
      <c r="A76">
        <f>Partial!G84</f>
        <v>0.45482207558102827</v>
      </c>
      <c r="B76">
        <f>Continuous!G84</f>
        <v>0.99945461036142136</v>
      </c>
      <c r="D76">
        <f>Partial!C84</f>
        <v>0.2745159501745994</v>
      </c>
      <c r="E76">
        <f>Continuous!C84</f>
        <v>0.11092986642397368</v>
      </c>
      <c r="F76">
        <f>Partial!E84</f>
        <v>0.26136936126922006</v>
      </c>
      <c r="G76">
        <f>Continuous!E84</f>
        <v>0.43799583683785664</v>
      </c>
    </row>
    <row r="77" spans="1:7" x14ac:dyDescent="0.2">
      <c r="A77">
        <f>Partial!G85</f>
        <v>0.48791274703100923</v>
      </c>
      <c r="B77">
        <f>Continuous!G85</f>
        <v>0.99948198310380532</v>
      </c>
      <c r="D77">
        <f>Partial!C85</f>
        <v>0.27428080696993329</v>
      </c>
      <c r="E77">
        <f>Continuous!C85</f>
        <v>0.10871127570487506</v>
      </c>
      <c r="F77">
        <f>Partial!E85</f>
        <v>0.23535939253927329</v>
      </c>
      <c r="G77">
        <f>Continuous!E85</f>
        <v>0.43800425216650624</v>
      </c>
    </row>
    <row r="78" spans="1:7" x14ac:dyDescent="0.2">
      <c r="A78">
        <f>Partial!G86</f>
        <v>0.52710875363984555</v>
      </c>
      <c r="B78">
        <f>Continuous!G86</f>
        <v>0.99950743344847404</v>
      </c>
      <c r="D78">
        <f>Partial!C86</f>
        <v>0.27473957021601014</v>
      </c>
      <c r="E78">
        <f>Continuous!C86</f>
        <v>0.10653705613977471</v>
      </c>
      <c r="F78">
        <f>Partial!E86</f>
        <v>0.26168711892940411</v>
      </c>
      <c r="G78">
        <f>Continuous!E86</f>
        <v>0.4380120852302139</v>
      </c>
    </row>
    <row r="79" spans="1:7" x14ac:dyDescent="0.2">
      <c r="A79">
        <f>Partial!G87</f>
        <v>0.49048354182814047</v>
      </c>
      <c r="B79">
        <f>Continuous!G87</f>
        <v>0.99953112339169181</v>
      </c>
      <c r="D79">
        <f>Partial!C87</f>
        <v>0.27400595578599685</v>
      </c>
      <c r="E79">
        <f>Continuous!C87</f>
        <v>0.1044063203838093</v>
      </c>
      <c r="F79">
        <f>Partial!E87</f>
        <v>0.27395420931753139</v>
      </c>
      <c r="G79">
        <f>Continuous!E87</f>
        <v>0.43801935797654462</v>
      </c>
    </row>
    <row r="80" spans="1:7" x14ac:dyDescent="0.2">
      <c r="A80">
        <f>Partial!G88</f>
        <v>0.45446439112371007</v>
      </c>
      <c r="B80">
        <f>Continuous!G88</f>
        <v>0.9995531992623099</v>
      </c>
      <c r="D80">
        <f>Partial!C88</f>
        <v>0.27408270943355195</v>
      </c>
      <c r="E80">
        <f>Continuous!C88</f>
        <v>0.10231819882856925</v>
      </c>
      <c r="F80">
        <f>Partial!E88</f>
        <v>0.24931683267639948</v>
      </c>
      <c r="G80">
        <f>Continuous!E88</f>
        <v>0.43802614811779944</v>
      </c>
    </row>
    <row r="81" spans="1:7" x14ac:dyDescent="0.2">
      <c r="A81">
        <f>Partial!G89</f>
        <v>0.48778996028524751</v>
      </c>
      <c r="B81">
        <f>Continuous!G89</f>
        <v>0.99957379341097474</v>
      </c>
      <c r="D81">
        <f>Partial!C89</f>
        <v>0.27379319566784088</v>
      </c>
      <c r="E81">
        <f>Continuous!C89</f>
        <v>0.10027183924890334</v>
      </c>
      <c r="F81">
        <f>Partial!E89</f>
        <v>0.23888930536847225</v>
      </c>
      <c r="G81">
        <f>Continuous!E89</f>
        <v>0.43803246084405145</v>
      </c>
    </row>
    <row r="82" spans="1:7" x14ac:dyDescent="0.2">
      <c r="A82">
        <f>Partial!G90</f>
        <v>0.45555574013415789</v>
      </c>
      <c r="B82">
        <f>Continuous!G90</f>
        <v>0.99959302570607</v>
      </c>
      <c r="D82">
        <f>Partial!C90</f>
        <v>0.27244808941047299</v>
      </c>
      <c r="E82">
        <f>Continuous!C90</f>
        <v>9.8266406456543262E-2</v>
      </c>
      <c r="F82">
        <f>Partial!E90</f>
        <v>0.26033558811169655</v>
      </c>
      <c r="G82">
        <f>Continuous!E90</f>
        <v>0.43803837394450834</v>
      </c>
    </row>
    <row r="83" spans="1:7" x14ac:dyDescent="0.2">
      <c r="A83">
        <f>Partial!G91</f>
        <v>0.48847101063268272</v>
      </c>
      <c r="B83">
        <f>Continuous!G91</f>
        <v>0.99961100484709475</v>
      </c>
      <c r="D83">
        <f>Partial!C91</f>
        <v>0.2722463101179553</v>
      </c>
      <c r="E83">
        <f>Continuous!C91</f>
        <v>9.6301081960453533E-2</v>
      </c>
      <c r="F83">
        <f>Partial!E91</f>
        <v>0.23604094217541821</v>
      </c>
      <c r="G83">
        <f>Continuous!E91</f>
        <v>0.43804387579292564</v>
      </c>
    </row>
    <row r="84" spans="1:7" x14ac:dyDescent="0.2">
      <c r="A84">
        <f>Partial!G92</f>
        <v>0.45616133626904187</v>
      </c>
      <c r="B84">
        <f>Continuous!G92</f>
        <v>0.99962782953344631</v>
      </c>
      <c r="D84">
        <f>Partial!C92</f>
        <v>0.2709520045629798</v>
      </c>
      <c r="E84">
        <f>Continuous!C92</f>
        <v>9.4375063633805975E-2</v>
      </c>
      <c r="F84">
        <f>Partial!E92</f>
        <v>0.26175723191441741</v>
      </c>
      <c r="G84">
        <f>Continuous!E92</f>
        <v>0.43804904811504175</v>
      </c>
    </row>
    <row r="85" spans="1:7" x14ac:dyDescent="0.2">
      <c r="A85">
        <f>Partial!G93</f>
        <v>0.48883541585088419</v>
      </c>
      <c r="B85">
        <f>Continuous!G93</f>
        <v>0.99964358949124454</v>
      </c>
      <c r="D85">
        <f>Partial!C93</f>
        <v>0.27076620261098316</v>
      </c>
      <c r="E85">
        <f>Continuous!C93</f>
        <v>9.2487565387474435E-2</v>
      </c>
      <c r="F85">
        <f>Partial!E93</f>
        <v>0.23590582096667817</v>
      </c>
      <c r="G85">
        <f>Continuous!E93</f>
        <v>0.43805386148070696</v>
      </c>
    </row>
    <row r="86" spans="1:7" x14ac:dyDescent="0.2">
      <c r="A86">
        <f>Partial!G94</f>
        <v>0.45662304792282343</v>
      </c>
      <c r="B86">
        <f>Continuous!G94</f>
        <v>0.99965836639216488</v>
      </c>
      <c r="D86">
        <f>Partial!C94</f>
        <v>0.26951254185289863</v>
      </c>
      <c r="E86">
        <f>Continuous!C94</f>
        <v>9.0637816849942071E-2</v>
      </c>
      <c r="F86">
        <f>Partial!E94</f>
        <v>0.26201442319602614</v>
      </c>
      <c r="G86">
        <f>Continuous!E94</f>
        <v>0.43805840562110715</v>
      </c>
    </row>
    <row r="87" spans="1:7" x14ac:dyDescent="0.2">
      <c r="A87">
        <f>Partial!G95</f>
        <v>0.48912356807177199</v>
      </c>
      <c r="B87">
        <f>Continuous!G95</f>
        <v>0.99967223466038979</v>
      </c>
      <c r="D87">
        <f>Partial!C95</f>
        <v>0.26934807565760743</v>
      </c>
      <c r="E87">
        <f>Continuous!C95</f>
        <v>8.8825063053512246E-2</v>
      </c>
      <c r="F87">
        <f>Partial!E95</f>
        <v>0.23605634492639391</v>
      </c>
      <c r="G87">
        <f>Continuous!E95</f>
        <v>0.43806263135096946</v>
      </c>
    </row>
    <row r="88" spans="1:7" x14ac:dyDescent="0.2">
      <c r="A88">
        <f>Partial!G96</f>
        <v>0.45703045477205206</v>
      </c>
      <c r="B88">
        <f>Continuous!G96</f>
        <v>0.9996852621993837</v>
      </c>
      <c r="D88">
        <f>Partial!C96</f>
        <v>0.26813120630234188</v>
      </c>
      <c r="E88">
        <f>Continuous!C96</f>
        <v>8.7048564126712441E-2</v>
      </c>
      <c r="F88">
        <f>Partial!E96</f>
        <v>0.26212392276136082</v>
      </c>
      <c r="G88">
        <f>Continuous!E96</f>
        <v>0.43806664092118486</v>
      </c>
    </row>
    <row r="89" spans="1:7" x14ac:dyDescent="0.2">
      <c r="A89">
        <f>Partial!G97</f>
        <v>0.48937182543934454</v>
      </c>
      <c r="B89">
        <f>Continuous!G97</f>
        <v>0.999697511029083</v>
      </c>
      <c r="D89">
        <f>Partial!C97</f>
        <v>0.26798847675028942</v>
      </c>
      <c r="E89">
        <f>Continuous!C97</f>
        <v>8.5307594992780539E-2</v>
      </c>
      <c r="F89">
        <f>Partial!E97</f>
        <v>0.23622531333365415</v>
      </c>
      <c r="G89">
        <f>Continuous!E97</f>
        <v>0.43807036238154895</v>
      </c>
    </row>
    <row r="90" spans="1:7" x14ac:dyDescent="0.2">
      <c r="A90">
        <f>Partial!G98</f>
        <v>0.52760138899781306</v>
      </c>
      <c r="B90">
        <f>Continuous!G98</f>
        <v>0.99970903786430143</v>
      </c>
      <c r="D90">
        <f>Partial!C98</f>
        <v>0.26852502575618453</v>
      </c>
      <c r="E90">
        <f>Continuous!C98</f>
        <v>8.3601445074122593E-2</v>
      </c>
      <c r="F90">
        <f>Partial!E98</f>
        <v>0.26220387283964985</v>
      </c>
      <c r="G90">
        <f>Continuous!E98</f>
        <v>0.43807391571638671</v>
      </c>
    </row>
    <row r="91" spans="1:7" x14ac:dyDescent="0.2">
      <c r="A91">
        <f>Partial!G99</f>
        <v>0.49167002411302896</v>
      </c>
      <c r="B91">
        <f>Continuous!G99</f>
        <v>0.99971989462003719</v>
      </c>
      <c r="D91">
        <f>Partial!C99</f>
        <v>0.26794422091173753</v>
      </c>
      <c r="E91">
        <f>Continuous!C99</f>
        <v>8.192941800263169E-2</v>
      </c>
      <c r="F91">
        <f>Partial!E99</f>
        <v>0.27402510821797971</v>
      </c>
      <c r="G91">
        <f>Continuous!E99</f>
        <v>0.43807720198455757</v>
      </c>
    </row>
    <row r="92" spans="1:7" x14ac:dyDescent="0.2">
      <c r="A92">
        <f>Partial!G100</f>
        <v>0.45631386933382145</v>
      </c>
      <c r="B92">
        <f>Continuous!G100</f>
        <v>0.99973012887468593</v>
      </c>
      <c r="D92">
        <f>Partial!C100</f>
        <v>0.26815260100695121</v>
      </c>
      <c r="E92">
        <f>Continuous!C100</f>
        <v>8.0290831335758345E-2</v>
      </c>
      <c r="F92">
        <f>Partial!E100</f>
        <v>0.24990622966811743</v>
      </c>
      <c r="G92">
        <f>Continuous!E100</f>
        <v>0.43808036510521681</v>
      </c>
    </row>
    <row r="93" spans="1:7" x14ac:dyDescent="0.2">
      <c r="A93">
        <f>Partial!G101</f>
        <v>0.48895739290209345</v>
      </c>
      <c r="B93">
        <f>Continuous!G101</f>
        <v>0.99973978427225674</v>
      </c>
      <c r="D93">
        <f>Partial!C101</f>
        <v>0.26795753627451713</v>
      </c>
      <c r="E93">
        <f>Continuous!C101</f>
        <v>7.8685016278223663E-2</v>
      </c>
      <c r="F93">
        <f>Partial!E101</f>
        <v>0.23965435983114941</v>
      </c>
      <c r="G93">
        <f>Continuous!E101</f>
        <v>0.43808327347698905</v>
      </c>
    </row>
    <row r="94" spans="1:7" x14ac:dyDescent="0.2">
      <c r="A94">
        <f>Partial!G102</f>
        <v>0.45722083907871292</v>
      </c>
      <c r="B94">
        <f>Continuous!G102</f>
        <v>0.9997489008957452</v>
      </c>
      <c r="D94">
        <f>Partial!C102</f>
        <v>0.26676283249595484</v>
      </c>
      <c r="E94">
        <f>Continuous!C102</f>
        <v>7.7111317409267674E-2</v>
      </c>
      <c r="F94">
        <f>Partial!E102</f>
        <v>0.26071785660731328</v>
      </c>
      <c r="G94">
        <f>Continuous!E102</f>
        <v>0.4380861024823291</v>
      </c>
    </row>
    <row r="95" spans="1:7" x14ac:dyDescent="0.2">
      <c r="A95">
        <f>Partial!G103</f>
        <v>0.48948333351078205</v>
      </c>
      <c r="B95">
        <f>Continuous!G103</f>
        <v>0.99975751558825443</v>
      </c>
      <c r="D95">
        <f>Partial!C103</f>
        <v>0.26665086677142424</v>
      </c>
      <c r="E95">
        <f>Continuous!C103</f>
        <v>7.5569092415326819E-2</v>
      </c>
      <c r="F95">
        <f>Partial!E103</f>
        <v>0.23675427672760796</v>
      </c>
      <c r="G95">
        <f>Continuous!E103</f>
        <v>0.43808868043924665</v>
      </c>
    </row>
    <row r="96" spans="1:7" x14ac:dyDescent="0.2">
      <c r="A96">
        <f>Partial!G104</f>
        <v>0.45766974539535676</v>
      </c>
      <c r="B96">
        <f>Continuous!G104</f>
        <v>0.99976566225602514</v>
      </c>
      <c r="D96">
        <f>Partial!C104</f>
        <v>0.26549886734975259</v>
      </c>
      <c r="E96">
        <f>Continuous!C104</f>
        <v>7.4057711828035486E-2</v>
      </c>
      <c r="F96">
        <f>Partial!E104</f>
        <v>0.2620740167313676</v>
      </c>
      <c r="G96">
        <f>Continuous!E104</f>
        <v>0.43809122345910662</v>
      </c>
    </row>
    <row r="97" spans="1:7" x14ac:dyDescent="0.2">
      <c r="A97">
        <f>Partial!G105</f>
        <v>0.48972157951482476</v>
      </c>
      <c r="B97">
        <f>Continuous!G105</f>
        <v>0.99977337212534345</v>
      </c>
      <c r="D97">
        <f>Partial!C105</f>
        <v>0.2654014353380228</v>
      </c>
      <c r="E97">
        <f>Continuous!C105</f>
        <v>7.2576558767448576E-2</v>
      </c>
      <c r="F97">
        <f>Partial!E105</f>
        <v>0.23655911915169076</v>
      </c>
      <c r="G97">
        <f>Continuous!E105</f>
        <v>0.43809351020337112</v>
      </c>
    </row>
    <row r="98" spans="1:7" x14ac:dyDescent="0.2">
      <c r="A98">
        <f>Partial!G106</f>
        <v>0.52755481532206949</v>
      </c>
      <c r="B98">
        <f>Continuous!G106</f>
        <v>0.99978067399031745</v>
      </c>
      <c r="D98">
        <f>Partial!C106</f>
        <v>0.26597584873245311</v>
      </c>
      <c r="E98">
        <f>Continuous!C106</f>
        <v>7.112502869038316E-2</v>
      </c>
      <c r="F98">
        <f>Partial!E106</f>
        <v>0.26228137458716672</v>
      </c>
      <c r="G98">
        <f>Continuous!E106</f>
        <v>0.43809580901878875</v>
      </c>
    </row>
    <row r="99" spans="1:7" x14ac:dyDescent="0.2">
      <c r="A99">
        <f>Partial!G107</f>
        <v>0.49193971368715084</v>
      </c>
      <c r="B99">
        <f>Continuous!G107</f>
        <v>0.99978759441858234</v>
      </c>
      <c r="D99">
        <f>Partial!C107</f>
        <v>0.26545287626665398</v>
      </c>
      <c r="E99">
        <f>Continuous!C107</f>
        <v>6.9702529143779376E-2</v>
      </c>
      <c r="F99">
        <f>Partial!E107</f>
        <v>0.27396653123522258</v>
      </c>
      <c r="G99">
        <f>Continuous!E107</f>
        <v>0.43809783665611179</v>
      </c>
    </row>
    <row r="100" spans="1:7" x14ac:dyDescent="0.2">
      <c r="A100">
        <f>Partial!G108</f>
        <v>0.45688621429726062</v>
      </c>
      <c r="B100">
        <f>Continuous!G108</f>
        <v>0.99979415795558102</v>
      </c>
      <c r="D100">
        <f>Partial!C108</f>
        <v>0.26571010040471099</v>
      </c>
      <c r="E100">
        <f>Continuous!C108</f>
        <v>6.830847952298176E-2</v>
      </c>
      <c r="F100">
        <f>Partial!E108</f>
        <v>0.25006662060554352</v>
      </c>
      <c r="G100">
        <f>Continuous!E108</f>
        <v>0.43809992807006365</v>
      </c>
    </row>
    <row r="101" spans="1:7" x14ac:dyDescent="0.2">
      <c r="A101">
        <f>Partial!G109</f>
        <v>0.48925320374025072</v>
      </c>
      <c r="B101">
        <f>Continuous!G109</f>
        <v>0.99980038728912413</v>
      </c>
      <c r="D101">
        <f>Partial!C109</f>
        <v>0.26555840348718263</v>
      </c>
      <c r="E101">
        <f>Continuous!C109</f>
        <v>6.694231083484474E-2</v>
      </c>
      <c r="F101">
        <f>Partial!E109</f>
        <v>0.23989821055610855</v>
      </c>
      <c r="G101">
        <f>Continuous!E109</f>
        <v>0.43810172249925988</v>
      </c>
    </row>
    <row r="102" spans="1:7" x14ac:dyDescent="0.2">
      <c r="A102">
        <f>Partial!G110</f>
        <v>0.4577461749137231</v>
      </c>
      <c r="B102">
        <f>Continuous!G110</f>
        <v>0.99980630341940346</v>
      </c>
      <c r="D102">
        <f>Partial!C110</f>
        <v>0.26442213567373662</v>
      </c>
      <c r="E102">
        <f>Continuous!C110</f>
        <v>6.5603465465566779E-2</v>
      </c>
      <c r="F102">
        <f>Partial!E110</f>
        <v>0.26079639719510755</v>
      </c>
      <c r="G102">
        <f>Continuous!E110</f>
        <v>0.43810363952625647</v>
      </c>
    </row>
    <row r="103" spans="1:7" x14ac:dyDescent="0.2">
      <c r="A103">
        <f>Partial!G111</f>
        <v>0.489744067820086</v>
      </c>
      <c r="B103">
        <f>Continuous!G111</f>
        <v>0.99981192579019951</v>
      </c>
      <c r="D103">
        <f>Partial!C111</f>
        <v>0.26435093875805388</v>
      </c>
      <c r="E103">
        <f>Continuous!C111</f>
        <v>6.4291396953160121E-2</v>
      </c>
      <c r="F103">
        <f>Partial!E111</f>
        <v>0.2369926473921643</v>
      </c>
      <c r="G103">
        <f>Continuous!E111</f>
        <v>0.43810522107720457</v>
      </c>
    </row>
    <row r="104" spans="1:7" x14ac:dyDescent="0.2">
      <c r="A104">
        <f>Partial!G112</f>
        <v>0.45815575460233149</v>
      </c>
      <c r="B104">
        <f>Continuous!G112</f>
        <v>0.9998172724319293</v>
      </c>
      <c r="D104">
        <f>Partial!C112</f>
        <v>0.26325455119585572</v>
      </c>
      <c r="E104">
        <f>Continuous!C112</f>
        <v>6.3005569764464225E-2</v>
      </c>
      <c r="F104">
        <f>Partial!E112</f>
        <v>0.262135490307847</v>
      </c>
      <c r="G104">
        <f>Continuous!E112</f>
        <v>0.43810699400942021</v>
      </c>
    </row>
    <row r="105" spans="1:7" x14ac:dyDescent="0.2">
      <c r="A105">
        <f>Partial!G113</f>
        <v>0.48995508535335136</v>
      </c>
      <c r="B105">
        <f>Continuous!G113</f>
        <v>0.99982236006554193</v>
      </c>
      <c r="D105">
        <f>Partial!C113</f>
        <v>0.26319668249843442</v>
      </c>
      <c r="E105">
        <f>Continuous!C113</f>
        <v>6.1745459076613107E-2</v>
      </c>
      <c r="F105">
        <f>Partial!E113</f>
        <v>0.2367824481873636</v>
      </c>
      <c r="G105">
        <f>Continuous!E113</f>
        <v>0.43810837785683954</v>
      </c>
    </row>
    <row r="106" spans="1:7" x14ac:dyDescent="0.2">
      <c r="A106">
        <f>Partial!G114</f>
        <v>0.45844975566540463</v>
      </c>
      <c r="B106">
        <f>Continuous!G114</f>
        <v>0.99982720422443294</v>
      </c>
      <c r="D106">
        <f>Partial!C114</f>
        <v>0.26213088275797036</v>
      </c>
      <c r="E106">
        <f>Continuous!C114</f>
        <v>6.051055056286813E-2</v>
      </c>
      <c r="F106">
        <f>Partial!E114</f>
        <v>0.26233285924156591</v>
      </c>
      <c r="G106">
        <f>Continuous!E114</f>
        <v>0.43811003525751901</v>
      </c>
    </row>
    <row r="107" spans="1:7" x14ac:dyDescent="0.2">
      <c r="A107">
        <f>Partial!G115</f>
        <v>0.49011385554564496</v>
      </c>
      <c r="B107">
        <f>Continuous!G115</f>
        <v>0.99983181933570098</v>
      </c>
      <c r="D107">
        <f>Partial!C115</f>
        <v>0.26209118140194909</v>
      </c>
      <c r="E107">
        <f>Continuous!C115</f>
        <v>5.9300340182729692E-2</v>
      </c>
      <c r="F107">
        <f>Partial!E115</f>
        <v>0.23686795822592172</v>
      </c>
      <c r="G107">
        <f>Continuous!E115</f>
        <v>0.43811123162577842</v>
      </c>
    </row>
    <row r="108" spans="1:7" x14ac:dyDescent="0.2">
      <c r="A108">
        <f>Partial!G116</f>
        <v>0.45871086047468229</v>
      </c>
      <c r="B108">
        <f>Continuous!G116</f>
        <v>0.99983621882563967</v>
      </c>
      <c r="D108">
        <f>Partial!C116</f>
        <v>0.26105288134330351</v>
      </c>
      <c r="E108">
        <f>Continuous!C116</f>
        <v>5.8114333976242695E-2</v>
      </c>
      <c r="F108">
        <f>Partial!E116</f>
        <v>0.26239214775467756</v>
      </c>
      <c r="G108">
        <f>Continuous!E116</f>
        <v>0.43811280129685209</v>
      </c>
    </row>
    <row r="109" spans="1:7" x14ac:dyDescent="0.2">
      <c r="A109">
        <f>Partial!G117</f>
        <v>0.49025201451208245</v>
      </c>
      <c r="B109">
        <f>Continuous!G117</f>
        <v>0.99984041518195099</v>
      </c>
      <c r="D109">
        <f>Partial!C117</f>
        <v>0.26103150132256797</v>
      </c>
      <c r="E109">
        <f>Continuous!C117</f>
        <v>5.6952047862412564E-2</v>
      </c>
      <c r="F109">
        <f>Partial!E117</f>
        <v>0.23697986484954572</v>
      </c>
      <c r="G109">
        <f>Continuous!E117</f>
        <v>0.43811381545990918</v>
      </c>
    </row>
    <row r="110" spans="1:7" x14ac:dyDescent="0.2">
      <c r="A110">
        <f>Partial!G118</f>
        <v>0.52742247482281668</v>
      </c>
      <c r="B110">
        <f>Continuous!G118</f>
        <v>0.99984442004667229</v>
      </c>
      <c r="D110">
        <f>Partial!C118</f>
        <v>0.2616707499474778</v>
      </c>
      <c r="E110">
        <f>Continuous!C118</f>
        <v>5.581300744164977E-2</v>
      </c>
      <c r="F110">
        <f>Partial!E118</f>
        <v>0.26242997966818266</v>
      </c>
      <c r="G110">
        <f>Continuous!E118</f>
        <v>0.43811532542970089</v>
      </c>
    </row>
    <row r="111" spans="1:7" x14ac:dyDescent="0.2">
      <c r="A111">
        <f>Partial!G119</f>
        <v>0.49235160782186205</v>
      </c>
      <c r="B111">
        <f>Continuous!G119</f>
        <v>0.99984824426208352</v>
      </c>
      <c r="D111">
        <f>Partial!C119</f>
        <v>0.26124427570319131</v>
      </c>
      <c r="E111">
        <f>Continuous!C119</f>
        <v>5.4696747802163055E-2</v>
      </c>
      <c r="F111">
        <f>Partial!E119</f>
        <v>0.273829562383411</v>
      </c>
      <c r="G111">
        <f>Continuous!E119</f>
        <v>0.4381161574995267</v>
      </c>
    </row>
    <row r="112" spans="1:7" x14ac:dyDescent="0.2">
      <c r="A112">
        <f>Partial!G120</f>
        <v>0.45781510758717797</v>
      </c>
      <c r="B112">
        <f>Continuous!G120</f>
        <v>0.99985189795428053</v>
      </c>
      <c r="D112">
        <f>Partial!C120</f>
        <v>0.261582879528092</v>
      </c>
      <c r="E112">
        <f>Continuous!C120</f>
        <v>5.3602813330222231E-2</v>
      </c>
      <c r="F112">
        <f>Partial!E120</f>
        <v>0.25032854646931063</v>
      </c>
      <c r="G112">
        <f>Continuous!E120</f>
        <v>0.43811763707801826</v>
      </c>
    </row>
    <row r="113" spans="1:7" x14ac:dyDescent="0.2">
      <c r="A113">
        <f>Partial!G121</f>
        <v>0.48971476764507588</v>
      </c>
      <c r="B113">
        <f>Continuous!G121</f>
        <v>0.99985539056481831</v>
      </c>
      <c r="D113">
        <f>Partial!C121</f>
        <v>0.26150535973915118</v>
      </c>
      <c r="E113">
        <f>Continuous!C121</f>
        <v>5.2530757524213864E-2</v>
      </c>
      <c r="F113">
        <f>Partial!E121</f>
        <v>0.240293733653133</v>
      </c>
      <c r="G113">
        <f>Continuous!E121</f>
        <v>0.43811828156383703</v>
      </c>
    </row>
    <row r="114" spans="1:7" x14ac:dyDescent="0.2">
      <c r="A114">
        <f>Partial!G122</f>
        <v>0.45860195407073823</v>
      </c>
      <c r="B114">
        <f>Continuous!G122</f>
        <v>0.99985873092766087</v>
      </c>
      <c r="D114">
        <f>Partial!C122</f>
        <v>0.26046714599906934</v>
      </c>
      <c r="E114">
        <f>Continuous!C122</f>
        <v>5.1480142812413907E-2</v>
      </c>
      <c r="F114">
        <f>Partial!E122</f>
        <v>0.26091329856131124</v>
      </c>
      <c r="G114">
        <f>Continuous!E122</f>
        <v>0.43811976251716145</v>
      </c>
    </row>
    <row r="115" spans="1:7" x14ac:dyDescent="0.2">
      <c r="A115">
        <f>Partial!G123</f>
        <v>0.49015318610036779</v>
      </c>
      <c r="B115">
        <f>Continuous!G123</f>
        <v>0.99986192728802736</v>
      </c>
      <c r="D115">
        <f>Partial!C123</f>
        <v>0.26046562344627833</v>
      </c>
      <c r="E115">
        <f>Continuous!C123</f>
        <v>5.0450540374403406E-2</v>
      </c>
      <c r="F115">
        <f>Partial!E123</f>
        <v>0.23738480138504264</v>
      </c>
      <c r="G115">
        <f>Continuous!E123</f>
        <v>0.43812020762587467</v>
      </c>
    </row>
    <row r="116" spans="1:7" x14ac:dyDescent="0.2">
      <c r="A116">
        <f>Partial!G124</f>
        <v>0.45895099830757158</v>
      </c>
      <c r="B116">
        <f>Continuous!G124</f>
        <v>0.99986498737510066</v>
      </c>
      <c r="D116">
        <f>Partial!C124</f>
        <v>0.25946262602290271</v>
      </c>
      <c r="E116">
        <f>Continuous!C124</f>
        <v>4.9441529966054353E-2</v>
      </c>
      <c r="F116">
        <f>Partial!E124</f>
        <v>0.26222514618377252</v>
      </c>
      <c r="G116">
        <f>Continuous!E124</f>
        <v>0.43812172552875639</v>
      </c>
    </row>
    <row r="117" spans="1:7" x14ac:dyDescent="0.2">
      <c r="A117">
        <f>Partial!G125</f>
        <v>0.49032405172602478</v>
      </c>
      <c r="B117">
        <f>Continuous!G125</f>
        <v>0.99986791840905764</v>
      </c>
      <c r="D117">
        <f>Partial!C125</f>
        <v>0.25947224897531679</v>
      </c>
      <c r="E117">
        <f>Continuous!C125</f>
        <v>4.8452699748014742E-2</v>
      </c>
      <c r="F117">
        <f>Partial!E125</f>
        <v>0.23715165685628259</v>
      </c>
      <c r="G117">
        <f>Continuous!E125</f>
        <v>0.43812195216334177</v>
      </c>
    </row>
    <row r="118" spans="1:7" x14ac:dyDescent="0.2">
      <c r="A118">
        <f>Partial!G126</f>
        <v>0.52725723544295866</v>
      </c>
      <c r="B118">
        <f>Continuous!G126</f>
        <v>0.99987072717167602</v>
      </c>
      <c r="D118">
        <f>Partial!C126</f>
        <v>0.26013748444045792</v>
      </c>
      <c r="E118">
        <f>Continuous!C126</f>
        <v>4.7483646117622617E-2</v>
      </c>
      <c r="F118">
        <f>Partial!E126</f>
        <v>0.2624080839057007</v>
      </c>
      <c r="G118">
        <f>Continuous!E126</f>
        <v>0.43812354799843151</v>
      </c>
    </row>
    <row r="119" spans="1:7" x14ac:dyDescent="0.2">
      <c r="A119">
        <f>Partial!G127</f>
        <v>0.49239370329031951</v>
      </c>
      <c r="B119">
        <f>Continuous!G127</f>
        <v>0.99987342000210755</v>
      </c>
      <c r="D119">
        <f>Partial!C127</f>
        <v>0.25974308826566928</v>
      </c>
      <c r="E119">
        <f>Continuous!C127</f>
        <v>4.6533973544181102E-2</v>
      </c>
      <c r="F119">
        <f>Partial!E127</f>
        <v>0.27374373467707708</v>
      </c>
      <c r="G119">
        <f>Continuous!E127</f>
        <v>0.43812352839514679</v>
      </c>
    </row>
    <row r="120" spans="1:7" x14ac:dyDescent="0.2">
      <c r="A120">
        <f>Partial!G128</f>
        <v>0.4580555156583328</v>
      </c>
      <c r="B120">
        <f>Continuous!G128</f>
        <v>0.99987600286737244</v>
      </c>
      <c r="D120">
        <f>Partial!C128</f>
        <v>0.26010823034689495</v>
      </c>
      <c r="E120">
        <f>Continuous!C128</f>
        <v>4.5603294407526765E-2</v>
      </c>
      <c r="F120">
        <f>Partial!E128</f>
        <v>0.25038062941290828</v>
      </c>
      <c r="G120">
        <f>Continuous!E128</f>
        <v>0.43812525048216411</v>
      </c>
    </row>
    <row r="121" spans="1:7" x14ac:dyDescent="0.2">
      <c r="A121">
        <f>Partial!G129</f>
        <v>0.48979032629344077</v>
      </c>
      <c r="B121">
        <f>Continuous!G129</f>
        <v>0.99987848134705193</v>
      </c>
      <c r="D121">
        <f>Partial!C129</f>
        <v>0.26005934878914339</v>
      </c>
      <c r="E121">
        <f>Continuous!C129</f>
        <v>4.4691228839826146E-2</v>
      </c>
      <c r="F121">
        <f>Partial!E129</f>
        <v>0.24040109401642865</v>
      </c>
      <c r="G121">
        <f>Continuous!E129</f>
        <v>0.43812494640816868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6965C7-C54A-F147-83EA-F42AFC65FE06}">
  <dimension ref="A1:AF115"/>
  <sheetViews>
    <sheetView topLeftCell="B5" workbookViewId="0">
      <selection activeCell="O12" sqref="O12"/>
    </sheetView>
  </sheetViews>
  <sheetFormatPr baseColWidth="10" defaultRowHeight="15" x14ac:dyDescent="0.2"/>
  <cols>
    <col min="17" max="17" width="14.1640625" customWidth="1"/>
    <col min="18" max="18" width="12.33203125" bestFit="1" customWidth="1"/>
    <col min="26" max="26" width="7" customWidth="1"/>
    <col min="27" max="27" width="15.6640625" customWidth="1"/>
  </cols>
  <sheetData>
    <row r="1" spans="1:32" x14ac:dyDescent="0.2">
      <c r="A1" s="86" t="s">
        <v>5</v>
      </c>
      <c r="B1" s="86"/>
      <c r="C1" s="86"/>
      <c r="D1" s="86"/>
      <c r="E1" s="86"/>
      <c r="F1" s="86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2"/>
      <c r="S1" s="22"/>
      <c r="T1" s="22"/>
      <c r="U1" s="22"/>
      <c r="V1" s="22"/>
      <c r="W1" s="22"/>
      <c r="X1" s="22"/>
    </row>
    <row r="2" spans="1:32" ht="17" x14ac:dyDescent="0.2">
      <c r="A2" s="23" t="s">
        <v>13</v>
      </c>
      <c r="B2" s="23" t="s">
        <v>14</v>
      </c>
      <c r="C2" s="23"/>
      <c r="D2" s="23"/>
      <c r="E2" s="24" t="e" vm="1">
        <v>#VALUE!</v>
      </c>
      <c r="F2" s="24" t="e" vm="2">
        <v>#VALUE!</v>
      </c>
      <c r="G2" s="24"/>
      <c r="H2" s="24"/>
      <c r="I2" s="25" t="s">
        <v>4</v>
      </c>
      <c r="J2" s="26"/>
      <c r="K2" s="20"/>
      <c r="L2" s="20"/>
      <c r="M2" s="22"/>
      <c r="N2" s="22"/>
      <c r="O2" s="22"/>
      <c r="P2" s="22"/>
      <c r="Q2" s="20"/>
      <c r="R2" s="20"/>
      <c r="S2" s="20"/>
      <c r="T2" s="20"/>
      <c r="U2" s="22"/>
      <c r="V2" s="22"/>
      <c r="W2" s="22"/>
      <c r="X2" s="22"/>
      <c r="Y2" s="22"/>
      <c r="Z2" s="22"/>
    </row>
    <row r="3" spans="1:32" x14ac:dyDescent="0.2">
      <c r="A3" s="21">
        <v>0.3</v>
      </c>
      <c r="B3" s="21">
        <v>0.3</v>
      </c>
      <c r="C3" s="21">
        <v>0.99</v>
      </c>
      <c r="D3" s="21">
        <v>0.99</v>
      </c>
      <c r="E3" s="21">
        <v>0.35</v>
      </c>
      <c r="F3" s="21">
        <v>0.35</v>
      </c>
      <c r="G3" s="21">
        <v>0.1</v>
      </c>
      <c r="H3" s="21">
        <v>0.1</v>
      </c>
      <c r="I3" s="21">
        <v>1</v>
      </c>
      <c r="J3" s="21">
        <v>1</v>
      </c>
      <c r="K3" s="20"/>
      <c r="L3" s="20"/>
      <c r="M3" s="22"/>
      <c r="N3" s="22"/>
      <c r="O3" s="22"/>
      <c r="P3" s="22"/>
      <c r="Q3" s="20"/>
      <c r="R3" s="20"/>
      <c r="S3" s="20"/>
      <c r="T3" s="20"/>
      <c r="U3" s="22"/>
      <c r="V3" s="22"/>
      <c r="W3" s="22"/>
      <c r="X3" s="22"/>
      <c r="Y3" s="22"/>
      <c r="Z3" s="22"/>
    </row>
    <row r="4" spans="1:32" ht="30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2"/>
      <c r="R4" s="22"/>
      <c r="S4" s="22"/>
      <c r="T4" s="22"/>
      <c r="U4" s="22"/>
      <c r="V4" s="22"/>
      <c r="W4" s="22"/>
      <c r="X4" s="22"/>
    </row>
    <row r="5" spans="1:32" ht="34" customHeight="1" x14ac:dyDescent="0.3">
      <c r="A5" s="87" t="s">
        <v>7</v>
      </c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 t="s">
        <v>6</v>
      </c>
      <c r="O5" s="87"/>
      <c r="P5" s="87"/>
      <c r="Q5" s="87"/>
      <c r="R5" s="87"/>
      <c r="S5" s="87"/>
      <c r="T5" s="87"/>
      <c r="U5" s="87"/>
      <c r="V5" s="87"/>
      <c r="W5" s="27"/>
      <c r="X5" s="27"/>
    </row>
    <row r="6" spans="1:32" ht="19" x14ac:dyDescent="0.25">
      <c r="A6" s="90" t="s">
        <v>21</v>
      </c>
      <c r="B6" s="90"/>
      <c r="C6" s="90"/>
      <c r="D6" s="90"/>
      <c r="E6" s="90"/>
      <c r="F6" s="91"/>
      <c r="G6" s="88" t="s">
        <v>9</v>
      </c>
      <c r="H6" s="89"/>
      <c r="I6" s="89"/>
      <c r="J6" s="93" t="s">
        <v>20</v>
      </c>
      <c r="K6" s="94"/>
      <c r="L6" s="94"/>
      <c r="M6" s="94"/>
      <c r="N6" s="95"/>
      <c r="O6" s="92" t="s">
        <v>8</v>
      </c>
      <c r="P6" s="92"/>
      <c r="Q6" s="92"/>
      <c r="R6" s="92"/>
      <c r="S6" s="92"/>
      <c r="T6" s="92"/>
      <c r="U6" s="18" t="s">
        <v>10</v>
      </c>
      <c r="V6" s="19"/>
      <c r="W6" s="22"/>
      <c r="X6" s="22"/>
      <c r="Y6" s="22"/>
      <c r="Z6" s="22"/>
      <c r="AA6" s="22"/>
    </row>
    <row r="7" spans="1:32" x14ac:dyDescent="0.2">
      <c r="A7" s="41"/>
      <c r="B7" s="41"/>
      <c r="C7" s="41"/>
      <c r="D7" s="41"/>
      <c r="E7" s="41"/>
      <c r="F7" s="41"/>
      <c r="G7" s="6"/>
      <c r="H7" s="7"/>
      <c r="I7" s="13">
        <f>G7+H7</f>
        <v>0</v>
      </c>
      <c r="J7" s="49"/>
      <c r="K7" s="1"/>
      <c r="L7" s="1"/>
      <c r="M7" s="1"/>
      <c r="N7" s="12"/>
      <c r="O7" s="1"/>
      <c r="P7" s="1"/>
      <c r="Q7" s="1"/>
      <c r="R7" s="1"/>
      <c r="S7" s="1"/>
      <c r="T7" s="1"/>
      <c r="U7" s="58"/>
      <c r="W7" s="22"/>
      <c r="X7" s="22"/>
      <c r="Y7" s="22"/>
      <c r="Z7" s="22"/>
      <c r="AA7" s="22"/>
    </row>
    <row r="8" spans="1:32" ht="34" customHeight="1" x14ac:dyDescent="0.25">
      <c r="A8" s="42"/>
      <c r="B8" s="43"/>
      <c r="C8" s="42"/>
      <c r="D8" s="42"/>
      <c r="E8" s="42"/>
      <c r="F8" s="42"/>
      <c r="G8" s="3"/>
      <c r="H8" s="5"/>
      <c r="I8" s="4"/>
      <c r="J8" s="52" t="s">
        <v>0</v>
      </c>
      <c r="K8" s="9" t="s">
        <v>2</v>
      </c>
      <c r="L8" s="9" t="s">
        <v>3</v>
      </c>
      <c r="M8" s="9" t="s">
        <v>1</v>
      </c>
      <c r="N8" s="46"/>
      <c r="O8" s="39"/>
      <c r="P8" s="39"/>
      <c r="Q8" s="63"/>
      <c r="R8" s="35"/>
      <c r="S8" s="61"/>
      <c r="T8" s="37"/>
      <c r="U8" s="59"/>
      <c r="V8" s="16"/>
      <c r="W8" s="28"/>
      <c r="X8" s="28"/>
      <c r="Y8" s="28"/>
      <c r="Z8" s="28"/>
      <c r="AA8" s="32"/>
    </row>
    <row r="9" spans="1:32" ht="16" thickBot="1" x14ac:dyDescent="0.25">
      <c r="A9" s="53"/>
      <c r="B9" s="53"/>
      <c r="C9" s="53"/>
      <c r="D9" s="54"/>
      <c r="E9" s="54"/>
      <c r="F9" s="54"/>
      <c r="G9" s="55">
        <v>0</v>
      </c>
      <c r="H9" s="56">
        <v>0</v>
      </c>
      <c r="I9" s="57">
        <f>SUM(G9:H9)</f>
        <v>0</v>
      </c>
      <c r="J9" s="51"/>
      <c r="K9" s="15"/>
      <c r="L9" s="15"/>
      <c r="M9" s="15"/>
      <c r="N9" s="47"/>
      <c r="O9" s="40"/>
      <c r="P9" s="40"/>
      <c r="Q9" s="64"/>
      <c r="R9" s="36"/>
      <c r="S9" s="62"/>
      <c r="T9" s="38"/>
      <c r="U9" s="60">
        <v>0</v>
      </c>
      <c r="V9" s="17">
        <v>0</v>
      </c>
      <c r="W9" s="28"/>
      <c r="X9" s="28"/>
      <c r="Y9" s="28"/>
      <c r="Z9" s="28"/>
      <c r="AA9" s="28"/>
    </row>
    <row r="10" spans="1:32" ht="16" thickTop="1" x14ac:dyDescent="0.2">
      <c r="A10" s="80">
        <f t="shared" ref="A10:F10" si="0">C3</f>
        <v>0.99</v>
      </c>
      <c r="B10" s="80">
        <f t="shared" si="0"/>
        <v>0.99</v>
      </c>
      <c r="C10" s="80">
        <f t="shared" si="0"/>
        <v>0.35</v>
      </c>
      <c r="D10" s="33">
        <f t="shared" si="0"/>
        <v>0.35</v>
      </c>
      <c r="E10" s="33">
        <f t="shared" si="0"/>
        <v>0.1</v>
      </c>
      <c r="F10" s="33">
        <f t="shared" si="0"/>
        <v>0.1</v>
      </c>
      <c r="G10" s="2">
        <f>U9</f>
        <v>0</v>
      </c>
      <c r="H10" s="2">
        <f>V9</f>
        <v>0</v>
      </c>
      <c r="I10" s="1">
        <f>SUM(G10:H10)</f>
        <v>0</v>
      </c>
      <c r="J10" s="50">
        <v>1</v>
      </c>
      <c r="K10" s="11">
        <v>1</v>
      </c>
      <c r="L10" s="11">
        <v>0</v>
      </c>
      <c r="M10" s="11">
        <v>1</v>
      </c>
      <c r="N10" s="12">
        <f>$J$3*M10</f>
        <v>1</v>
      </c>
      <c r="O10" s="1">
        <f>IF(AND(K10&gt;0),(1-A10)*POWER(($N10-$I9),2)+C10*A10,C10)</f>
        <v>0.35649999999999998</v>
      </c>
      <c r="P10" s="1">
        <f>IF(AND(L10&gt;0),(1-B10)*POWER(($N10-$I9),2)+D10*B10,D10)</f>
        <v>0.35</v>
      </c>
      <c r="Q10" s="72">
        <f>IF(AND(K10&gt;0),POWER((1-E10)*(G10-H10*L10),2)+POWER(1-(E$3+(1-A$3)*(1-E$3)),2),E10)</f>
        <v>3.8025000000000024E-2</v>
      </c>
      <c r="R10" s="29">
        <f>IF(AND(L10&gt;0),POWER((1-F10)*(H10-G10*K10),2)+POWER(1-(F$3+(1-B$3)*(1-F$3)),2),F10)</f>
        <v>0.1</v>
      </c>
      <c r="S10" s="61">
        <f>IF(K10&gt;0,O10*($N10-$I9),0)</f>
        <v>0.35649999999999998</v>
      </c>
      <c r="T10" s="37">
        <f>IF(L10&gt;0,P10*($N10-$I9),0)</f>
        <v>0</v>
      </c>
      <c r="U10" s="58">
        <f>U9+S10*Q10</f>
        <v>1.3555912500000008E-2</v>
      </c>
      <c r="V10">
        <f>V9+T10*R10</f>
        <v>0</v>
      </c>
      <c r="W10" s="22"/>
      <c r="X10" s="22"/>
      <c r="Y10" s="22"/>
      <c r="Z10" s="22"/>
      <c r="AA10" s="22"/>
      <c r="AC10" s="30"/>
      <c r="AD10" s="30"/>
      <c r="AE10" s="31"/>
      <c r="AF10" s="30"/>
    </row>
    <row r="11" spans="1:32" x14ac:dyDescent="0.2">
      <c r="A11">
        <f t="shared" ref="A11:B11" si="1">IF(K11&gt;0,$C$3-($A$3*(1-A10)),A10)</f>
        <v>0.98699999999999999</v>
      </c>
      <c r="B11">
        <f t="shared" si="1"/>
        <v>0.99</v>
      </c>
      <c r="C11">
        <f>O10</f>
        <v>0.35649999999999998</v>
      </c>
      <c r="D11">
        <f>P10</f>
        <v>0.35</v>
      </c>
      <c r="E11">
        <f>Q10</f>
        <v>3.8025000000000024E-2</v>
      </c>
      <c r="F11">
        <f>R10</f>
        <v>0.1</v>
      </c>
      <c r="G11" s="2">
        <f>U10</f>
        <v>1.3555912500000008E-2</v>
      </c>
      <c r="H11" s="2">
        <f t="shared" ref="G11:H57" si="2">V10</f>
        <v>0</v>
      </c>
      <c r="I11" s="1">
        <f>G11+H11</f>
        <v>1.3555912500000008E-2</v>
      </c>
      <c r="J11" s="50">
        <v>2</v>
      </c>
      <c r="K11" s="11">
        <v>1</v>
      </c>
      <c r="L11" s="11">
        <v>0</v>
      </c>
      <c r="M11" s="11">
        <v>1</v>
      </c>
      <c r="N11" s="12">
        <f t="shared" ref="N11:N57" si="3">$J$3*M11</f>
        <v>1</v>
      </c>
      <c r="O11" s="1">
        <f>IF(AND(K11&gt;0),(1-A11)*POWER(($N11-$I10),2)+C11*A11,C11)</f>
        <v>0.36486550000000001</v>
      </c>
      <c r="P11" s="1">
        <f>IF(AND(L11&gt;0),(1-B11)*POWER(($N11-$I10),2)+D11*B11,D11)</f>
        <v>0.35</v>
      </c>
      <c r="Q11" s="72">
        <f t="shared" ref="Q11:Q69" si="4">IF(AND(K11&gt;0),POWER((1-E11)*(G11-H11*L11),2)+POWER(1-(E$3+(1-A$3)*(1-E$3)),2),E11)</f>
        <v>3.8195053308222607E-2</v>
      </c>
      <c r="R11" s="29">
        <f t="shared" ref="R11:R57" si="5">IF(AND(L11&gt;0),POWER((1-F11)*(H11-G11*K11),2)+POWER(1-(F$3+(1-B$3)*(1-F$3)),2),F11)</f>
        <v>0.1</v>
      </c>
      <c r="S11" s="61">
        <f t="shared" ref="S11:T26" si="6">IF(K11&gt;0,O11*($N11-$I10),0)</f>
        <v>0.36486550000000001</v>
      </c>
      <c r="T11" s="37">
        <f t="shared" si="6"/>
        <v>0</v>
      </c>
      <c r="U11" s="58">
        <f>U10+S11*Q11</f>
        <v>2.7491969722831303E-2</v>
      </c>
      <c r="V11">
        <f t="shared" ref="U11:V57" si="7">V10+T11*R11</f>
        <v>0</v>
      </c>
      <c r="W11" s="22"/>
      <c r="X11" s="22"/>
      <c r="Y11" s="22"/>
      <c r="Z11" s="22"/>
      <c r="AA11" s="22"/>
      <c r="AC11" s="30"/>
      <c r="AD11" s="30"/>
      <c r="AE11" s="31"/>
      <c r="AF11" s="30"/>
    </row>
    <row r="12" spans="1:32" x14ac:dyDescent="0.2">
      <c r="A12">
        <f t="shared" ref="A12:A59" si="8">IF(K12&gt;0,$C$3-($A$3*(1-A11)),A11)</f>
        <v>0.98609999999999998</v>
      </c>
      <c r="B12">
        <f t="shared" ref="B12:B59" si="9">IF(L12&gt;0,$C$3-($A$3*(1-B11)),B11)</f>
        <v>0.99</v>
      </c>
      <c r="C12">
        <f t="shared" ref="C12:F27" si="10">O11</f>
        <v>0.36486550000000001</v>
      </c>
      <c r="D12">
        <f t="shared" si="10"/>
        <v>0.35</v>
      </c>
      <c r="E12">
        <f t="shared" si="10"/>
        <v>3.8195053308222607E-2</v>
      </c>
      <c r="F12">
        <f t="shared" si="10"/>
        <v>0.1</v>
      </c>
      <c r="G12" s="2">
        <f t="shared" si="2"/>
        <v>2.7491969722831303E-2</v>
      </c>
      <c r="H12" s="2">
        <f t="shared" si="2"/>
        <v>0</v>
      </c>
      <c r="I12" s="1">
        <f t="shared" ref="I12:I57" si="11">G12+H12</f>
        <v>2.7491969722831303E-2</v>
      </c>
      <c r="J12" s="50">
        <v>3</v>
      </c>
      <c r="K12" s="11">
        <v>1</v>
      </c>
      <c r="L12" s="11">
        <v>0</v>
      </c>
      <c r="M12" s="11">
        <v>1</v>
      </c>
      <c r="N12" s="12">
        <f t="shared" si="3"/>
        <v>1</v>
      </c>
      <c r="O12" s="1">
        <f t="shared" ref="O12:P26" si="12">IF(AND(K12&gt;0),(1-A12)*POWER(($N12-$I11),2)+C12*A12,C12)</f>
        <v>0.37331956948491551</v>
      </c>
      <c r="P12" s="1">
        <f t="shared" si="12"/>
        <v>0.35</v>
      </c>
      <c r="Q12" s="72">
        <f t="shared" si="4"/>
        <v>3.8724174735267881E-2</v>
      </c>
      <c r="R12" s="29">
        <f t="shared" si="5"/>
        <v>0.1</v>
      </c>
      <c r="S12" s="61">
        <f t="shared" si="6"/>
        <v>0.36825888206644031</v>
      </c>
      <c r="T12" s="37">
        <f t="shared" si="6"/>
        <v>0</v>
      </c>
      <c r="U12" s="58">
        <f t="shared" si="7"/>
        <v>4.1752491019786543E-2</v>
      </c>
      <c r="V12">
        <f t="shared" si="7"/>
        <v>0</v>
      </c>
      <c r="W12" s="22"/>
      <c r="X12" s="22"/>
      <c r="Y12" s="22"/>
      <c r="Z12" s="22"/>
      <c r="AA12" s="22"/>
      <c r="AC12" s="30"/>
      <c r="AD12" s="30"/>
      <c r="AE12" s="31"/>
      <c r="AF12" s="30"/>
    </row>
    <row r="13" spans="1:32" x14ac:dyDescent="0.2">
      <c r="A13">
        <f t="shared" si="8"/>
        <v>0.98582999999999998</v>
      </c>
      <c r="B13">
        <f t="shared" si="9"/>
        <v>0.99</v>
      </c>
      <c r="C13">
        <f t="shared" si="10"/>
        <v>0.37331956948491551</v>
      </c>
      <c r="D13">
        <f t="shared" si="10"/>
        <v>0.35</v>
      </c>
      <c r="E13">
        <f t="shared" si="10"/>
        <v>3.8724174735267881E-2</v>
      </c>
      <c r="F13">
        <f t="shared" si="10"/>
        <v>0.1</v>
      </c>
      <c r="G13" s="2">
        <f t="shared" si="2"/>
        <v>4.1752491019786543E-2</v>
      </c>
      <c r="H13" s="2">
        <f t="shared" si="2"/>
        <v>0</v>
      </c>
      <c r="I13" s="1">
        <f t="shared" si="11"/>
        <v>4.1752491019786543E-2</v>
      </c>
      <c r="J13" s="50">
        <v>4</v>
      </c>
      <c r="K13" s="11">
        <v>1</v>
      </c>
      <c r="L13" s="11">
        <v>0</v>
      </c>
      <c r="M13" s="11">
        <v>1</v>
      </c>
      <c r="N13" s="12">
        <f t="shared" si="3"/>
        <v>1</v>
      </c>
      <c r="O13" s="1">
        <f t="shared" si="12"/>
        <v>0.38143121856838647</v>
      </c>
      <c r="P13" s="1">
        <f t="shared" si="12"/>
        <v>0.35</v>
      </c>
      <c r="Q13" s="72">
        <f t="shared" si="4"/>
        <v>3.9635871224658975E-2</v>
      </c>
      <c r="R13" s="29">
        <f t="shared" si="5"/>
        <v>0.1</v>
      </c>
      <c r="S13" s="61">
        <f t="shared" si="6"/>
        <v>0.37094492305616172</v>
      </c>
      <c r="T13" s="37">
        <f t="shared" si="6"/>
        <v>0</v>
      </c>
      <c r="U13" s="58">
        <f t="shared" si="7"/>
        <v>5.6455216221481599E-2</v>
      </c>
      <c r="V13">
        <f t="shared" si="7"/>
        <v>0</v>
      </c>
      <c r="W13" s="22"/>
      <c r="X13" s="22"/>
      <c r="Y13" s="22"/>
      <c r="Z13" s="22"/>
      <c r="AA13" s="22"/>
      <c r="AC13" s="30"/>
      <c r="AD13" s="30"/>
      <c r="AE13" s="31"/>
      <c r="AF13" s="30"/>
    </row>
    <row r="14" spans="1:32" x14ac:dyDescent="0.2">
      <c r="A14">
        <f t="shared" si="8"/>
        <v>0.98574899999999999</v>
      </c>
      <c r="B14">
        <f t="shared" si="9"/>
        <v>0.99</v>
      </c>
      <c r="C14">
        <f t="shared" si="10"/>
        <v>0.38143121856838647</v>
      </c>
      <c r="D14">
        <f t="shared" si="10"/>
        <v>0.35</v>
      </c>
      <c r="E14">
        <f t="shared" si="10"/>
        <v>3.9635871224658975E-2</v>
      </c>
      <c r="F14">
        <f t="shared" si="10"/>
        <v>0.1</v>
      </c>
      <c r="G14" s="2">
        <f t="shared" si="2"/>
        <v>5.6455216221481599E-2</v>
      </c>
      <c r="H14" s="2">
        <f t="shared" si="2"/>
        <v>0</v>
      </c>
      <c r="I14" s="1">
        <f t="shared" si="11"/>
        <v>5.6455216221481599E-2</v>
      </c>
      <c r="J14" s="50">
        <v>5</v>
      </c>
      <c r="K14" s="11">
        <v>1</v>
      </c>
      <c r="L14" s="11">
        <v>0</v>
      </c>
      <c r="M14" s="11">
        <v>1</v>
      </c>
      <c r="N14" s="12">
        <f t="shared" si="3"/>
        <v>1</v>
      </c>
      <c r="O14" s="1">
        <f t="shared" si="12"/>
        <v>0.38908125612150851</v>
      </c>
      <c r="P14" s="1">
        <f t="shared" si="12"/>
        <v>0.35</v>
      </c>
      <c r="Q14" s="72">
        <f t="shared" si="4"/>
        <v>4.0964544304797283E-2</v>
      </c>
      <c r="R14" s="29">
        <f t="shared" si="5"/>
        <v>0.1</v>
      </c>
      <c r="S14" s="61">
        <f t="shared" si="6"/>
        <v>0.37283614446932795</v>
      </c>
      <c r="T14" s="37">
        <f t="shared" si="6"/>
        <v>0</v>
      </c>
      <c r="U14" s="58">
        <f t="shared" si="7"/>
        <v>7.1728278980025179E-2</v>
      </c>
      <c r="V14">
        <f t="shared" si="7"/>
        <v>0</v>
      </c>
      <c r="W14" s="22"/>
      <c r="X14" s="22"/>
      <c r="Y14" s="22"/>
      <c r="Z14" s="22"/>
      <c r="AA14" s="22"/>
      <c r="AC14" s="30"/>
      <c r="AD14" s="30"/>
      <c r="AE14" s="31"/>
      <c r="AF14" s="30"/>
    </row>
    <row r="15" spans="1:32" x14ac:dyDescent="0.2">
      <c r="A15">
        <f t="shared" si="8"/>
        <v>0.98572470000000001</v>
      </c>
      <c r="B15">
        <f t="shared" si="9"/>
        <v>0.99</v>
      </c>
      <c r="C15">
        <f t="shared" si="10"/>
        <v>0.38908125612150851</v>
      </c>
      <c r="D15">
        <f t="shared" si="10"/>
        <v>0.35</v>
      </c>
      <c r="E15">
        <f t="shared" si="10"/>
        <v>4.0964544304797283E-2</v>
      </c>
      <c r="F15">
        <f t="shared" si="10"/>
        <v>0.1</v>
      </c>
      <c r="G15" s="2">
        <f t="shared" si="2"/>
        <v>7.1728278980025179E-2</v>
      </c>
      <c r="H15" s="2">
        <f t="shared" si="2"/>
        <v>0</v>
      </c>
      <c r="I15" s="1">
        <f t="shared" si="11"/>
        <v>7.1728278980025179E-2</v>
      </c>
      <c r="J15" s="50">
        <v>6</v>
      </c>
      <c r="K15" s="11">
        <v>1</v>
      </c>
      <c r="L15" s="11">
        <v>0</v>
      </c>
      <c r="M15" s="11">
        <v>1</v>
      </c>
      <c r="N15" s="12">
        <f t="shared" si="3"/>
        <v>1</v>
      </c>
      <c r="O15" s="1">
        <f t="shared" si="12"/>
        <v>0.39623597228368773</v>
      </c>
      <c r="P15" s="1">
        <f t="shared" si="12"/>
        <v>0.35</v>
      </c>
      <c r="Q15" s="72">
        <f t="shared" si="4"/>
        <v>4.2757058970721989E-2</v>
      </c>
      <c r="R15" s="29">
        <f t="shared" si="5"/>
        <v>0.1</v>
      </c>
      <c r="S15" s="61">
        <f t="shared" si="6"/>
        <v>0.37386638479368312</v>
      </c>
      <c r="T15" s="37">
        <f t="shared" si="6"/>
        <v>0</v>
      </c>
      <c r="U15" s="58">
        <f t="shared" si="7"/>
        <v>8.7713706041819328E-2</v>
      </c>
      <c r="V15">
        <f t="shared" si="7"/>
        <v>0</v>
      </c>
      <c r="W15" s="22"/>
      <c r="X15" s="22"/>
      <c r="Y15" s="22"/>
      <c r="Z15" s="22"/>
      <c r="AA15" s="22"/>
      <c r="AC15" s="30"/>
      <c r="AD15" s="30"/>
      <c r="AE15" s="31"/>
      <c r="AF15" s="30"/>
    </row>
    <row r="16" spans="1:32" x14ac:dyDescent="0.2">
      <c r="A16">
        <f t="shared" si="8"/>
        <v>0.98571741000000002</v>
      </c>
      <c r="B16">
        <f t="shared" si="9"/>
        <v>0.99</v>
      </c>
      <c r="C16">
        <f t="shared" si="10"/>
        <v>0.39623597228368773</v>
      </c>
      <c r="D16">
        <f t="shared" si="10"/>
        <v>0.35</v>
      </c>
      <c r="E16">
        <f t="shared" si="10"/>
        <v>4.2757058970721989E-2</v>
      </c>
      <c r="F16">
        <f t="shared" si="10"/>
        <v>0.1</v>
      </c>
      <c r="G16" s="2">
        <f t="shared" si="2"/>
        <v>8.7713706041819328E-2</v>
      </c>
      <c r="H16" s="2">
        <f t="shared" si="2"/>
        <v>0</v>
      </c>
      <c r="I16" s="1">
        <f t="shared" si="11"/>
        <v>8.7713706041819328E-2</v>
      </c>
      <c r="J16" s="50">
        <v>7</v>
      </c>
      <c r="K16" s="11">
        <v>1</v>
      </c>
      <c r="L16" s="11">
        <v>0</v>
      </c>
      <c r="M16" s="11">
        <v>1</v>
      </c>
      <c r="N16" s="12">
        <f t="shared" si="3"/>
        <v>1</v>
      </c>
      <c r="O16" s="1">
        <f t="shared" si="12"/>
        <v>0.40288383830252156</v>
      </c>
      <c r="P16" s="1">
        <f t="shared" si="12"/>
        <v>0.35</v>
      </c>
      <c r="Q16" s="72">
        <f t="shared" si="4"/>
        <v>4.5074840102914876E-2</v>
      </c>
      <c r="R16" s="29">
        <f t="shared" si="5"/>
        <v>0.1</v>
      </c>
      <c r="S16" s="61">
        <f t="shared" si="6"/>
        <v>0.37398567395221494</v>
      </c>
      <c r="T16" s="37">
        <f t="shared" si="6"/>
        <v>0</v>
      </c>
      <c r="U16" s="58">
        <f t="shared" si="7"/>
        <v>0.10457105049599627</v>
      </c>
      <c r="V16">
        <f t="shared" si="7"/>
        <v>0</v>
      </c>
      <c r="W16" s="22"/>
      <c r="X16" s="22"/>
      <c r="Y16" s="22"/>
      <c r="Z16" s="22"/>
      <c r="AA16" s="22"/>
    </row>
    <row r="17" spans="1:27" x14ac:dyDescent="0.2">
      <c r="A17">
        <f t="shared" si="8"/>
        <v>0.98571522300000003</v>
      </c>
      <c r="B17">
        <f t="shared" si="9"/>
        <v>0.99</v>
      </c>
      <c r="C17">
        <f t="shared" si="10"/>
        <v>0.40288383830252156</v>
      </c>
      <c r="D17">
        <f t="shared" si="10"/>
        <v>0.35</v>
      </c>
      <c r="E17">
        <f t="shared" si="10"/>
        <v>4.5074840102914876E-2</v>
      </c>
      <c r="F17">
        <f t="shared" si="10"/>
        <v>0.1</v>
      </c>
      <c r="G17" s="2">
        <f t="shared" si="2"/>
        <v>0.10457105049599627</v>
      </c>
      <c r="H17" s="2">
        <f t="shared" si="2"/>
        <v>0</v>
      </c>
      <c r="I17" s="1">
        <f t="shared" si="11"/>
        <v>0.10457105049599627</v>
      </c>
      <c r="J17" s="50">
        <v>8</v>
      </c>
      <c r="K17" s="11">
        <v>1</v>
      </c>
      <c r="L17" s="11">
        <v>0</v>
      </c>
      <c r="M17" s="11">
        <v>1</v>
      </c>
      <c r="N17" s="12">
        <f t="shared" si="3"/>
        <v>1</v>
      </c>
      <c r="O17" s="1">
        <f t="shared" si="12"/>
        <v>0.40901747076051143</v>
      </c>
      <c r="P17" s="1">
        <f t="shared" si="12"/>
        <v>0.35</v>
      </c>
      <c r="Q17" s="72">
        <f t="shared" si="4"/>
        <v>4.7996525721621927E-2</v>
      </c>
      <c r="R17" s="29">
        <f t="shared" si="5"/>
        <v>0.1</v>
      </c>
      <c r="S17" s="61">
        <f t="shared" si="6"/>
        <v>0.37314103256425546</v>
      </c>
      <c r="T17" s="37">
        <f t="shared" si="6"/>
        <v>0</v>
      </c>
      <c r="U17" s="58">
        <f t="shared" si="7"/>
        <v>0.12248052366325912</v>
      </c>
      <c r="V17">
        <f t="shared" si="7"/>
        <v>0</v>
      </c>
      <c r="W17" s="22"/>
      <c r="X17" s="22"/>
      <c r="Y17" s="22"/>
      <c r="Z17" s="22"/>
      <c r="AA17" s="22"/>
    </row>
    <row r="18" spans="1:27" x14ac:dyDescent="0.2">
      <c r="A18">
        <f t="shared" si="8"/>
        <v>0.98571456690000003</v>
      </c>
      <c r="B18">
        <f t="shared" si="9"/>
        <v>0.99</v>
      </c>
      <c r="C18">
        <f t="shared" si="10"/>
        <v>0.40901747076051143</v>
      </c>
      <c r="D18">
        <f t="shared" si="10"/>
        <v>0.35</v>
      </c>
      <c r="E18">
        <f t="shared" si="10"/>
        <v>4.7996525721621927E-2</v>
      </c>
      <c r="F18">
        <f t="shared" si="10"/>
        <v>0.1</v>
      </c>
      <c r="G18" s="2">
        <f t="shared" si="2"/>
        <v>0.12248052366325912</v>
      </c>
      <c r="H18" s="2">
        <f t="shared" si="2"/>
        <v>0</v>
      </c>
      <c r="I18" s="1">
        <f t="shared" si="11"/>
        <v>0.12248052366325912</v>
      </c>
      <c r="J18" s="50">
        <v>9</v>
      </c>
      <c r="K18" s="11">
        <v>1</v>
      </c>
      <c r="L18" s="11">
        <v>0</v>
      </c>
      <c r="M18" s="11">
        <v>1</v>
      </c>
      <c r="N18" s="12">
        <f t="shared" si="3"/>
        <v>1</v>
      </c>
      <c r="O18" s="1">
        <f t="shared" si="12"/>
        <v>0.41462843935834742</v>
      </c>
      <c r="P18" s="1">
        <f t="shared" si="12"/>
        <v>0.35</v>
      </c>
      <c r="Q18" s="72">
        <f t="shared" si="4"/>
        <v>5.1620999366075337E-2</v>
      </c>
      <c r="R18" s="29">
        <f t="shared" si="5"/>
        <v>0.1</v>
      </c>
      <c r="S18" s="61">
        <f t="shared" si="6"/>
        <v>0.37127030788912957</v>
      </c>
      <c r="T18" s="37">
        <f t="shared" si="6"/>
        <v>0</v>
      </c>
      <c r="U18" s="58">
        <f t="shared" si="7"/>
        <v>0.14164586799144646</v>
      </c>
      <c r="V18">
        <f t="shared" si="7"/>
        <v>0</v>
      </c>
      <c r="W18" s="22"/>
      <c r="X18" s="22"/>
      <c r="Y18" s="22"/>
      <c r="Z18" s="22"/>
      <c r="AA18" s="22"/>
    </row>
    <row r="19" spans="1:27" x14ac:dyDescent="0.2">
      <c r="A19">
        <f t="shared" si="8"/>
        <v>0.98571437006999996</v>
      </c>
      <c r="B19">
        <f t="shared" si="9"/>
        <v>0.99</v>
      </c>
      <c r="C19">
        <f t="shared" si="10"/>
        <v>0.41462843935834742</v>
      </c>
      <c r="D19">
        <f t="shared" si="10"/>
        <v>0.35</v>
      </c>
      <c r="E19">
        <f t="shared" si="10"/>
        <v>5.1620999366075337E-2</v>
      </c>
      <c r="F19">
        <f t="shared" si="10"/>
        <v>0.1</v>
      </c>
      <c r="G19" s="2">
        <f t="shared" si="2"/>
        <v>0.14164586799144646</v>
      </c>
      <c r="H19" s="2">
        <f t="shared" si="2"/>
        <v>0</v>
      </c>
      <c r="I19" s="1">
        <f t="shared" si="11"/>
        <v>0.14164586799144646</v>
      </c>
      <c r="J19" s="50">
        <v>10</v>
      </c>
      <c r="K19" s="11">
        <v>1</v>
      </c>
      <c r="L19" s="11">
        <v>0</v>
      </c>
      <c r="M19" s="11">
        <v>1</v>
      </c>
      <c r="N19" s="12">
        <f t="shared" si="3"/>
        <v>1</v>
      </c>
      <c r="O19" s="1">
        <f t="shared" si="12"/>
        <v>0.41970572354862873</v>
      </c>
      <c r="P19" s="1">
        <f t="shared" si="12"/>
        <v>0.35</v>
      </c>
      <c r="Q19" s="72">
        <f t="shared" si="4"/>
        <v>5.6070614617323489E-2</v>
      </c>
      <c r="R19" s="29">
        <f t="shared" si="5"/>
        <v>0.1</v>
      </c>
      <c r="S19" s="61">
        <f t="shared" si="6"/>
        <v>0.36829994674392563</v>
      </c>
      <c r="T19" s="37">
        <f t="shared" si="6"/>
        <v>0</v>
      </c>
      <c r="U19" s="58">
        <f t="shared" si="7"/>
        <v>0.16229667236890588</v>
      </c>
      <c r="V19">
        <f t="shared" si="7"/>
        <v>0</v>
      </c>
      <c r="W19" s="22"/>
      <c r="X19" s="22"/>
      <c r="Y19" s="22"/>
      <c r="Z19" s="22"/>
      <c r="AA19" s="22"/>
    </row>
    <row r="20" spans="1:27" x14ac:dyDescent="0.2">
      <c r="A20">
        <f t="shared" si="8"/>
        <v>0.98571431102099993</v>
      </c>
      <c r="B20">
        <f t="shared" si="9"/>
        <v>0.99</v>
      </c>
      <c r="C20">
        <f t="shared" si="10"/>
        <v>0.41970572354862873</v>
      </c>
      <c r="D20">
        <f t="shared" si="10"/>
        <v>0.35</v>
      </c>
      <c r="E20">
        <f t="shared" si="10"/>
        <v>5.6070614617323489E-2</v>
      </c>
      <c r="F20">
        <f t="shared" si="10"/>
        <v>0.1</v>
      </c>
      <c r="G20" s="2">
        <f t="shared" si="2"/>
        <v>0.16229667236890588</v>
      </c>
      <c r="H20" s="2">
        <f t="shared" si="2"/>
        <v>0</v>
      </c>
      <c r="I20" s="1">
        <f t="shared" si="11"/>
        <v>0.16229667236890588</v>
      </c>
      <c r="J20" s="50">
        <v>11</v>
      </c>
      <c r="K20" s="11">
        <v>1</v>
      </c>
      <c r="L20" s="11">
        <v>0</v>
      </c>
      <c r="M20" s="11">
        <v>1</v>
      </c>
      <c r="N20" s="12">
        <f t="shared" si="3"/>
        <v>1</v>
      </c>
      <c r="O20" s="1">
        <f t="shared" si="12"/>
        <v>0.42423523113026385</v>
      </c>
      <c r="P20" s="1">
        <f t="shared" si="12"/>
        <v>0.35</v>
      </c>
      <c r="Q20" s="72">
        <f t="shared" si="4"/>
        <v>6.1494197699695302E-2</v>
      </c>
      <c r="R20" s="29">
        <f t="shared" si="5"/>
        <v>0.1</v>
      </c>
      <c r="S20" s="61">
        <f t="shared" si="6"/>
        <v>0.36414406358426571</v>
      </c>
      <c r="T20" s="37">
        <f t="shared" si="6"/>
        <v>0</v>
      </c>
      <c r="U20" s="58">
        <f t="shared" si="7"/>
        <v>0.18468941940612713</v>
      </c>
      <c r="V20">
        <f t="shared" si="7"/>
        <v>0</v>
      </c>
      <c r="W20" s="22"/>
      <c r="X20" s="22"/>
      <c r="Y20" s="22"/>
      <c r="Z20" s="22"/>
      <c r="AA20" s="22"/>
    </row>
    <row r="21" spans="1:27" x14ac:dyDescent="0.2">
      <c r="A21">
        <f t="shared" si="8"/>
        <v>0.9857142933063</v>
      </c>
      <c r="B21">
        <f t="shared" si="9"/>
        <v>0.99</v>
      </c>
      <c r="C21">
        <f t="shared" si="10"/>
        <v>0.42423523113026385</v>
      </c>
      <c r="D21">
        <f t="shared" si="10"/>
        <v>0.35</v>
      </c>
      <c r="E21">
        <f t="shared" si="10"/>
        <v>6.1494197699695302E-2</v>
      </c>
      <c r="F21">
        <f t="shared" si="10"/>
        <v>0.1</v>
      </c>
      <c r="G21" s="2">
        <f t="shared" si="2"/>
        <v>0.18468941940612713</v>
      </c>
      <c r="H21" s="2">
        <f t="shared" si="2"/>
        <v>0</v>
      </c>
      <c r="I21" s="1">
        <f t="shared" si="11"/>
        <v>0.18468941940612713</v>
      </c>
      <c r="J21" s="50">
        <v>12</v>
      </c>
      <c r="K21" s="11">
        <v>1</v>
      </c>
      <c r="L21" s="11">
        <v>0</v>
      </c>
      <c r="M21" s="11">
        <v>1</v>
      </c>
      <c r="N21" s="12">
        <f t="shared" si="3"/>
        <v>1</v>
      </c>
      <c r="O21" s="1">
        <f t="shared" si="12"/>
        <v>0.42819968093759075</v>
      </c>
      <c r="P21" s="1">
        <f t="shared" si="12"/>
        <v>0.35</v>
      </c>
      <c r="Q21" s="72">
        <f t="shared" si="4"/>
        <v>6.8069014025620406E-2</v>
      </c>
      <c r="R21" s="29">
        <f t="shared" si="5"/>
        <v>0.1</v>
      </c>
      <c r="S21" s="61">
        <f t="shared" si="6"/>
        <v>0.35870429761199257</v>
      </c>
      <c r="T21" s="37">
        <f t="shared" si="6"/>
        <v>0</v>
      </c>
      <c r="U21" s="58">
        <f t="shared" si="7"/>
        <v>0.20910606727132816</v>
      </c>
      <c r="V21">
        <f t="shared" si="7"/>
        <v>0</v>
      </c>
      <c r="W21" s="22"/>
      <c r="X21" s="22"/>
      <c r="Y21" s="22"/>
      <c r="Z21" s="22"/>
      <c r="AA21" s="22"/>
    </row>
    <row r="22" spans="1:27" x14ac:dyDescent="0.2">
      <c r="A22">
        <f t="shared" si="8"/>
        <v>0.98571428799188998</v>
      </c>
      <c r="B22">
        <f t="shared" si="9"/>
        <v>0.99</v>
      </c>
      <c r="C22">
        <f t="shared" si="10"/>
        <v>0.42819968093759075</v>
      </c>
      <c r="D22">
        <f t="shared" si="10"/>
        <v>0.35</v>
      </c>
      <c r="E22">
        <f t="shared" si="10"/>
        <v>6.8069014025620406E-2</v>
      </c>
      <c r="F22">
        <f t="shared" si="10"/>
        <v>0.1</v>
      </c>
      <c r="G22" s="2">
        <f t="shared" si="2"/>
        <v>0.20910606727132816</v>
      </c>
      <c r="H22" s="2">
        <f t="shared" si="2"/>
        <v>0</v>
      </c>
      <c r="I22" s="1">
        <f t="shared" si="11"/>
        <v>0.20910606727132816</v>
      </c>
      <c r="J22" s="50">
        <v>13</v>
      </c>
      <c r="K22" s="11">
        <v>1</v>
      </c>
      <c r="L22" s="11">
        <v>0</v>
      </c>
      <c r="M22" s="11">
        <v>1</v>
      </c>
      <c r="N22" s="12">
        <f t="shared" si="3"/>
        <v>1</v>
      </c>
      <c r="O22" s="1">
        <f t="shared" si="12"/>
        <v>0.43157870414016136</v>
      </c>
      <c r="P22" s="1">
        <f t="shared" si="12"/>
        <v>0.35</v>
      </c>
      <c r="Q22" s="72">
        <f t="shared" si="4"/>
        <v>7.600026141948088E-2</v>
      </c>
      <c r="R22" s="29">
        <f t="shared" si="5"/>
        <v>0.1</v>
      </c>
      <c r="S22" s="61">
        <f t="shared" si="6"/>
        <v>0.35187068384446624</v>
      </c>
      <c r="T22" s="37">
        <f t="shared" si="6"/>
        <v>0</v>
      </c>
      <c r="U22" s="58">
        <f t="shared" si="7"/>
        <v>0.23584833122935911</v>
      </c>
      <c r="V22">
        <f t="shared" si="7"/>
        <v>0</v>
      </c>
      <c r="W22" s="20"/>
      <c r="X22" s="22"/>
      <c r="Y22" s="22"/>
      <c r="Z22" s="22"/>
      <c r="AA22" s="22"/>
    </row>
    <row r="23" spans="1:27" x14ac:dyDescent="0.2">
      <c r="A23">
        <f t="shared" si="8"/>
        <v>0.98571428639756697</v>
      </c>
      <c r="B23">
        <f t="shared" si="9"/>
        <v>0.99</v>
      </c>
      <c r="C23">
        <f t="shared" si="10"/>
        <v>0.43157870414016136</v>
      </c>
      <c r="D23">
        <f t="shared" si="10"/>
        <v>0.35</v>
      </c>
      <c r="E23">
        <f t="shared" si="10"/>
        <v>7.600026141948088E-2</v>
      </c>
      <c r="F23">
        <f t="shared" si="10"/>
        <v>0.1</v>
      </c>
      <c r="G23" s="2">
        <f t="shared" si="2"/>
        <v>0.23584833122935911</v>
      </c>
      <c r="H23" s="2">
        <f t="shared" si="2"/>
        <v>0</v>
      </c>
      <c r="I23" s="1">
        <f t="shared" si="11"/>
        <v>0.23584833122935911</v>
      </c>
      <c r="J23" s="50">
        <v>14</v>
      </c>
      <c r="K23" s="11">
        <v>1</v>
      </c>
      <c r="L23" s="11">
        <v>0</v>
      </c>
      <c r="M23" s="11">
        <v>1</v>
      </c>
      <c r="N23" s="12">
        <f t="shared" si="3"/>
        <v>1</v>
      </c>
      <c r="O23" s="1">
        <f t="shared" si="12"/>
        <v>0.43434919698889046</v>
      </c>
      <c r="P23" s="1">
        <f t="shared" si="12"/>
        <v>0.35</v>
      </c>
      <c r="Q23" s="72">
        <f t="shared" si="4"/>
        <v>8.5515781037641236E-2</v>
      </c>
      <c r="R23" s="29">
        <f t="shared" si="5"/>
        <v>0.1</v>
      </c>
      <c r="S23" s="61">
        <f t="shared" si="6"/>
        <v>0.34352414458408415</v>
      </c>
      <c r="T23" s="37">
        <f t="shared" si="6"/>
        <v>0</v>
      </c>
      <c r="U23" s="58">
        <f t="shared" si="7"/>
        <v>0.26522506675875468</v>
      </c>
      <c r="V23">
        <f t="shared" si="7"/>
        <v>0</v>
      </c>
      <c r="W23" s="22"/>
      <c r="X23" s="22"/>
      <c r="Y23" s="22"/>
      <c r="Z23" s="22"/>
      <c r="AA23" s="22"/>
    </row>
    <row r="24" spans="1:27" x14ac:dyDescent="0.2">
      <c r="A24">
        <f t="shared" si="8"/>
        <v>0.98571428591927013</v>
      </c>
      <c r="B24">
        <f t="shared" si="9"/>
        <v>0.99</v>
      </c>
      <c r="C24">
        <f t="shared" si="10"/>
        <v>0.43434919698889046</v>
      </c>
      <c r="D24">
        <f t="shared" si="10"/>
        <v>0.35</v>
      </c>
      <c r="E24">
        <f t="shared" si="10"/>
        <v>8.5515781037641236E-2</v>
      </c>
      <c r="F24">
        <f t="shared" si="10"/>
        <v>0.1</v>
      </c>
      <c r="G24" s="2">
        <f t="shared" si="2"/>
        <v>0.26522506675875468</v>
      </c>
      <c r="H24" s="2">
        <f t="shared" si="2"/>
        <v>0</v>
      </c>
      <c r="I24" s="1">
        <f t="shared" si="11"/>
        <v>0.26522506675875468</v>
      </c>
      <c r="J24" s="50">
        <v>15</v>
      </c>
      <c r="K24" s="11">
        <v>1</v>
      </c>
      <c r="L24" s="11">
        <v>0</v>
      </c>
      <c r="M24" s="11">
        <v>1</v>
      </c>
      <c r="N24" s="12">
        <f t="shared" si="3"/>
        <v>1</v>
      </c>
      <c r="O24" s="1">
        <f t="shared" si="12"/>
        <v>0.43648603375674444</v>
      </c>
      <c r="P24" s="1">
        <f t="shared" si="12"/>
        <v>0.35</v>
      </c>
      <c r="Q24" s="72">
        <f t="shared" si="4"/>
        <v>9.6852658889863025E-2</v>
      </c>
      <c r="R24" s="29">
        <f t="shared" si="5"/>
        <v>0.1</v>
      </c>
      <c r="S24" s="61">
        <f t="shared" si="6"/>
        <v>0.33354153109029455</v>
      </c>
      <c r="T24" s="37">
        <f t="shared" si="6"/>
        <v>0</v>
      </c>
      <c r="U24" s="58">
        <f t="shared" si="7"/>
        <v>0.29752945089504562</v>
      </c>
      <c r="V24">
        <f t="shared" si="7"/>
        <v>0</v>
      </c>
      <c r="W24" s="22"/>
      <c r="X24" s="22"/>
      <c r="Y24" s="22"/>
      <c r="Z24" s="22"/>
      <c r="AA24" s="22"/>
    </row>
    <row r="25" spans="1:27" x14ac:dyDescent="0.2">
      <c r="A25">
        <f t="shared" si="8"/>
        <v>0.98571428577578102</v>
      </c>
      <c r="B25">
        <f t="shared" si="9"/>
        <v>0.99</v>
      </c>
      <c r="C25">
        <f t="shared" si="10"/>
        <v>0.43648603375674444</v>
      </c>
      <c r="D25">
        <f t="shared" si="10"/>
        <v>0.35</v>
      </c>
      <c r="E25">
        <f t="shared" si="10"/>
        <v>9.6852658889863025E-2</v>
      </c>
      <c r="F25">
        <f t="shared" si="10"/>
        <v>0.1</v>
      </c>
      <c r="G25" s="2">
        <f t="shared" si="2"/>
        <v>0.29752945089504562</v>
      </c>
      <c r="H25" s="2">
        <f t="shared" si="2"/>
        <v>0</v>
      </c>
      <c r="I25" s="1">
        <f t="shared" si="11"/>
        <v>0.29752945089504562</v>
      </c>
      <c r="J25" s="50">
        <v>16</v>
      </c>
      <c r="K25" s="11">
        <v>1</v>
      </c>
      <c r="L25" s="11">
        <v>0</v>
      </c>
      <c r="M25" s="11">
        <v>1</v>
      </c>
      <c r="N25" s="12">
        <f t="shared" si="3"/>
        <v>1</v>
      </c>
      <c r="O25" s="1">
        <f t="shared" si="12"/>
        <v>0.43796329330414147</v>
      </c>
      <c r="P25" s="1">
        <f t="shared" si="12"/>
        <v>0.35</v>
      </c>
      <c r="Q25" s="72">
        <f t="shared" si="4"/>
        <v>0.11023164008082922</v>
      </c>
      <c r="R25" s="29">
        <f t="shared" si="5"/>
        <v>0.1</v>
      </c>
      <c r="S25" s="61">
        <f t="shared" si="6"/>
        <v>0.32180444959966648</v>
      </c>
      <c r="T25" s="37">
        <f t="shared" si="6"/>
        <v>0</v>
      </c>
      <c r="U25" s="58">
        <f t="shared" si="7"/>
        <v>0.33300248315972542</v>
      </c>
      <c r="V25">
        <f t="shared" si="7"/>
        <v>0</v>
      </c>
      <c r="W25" s="22"/>
      <c r="X25" s="22"/>
      <c r="Y25" s="22"/>
      <c r="Z25" s="22"/>
      <c r="AA25" s="22"/>
    </row>
    <row r="26" spans="1:27" x14ac:dyDescent="0.2">
      <c r="A26">
        <f t="shared" si="8"/>
        <v>0.98571428573273434</v>
      </c>
      <c r="B26">
        <f t="shared" si="9"/>
        <v>0.99</v>
      </c>
      <c r="C26">
        <f t="shared" si="10"/>
        <v>0.43796329330414147</v>
      </c>
      <c r="D26">
        <f t="shared" si="10"/>
        <v>0.35</v>
      </c>
      <c r="E26">
        <f t="shared" si="10"/>
        <v>0.11023164008082922</v>
      </c>
      <c r="F26">
        <f t="shared" si="10"/>
        <v>0.1</v>
      </c>
      <c r="G26" s="2">
        <f t="shared" si="2"/>
        <v>0.33300248315972542</v>
      </c>
      <c r="H26" s="2">
        <f t="shared" si="2"/>
        <v>0</v>
      </c>
      <c r="I26" s="1">
        <f t="shared" si="11"/>
        <v>0.33300248315972542</v>
      </c>
      <c r="J26" s="50">
        <v>17</v>
      </c>
      <c r="K26" s="11">
        <v>1</v>
      </c>
      <c r="L26" s="11">
        <v>0</v>
      </c>
      <c r="M26" s="11">
        <v>1</v>
      </c>
      <c r="N26" s="12">
        <f t="shared" si="3"/>
        <v>1</v>
      </c>
      <c r="O26" s="1">
        <f t="shared" si="12"/>
        <v>0.43875617300391284</v>
      </c>
      <c r="P26" s="1">
        <f t="shared" si="12"/>
        <v>0.35</v>
      </c>
      <c r="Q26" s="72">
        <f t="shared" si="4"/>
        <v>0.1258157704559503</v>
      </c>
      <c r="R26" s="29">
        <f t="shared" si="5"/>
        <v>0.1</v>
      </c>
      <c r="S26" s="61">
        <f t="shared" si="6"/>
        <v>0.30821328977324697</v>
      </c>
      <c r="T26" s="37">
        <f t="shared" si="6"/>
        <v>0</v>
      </c>
      <c r="U26" s="58">
        <f t="shared" si="7"/>
        <v>0.37178057567730954</v>
      </c>
      <c r="V26">
        <f t="shared" si="7"/>
        <v>0</v>
      </c>
      <c r="W26" s="22"/>
      <c r="X26" s="22"/>
      <c r="Y26" s="22"/>
      <c r="Z26" s="22"/>
      <c r="AA26" s="22"/>
    </row>
    <row r="27" spans="1:27" x14ac:dyDescent="0.2">
      <c r="A27">
        <f t="shared" si="8"/>
        <v>0.98571428571982034</v>
      </c>
      <c r="B27">
        <f t="shared" si="9"/>
        <v>0.99</v>
      </c>
      <c r="C27">
        <f t="shared" si="10"/>
        <v>0.43875617300391284</v>
      </c>
      <c r="D27">
        <f t="shared" si="10"/>
        <v>0.35</v>
      </c>
      <c r="E27">
        <f t="shared" si="10"/>
        <v>0.1258157704559503</v>
      </c>
      <c r="F27">
        <f t="shared" si="10"/>
        <v>0.1</v>
      </c>
      <c r="G27" s="2">
        <f t="shared" si="2"/>
        <v>0.37178057567730954</v>
      </c>
      <c r="H27" s="2">
        <f t="shared" si="2"/>
        <v>0</v>
      </c>
      <c r="I27" s="1">
        <f t="shared" si="11"/>
        <v>0.37178057567730954</v>
      </c>
      <c r="J27" s="50">
        <v>18</v>
      </c>
      <c r="K27" s="11">
        <v>1</v>
      </c>
      <c r="L27" s="11">
        <v>0</v>
      </c>
      <c r="M27" s="11">
        <v>1</v>
      </c>
      <c r="N27" s="12">
        <f t="shared" si="3"/>
        <v>1</v>
      </c>
      <c r="O27" s="1">
        <f t="shared" ref="O27:P42" si="13">IF(AND(K27&gt;0),(1-A27)*POWER(($N27-$I26),2)+C27*A27,C27)</f>
        <v>0.43884373749626721</v>
      </c>
      <c r="P27" s="1">
        <f t="shared" si="13"/>
        <v>0.35</v>
      </c>
      <c r="Q27" s="72">
        <f t="shared" si="4"/>
        <v>0.14365306549238455</v>
      </c>
      <c r="R27" s="29">
        <f t="shared" si="5"/>
        <v>0.1</v>
      </c>
      <c r="S27" s="61">
        <f t="shared" ref="S27:T42" si="14">IF(K27&gt;0,O27*($N27-$I26),0)</f>
        <v>0.29270768319091556</v>
      </c>
      <c r="T27" s="37">
        <f t="shared" si="14"/>
        <v>0</v>
      </c>
      <c r="U27" s="58">
        <f t="shared" si="7"/>
        <v>0.41382893166085827</v>
      </c>
      <c r="V27">
        <f t="shared" si="7"/>
        <v>0</v>
      </c>
      <c r="W27" s="22"/>
      <c r="X27" s="22"/>
      <c r="Y27" s="22"/>
      <c r="Z27" s="22"/>
      <c r="AA27" s="22"/>
    </row>
    <row r="28" spans="1:27" x14ac:dyDescent="0.2">
      <c r="A28">
        <f t="shared" si="8"/>
        <v>0.9857142857159461</v>
      </c>
      <c r="B28">
        <f t="shared" si="9"/>
        <v>0.99</v>
      </c>
      <c r="C28">
        <f t="shared" ref="C28:F46" si="15">O27</f>
        <v>0.43884373749626721</v>
      </c>
      <c r="D28">
        <f t="shared" si="15"/>
        <v>0.35</v>
      </c>
      <c r="E28">
        <f t="shared" si="15"/>
        <v>0.14365306549238455</v>
      </c>
      <c r="F28">
        <f t="shared" si="15"/>
        <v>0.1</v>
      </c>
      <c r="G28" s="2">
        <f t="shared" si="2"/>
        <v>0.41382893166085827</v>
      </c>
      <c r="H28" s="2">
        <f t="shared" si="2"/>
        <v>0</v>
      </c>
      <c r="I28" s="1">
        <f t="shared" si="11"/>
        <v>0.41382893166085827</v>
      </c>
      <c r="J28" s="50">
        <v>19</v>
      </c>
      <c r="K28" s="11">
        <v>1</v>
      </c>
      <c r="L28" s="11">
        <v>0</v>
      </c>
      <c r="M28" s="11">
        <v>1</v>
      </c>
      <c r="N28" s="12">
        <f t="shared" si="3"/>
        <v>1</v>
      </c>
      <c r="O28" s="1">
        <f t="shared" si="13"/>
        <v>0.43821253617634154</v>
      </c>
      <c r="P28" s="1">
        <f t="shared" si="13"/>
        <v>0.35</v>
      </c>
      <c r="Q28" s="72">
        <f t="shared" si="4"/>
        <v>0.16361099028858495</v>
      </c>
      <c r="R28" s="29">
        <f t="shared" si="5"/>
        <v>0.1</v>
      </c>
      <c r="S28" s="61">
        <f t="shared" si="14"/>
        <v>0.27529362720768741</v>
      </c>
      <c r="T28" s="37">
        <f t="shared" si="14"/>
        <v>0</v>
      </c>
      <c r="U28" s="58">
        <f t="shared" si="7"/>
        <v>0.45886999462844452</v>
      </c>
      <c r="V28">
        <f t="shared" si="7"/>
        <v>0</v>
      </c>
      <c r="W28" s="22"/>
      <c r="X28" s="22"/>
      <c r="Y28" s="22"/>
      <c r="Z28" s="22"/>
      <c r="AA28" s="22"/>
    </row>
    <row r="29" spans="1:27" x14ac:dyDescent="0.2">
      <c r="A29">
        <f t="shared" si="8"/>
        <v>0.98571428571478381</v>
      </c>
      <c r="B29">
        <f t="shared" si="9"/>
        <v>0.99</v>
      </c>
      <c r="C29">
        <f t="shared" si="15"/>
        <v>0.43821253617634154</v>
      </c>
      <c r="D29">
        <f t="shared" si="15"/>
        <v>0.35</v>
      </c>
      <c r="E29">
        <f t="shared" si="15"/>
        <v>0.16361099028858495</v>
      </c>
      <c r="F29">
        <f t="shared" si="15"/>
        <v>0.1</v>
      </c>
      <c r="G29" s="2">
        <f t="shared" si="2"/>
        <v>0.45886999462844452</v>
      </c>
      <c r="H29" s="2">
        <f t="shared" si="2"/>
        <v>0</v>
      </c>
      <c r="I29" s="1">
        <f t="shared" si="11"/>
        <v>0.45886999462844452</v>
      </c>
      <c r="J29" s="50">
        <v>20</v>
      </c>
      <c r="K29" s="11">
        <v>1</v>
      </c>
      <c r="L29" s="11">
        <v>0</v>
      </c>
      <c r="M29" s="11">
        <v>1</v>
      </c>
      <c r="N29" s="12">
        <f t="shared" si="3"/>
        <v>1</v>
      </c>
      <c r="O29" s="1">
        <f t="shared" si="13"/>
        <v>0.43686087882183877</v>
      </c>
      <c r="P29" s="1">
        <f t="shared" si="13"/>
        <v>0.35</v>
      </c>
      <c r="Q29" s="72">
        <f t="shared" si="4"/>
        <v>0.18532269657228964</v>
      </c>
      <c r="R29" s="29">
        <f t="shared" si="5"/>
        <v>0.1</v>
      </c>
      <c r="S29" s="61">
        <f t="shared" si="14"/>
        <v>0.25607520805457357</v>
      </c>
      <c r="T29" s="37">
        <f t="shared" si="14"/>
        <v>0</v>
      </c>
      <c r="U29" s="58">
        <f t="shared" si="7"/>
        <v>0.50632654271042821</v>
      </c>
      <c r="V29">
        <f t="shared" si="7"/>
        <v>0</v>
      </c>
      <c r="W29" s="22"/>
      <c r="X29" s="22"/>
      <c r="Y29" s="22"/>
      <c r="Z29" s="22"/>
      <c r="AA29" s="22"/>
    </row>
    <row r="30" spans="1:27" x14ac:dyDescent="0.2">
      <c r="A30">
        <f t="shared" si="8"/>
        <v>0.98571428571443509</v>
      </c>
      <c r="B30">
        <f t="shared" si="9"/>
        <v>0.99</v>
      </c>
      <c r="C30">
        <f t="shared" si="15"/>
        <v>0.43686087882183877</v>
      </c>
      <c r="D30">
        <f t="shared" si="15"/>
        <v>0.35</v>
      </c>
      <c r="E30">
        <f t="shared" si="15"/>
        <v>0.18532269657228964</v>
      </c>
      <c r="F30">
        <f t="shared" si="15"/>
        <v>0.1</v>
      </c>
      <c r="G30" s="2">
        <f t="shared" si="2"/>
        <v>0.50632654271042821</v>
      </c>
      <c r="H30" s="2">
        <f t="shared" si="2"/>
        <v>0</v>
      </c>
      <c r="I30" s="1">
        <f t="shared" si="11"/>
        <v>0.50632654271042821</v>
      </c>
      <c r="J30" s="50">
        <v>21</v>
      </c>
      <c r="K30" s="11">
        <v>1</v>
      </c>
      <c r="L30" s="11">
        <v>0</v>
      </c>
      <c r="M30" s="11">
        <v>1</v>
      </c>
      <c r="N30" s="12">
        <f t="shared" si="3"/>
        <v>1</v>
      </c>
      <c r="O30" s="1">
        <f t="shared" si="13"/>
        <v>0.43480317602031143</v>
      </c>
      <c r="P30" s="1">
        <f t="shared" si="13"/>
        <v>0.35</v>
      </c>
      <c r="Q30" s="72">
        <f t="shared" si="4"/>
        <v>0.20817526258976762</v>
      </c>
      <c r="R30" s="29">
        <f t="shared" si="5"/>
        <v>0.1</v>
      </c>
      <c r="S30" s="61">
        <f t="shared" si="14"/>
        <v>0.23528504497544053</v>
      </c>
      <c r="T30" s="37">
        <f t="shared" si="14"/>
        <v>0</v>
      </c>
      <c r="U30" s="58">
        <f t="shared" si="7"/>
        <v>0.55530706873163582</v>
      </c>
      <c r="V30">
        <f t="shared" si="7"/>
        <v>0</v>
      </c>
      <c r="W30" s="22"/>
      <c r="X30" s="22"/>
      <c r="Y30" s="22"/>
      <c r="Z30" s="22"/>
      <c r="AA30" s="22"/>
    </row>
    <row r="31" spans="1:27" x14ac:dyDescent="0.2">
      <c r="A31">
        <f t="shared" si="8"/>
        <v>0.98571428571433051</v>
      </c>
      <c r="B31">
        <f t="shared" si="9"/>
        <v>0.99</v>
      </c>
      <c r="C31">
        <f t="shared" si="15"/>
        <v>0.43480317602031143</v>
      </c>
      <c r="D31">
        <f t="shared" si="15"/>
        <v>0.35</v>
      </c>
      <c r="E31">
        <f t="shared" si="15"/>
        <v>0.20817526258976762</v>
      </c>
      <c r="F31">
        <f t="shared" si="15"/>
        <v>0.1</v>
      </c>
      <c r="G31" s="2">
        <f t="shared" si="2"/>
        <v>0.55530706873163582</v>
      </c>
      <c r="H31" s="2">
        <f t="shared" si="2"/>
        <v>0</v>
      </c>
      <c r="I31" s="1">
        <f t="shared" si="11"/>
        <v>0.55530706873163582</v>
      </c>
      <c r="J31" s="50">
        <v>22</v>
      </c>
      <c r="K31" s="11">
        <v>1</v>
      </c>
      <c r="L31" s="11">
        <v>0</v>
      </c>
      <c r="M31" s="11">
        <v>1</v>
      </c>
      <c r="N31" s="12">
        <f t="shared" si="3"/>
        <v>1</v>
      </c>
      <c r="O31" s="1">
        <f t="shared" si="13"/>
        <v>0.4320733232547761</v>
      </c>
      <c r="P31" s="1">
        <f t="shared" si="13"/>
        <v>0.35</v>
      </c>
      <c r="Q31" s="72">
        <f t="shared" si="4"/>
        <v>0.23136625552499079</v>
      </c>
      <c r="R31" s="29">
        <f t="shared" si="5"/>
        <v>0.1</v>
      </c>
      <c r="S31" s="61">
        <f t="shared" si="14"/>
        <v>0.21330313129378006</v>
      </c>
      <c r="T31" s="37">
        <f t="shared" si="14"/>
        <v>0</v>
      </c>
      <c r="U31" s="58">
        <f t="shared" si="7"/>
        <v>0.60465821551083321</v>
      </c>
      <c r="V31">
        <f t="shared" si="7"/>
        <v>0</v>
      </c>
      <c r="W31" s="22"/>
      <c r="X31" s="22"/>
      <c r="Y31" s="22"/>
      <c r="Z31" s="22"/>
      <c r="AA31" s="22"/>
    </row>
    <row r="32" spans="1:27" x14ac:dyDescent="0.2">
      <c r="A32">
        <f t="shared" si="8"/>
        <v>0.98571428571429909</v>
      </c>
      <c r="B32">
        <f t="shared" si="9"/>
        <v>0.99</v>
      </c>
      <c r="C32">
        <f t="shared" si="15"/>
        <v>0.4320733232547761</v>
      </c>
      <c r="D32">
        <f t="shared" si="15"/>
        <v>0.35</v>
      </c>
      <c r="E32">
        <f t="shared" si="15"/>
        <v>0.23136625552499079</v>
      </c>
      <c r="F32">
        <f t="shared" si="15"/>
        <v>0.1</v>
      </c>
      <c r="G32" s="2">
        <f t="shared" si="2"/>
        <v>0.60465821551083321</v>
      </c>
      <c r="H32" s="2">
        <f t="shared" si="2"/>
        <v>0</v>
      </c>
      <c r="I32" s="1">
        <f t="shared" si="11"/>
        <v>0.60465821551083321</v>
      </c>
      <c r="J32" s="50">
        <v>23</v>
      </c>
      <c r="K32" s="11">
        <v>1</v>
      </c>
      <c r="L32" s="11">
        <v>0</v>
      </c>
      <c r="M32" s="11">
        <v>1</v>
      </c>
      <c r="N32" s="12">
        <f t="shared" si="3"/>
        <v>1</v>
      </c>
      <c r="O32" s="1">
        <f t="shared" si="13"/>
        <v>0.42872587296714032</v>
      </c>
      <c r="P32" s="1">
        <f t="shared" si="13"/>
        <v>0.35</v>
      </c>
      <c r="Q32" s="72">
        <f t="shared" si="4"/>
        <v>0.25402751599408224</v>
      </c>
      <c r="R32" s="29">
        <f t="shared" si="5"/>
        <v>0.1</v>
      </c>
      <c r="S32" s="61">
        <f t="shared" si="14"/>
        <v>0.19065136516034598</v>
      </c>
      <c r="T32" s="37">
        <f t="shared" si="14"/>
        <v>0</v>
      </c>
      <c r="U32" s="58">
        <f t="shared" si="7"/>
        <v>0.6530889082233966</v>
      </c>
      <c r="V32">
        <f t="shared" si="7"/>
        <v>0</v>
      </c>
      <c r="W32" s="22"/>
      <c r="X32" s="22"/>
      <c r="Y32" s="22"/>
      <c r="Z32" s="22"/>
      <c r="AA32" s="22"/>
    </row>
    <row r="33" spans="1:27" x14ac:dyDescent="0.2">
      <c r="A33">
        <f t="shared" si="8"/>
        <v>0.98571428571428976</v>
      </c>
      <c r="B33">
        <f t="shared" si="9"/>
        <v>0.99</v>
      </c>
      <c r="C33">
        <f t="shared" si="15"/>
        <v>0.42872587296714032</v>
      </c>
      <c r="D33">
        <f t="shared" si="15"/>
        <v>0.35</v>
      </c>
      <c r="E33">
        <f t="shared" si="15"/>
        <v>0.25402751599408224</v>
      </c>
      <c r="F33">
        <f t="shared" si="15"/>
        <v>0.1</v>
      </c>
      <c r="G33" s="2">
        <f t="shared" si="2"/>
        <v>0.6530889082233966</v>
      </c>
      <c r="H33" s="2">
        <f t="shared" si="2"/>
        <v>0</v>
      </c>
      <c r="I33" s="1">
        <f t="shared" si="11"/>
        <v>0.6530889082233966</v>
      </c>
      <c r="J33" s="50">
        <v>24</v>
      </c>
      <c r="K33" s="11">
        <v>1</v>
      </c>
      <c r="L33" s="11">
        <v>0</v>
      </c>
      <c r="M33" s="11">
        <v>1</v>
      </c>
      <c r="N33" s="12">
        <f t="shared" si="3"/>
        <v>1</v>
      </c>
      <c r="O33" s="1">
        <f t="shared" si="13"/>
        <v>0.42483400516136915</v>
      </c>
      <c r="P33" s="1">
        <f t="shared" si="13"/>
        <v>0.35</v>
      </c>
      <c r="Q33" s="72">
        <f t="shared" si="4"/>
        <v>0.27537554463861263</v>
      </c>
      <c r="R33" s="29">
        <f t="shared" si="5"/>
        <v>0.1</v>
      </c>
      <c r="S33" s="61">
        <f t="shared" si="14"/>
        <v>0.16795463371217559</v>
      </c>
      <c r="T33" s="37">
        <f t="shared" si="14"/>
        <v>0</v>
      </c>
      <c r="U33" s="58">
        <f t="shared" si="7"/>
        <v>0.69933950695646563</v>
      </c>
      <c r="V33">
        <f t="shared" si="7"/>
        <v>0</v>
      </c>
      <c r="W33" s="22"/>
      <c r="X33" s="22"/>
      <c r="Y33" s="22"/>
      <c r="Z33" s="22"/>
      <c r="AA33" s="22"/>
    </row>
    <row r="34" spans="1:27" x14ac:dyDescent="0.2">
      <c r="A34">
        <f t="shared" si="8"/>
        <v>0.98571428571428688</v>
      </c>
      <c r="B34">
        <f t="shared" si="9"/>
        <v>0.99</v>
      </c>
      <c r="C34">
        <f t="shared" si="15"/>
        <v>0.42483400516136915</v>
      </c>
      <c r="D34">
        <f t="shared" si="15"/>
        <v>0.35</v>
      </c>
      <c r="E34">
        <f t="shared" si="15"/>
        <v>0.27537554463861263</v>
      </c>
      <c r="F34">
        <f t="shared" si="15"/>
        <v>0.1</v>
      </c>
      <c r="G34" s="2">
        <f t="shared" si="2"/>
        <v>0.69933950695646563</v>
      </c>
      <c r="H34" s="2">
        <f t="shared" si="2"/>
        <v>0</v>
      </c>
      <c r="I34" s="1">
        <f t="shared" si="11"/>
        <v>0.69933950695646563</v>
      </c>
      <c r="J34" s="50">
        <v>25</v>
      </c>
      <c r="K34" s="11">
        <v>1</v>
      </c>
      <c r="L34" s="11">
        <v>0</v>
      </c>
      <c r="M34" s="11">
        <v>1</v>
      </c>
      <c r="N34" s="12">
        <f t="shared" si="3"/>
        <v>1</v>
      </c>
      <c r="O34" s="1">
        <f t="shared" si="13"/>
        <v>0.42048419516760188</v>
      </c>
      <c r="P34" s="1">
        <f t="shared" si="13"/>
        <v>0.35</v>
      </c>
      <c r="Q34" s="72">
        <f t="shared" si="4"/>
        <v>0.2948291867895429</v>
      </c>
      <c r="R34" s="29">
        <f t="shared" si="5"/>
        <v>0.1</v>
      </c>
      <c r="S34" s="61">
        <f t="shared" si="14"/>
        <v>0.14587063122039914</v>
      </c>
      <c r="T34" s="37">
        <f t="shared" si="14"/>
        <v>0</v>
      </c>
      <c r="U34" s="58">
        <f t="shared" si="7"/>
        <v>0.74234642653565319</v>
      </c>
      <c r="V34">
        <f t="shared" si="7"/>
        <v>0</v>
      </c>
      <c r="W34" s="22"/>
      <c r="X34" s="22"/>
      <c r="Y34" s="22"/>
      <c r="Z34" s="22"/>
      <c r="AA34" s="22"/>
    </row>
    <row r="35" spans="1:27" x14ac:dyDescent="0.2">
      <c r="A35">
        <f t="shared" si="8"/>
        <v>0.9857142857142861</v>
      </c>
      <c r="B35">
        <f t="shared" si="9"/>
        <v>0.99</v>
      </c>
      <c r="C35">
        <f t="shared" si="15"/>
        <v>0.42048419516760188</v>
      </c>
      <c r="D35">
        <f t="shared" si="15"/>
        <v>0.35</v>
      </c>
      <c r="E35">
        <f t="shared" si="15"/>
        <v>0.2948291867895429</v>
      </c>
      <c r="F35">
        <f t="shared" si="15"/>
        <v>0.1</v>
      </c>
      <c r="G35" s="2">
        <f t="shared" si="2"/>
        <v>0.74234642653565319</v>
      </c>
      <c r="H35" s="2">
        <f t="shared" si="2"/>
        <v>0</v>
      </c>
      <c r="I35" s="1">
        <f t="shared" si="11"/>
        <v>0.74234642653565319</v>
      </c>
      <c r="J35" s="50">
        <v>26</v>
      </c>
      <c r="K35" s="11">
        <v>1</v>
      </c>
      <c r="L35" s="11">
        <v>0</v>
      </c>
      <c r="M35" s="11">
        <v>1</v>
      </c>
      <c r="N35" s="12">
        <f t="shared" si="3"/>
        <v>1</v>
      </c>
      <c r="O35" s="1">
        <f t="shared" si="13"/>
        <v>0.41576865998059598</v>
      </c>
      <c r="P35" s="1">
        <f t="shared" si="13"/>
        <v>0.35</v>
      </c>
      <c r="Q35" s="72">
        <f t="shared" si="4"/>
        <v>0.31205739220810885</v>
      </c>
      <c r="R35" s="29">
        <f t="shared" si="5"/>
        <v>0.1</v>
      </c>
      <c r="S35" s="61">
        <f t="shared" si="14"/>
        <v>0.12500521030181558</v>
      </c>
      <c r="T35" s="37">
        <f t="shared" si="14"/>
        <v>0</v>
      </c>
      <c r="U35" s="58">
        <f t="shared" si="7"/>
        <v>0.781355226474864</v>
      </c>
      <c r="V35">
        <f t="shared" si="7"/>
        <v>0</v>
      </c>
      <c r="W35" s="22"/>
      <c r="X35" s="22"/>
      <c r="Y35" s="22"/>
      <c r="Z35" s="22"/>
      <c r="AA35" s="22"/>
    </row>
    <row r="36" spans="1:27" x14ac:dyDescent="0.2">
      <c r="A36">
        <f t="shared" si="8"/>
        <v>0.98571428571428577</v>
      </c>
      <c r="B36">
        <f t="shared" si="9"/>
        <v>0.99</v>
      </c>
      <c r="C36">
        <f t="shared" si="15"/>
        <v>0.41576865998059598</v>
      </c>
      <c r="D36">
        <f t="shared" si="15"/>
        <v>0.35</v>
      </c>
      <c r="E36">
        <f t="shared" si="15"/>
        <v>0.31205739220810885</v>
      </c>
      <c r="F36">
        <f t="shared" si="15"/>
        <v>0.1</v>
      </c>
      <c r="G36" s="2">
        <f t="shared" si="2"/>
        <v>0.781355226474864</v>
      </c>
      <c r="H36" s="2">
        <f t="shared" si="2"/>
        <v>0</v>
      </c>
      <c r="I36" s="1">
        <f t="shared" si="11"/>
        <v>0.781355226474864</v>
      </c>
      <c r="J36" s="50">
        <v>27</v>
      </c>
      <c r="K36" s="11">
        <v>1</v>
      </c>
      <c r="L36" s="11">
        <v>0</v>
      </c>
      <c r="M36" s="11">
        <v>1</v>
      </c>
      <c r="N36" s="12">
        <f t="shared" si="3"/>
        <v>1</v>
      </c>
      <c r="O36" s="1">
        <f t="shared" si="13"/>
        <v>0.41077747003685816</v>
      </c>
      <c r="P36" s="1">
        <f t="shared" si="13"/>
        <v>0.35</v>
      </c>
      <c r="Q36" s="72">
        <f t="shared" si="4"/>
        <v>0.32696086928053114</v>
      </c>
      <c r="R36" s="29">
        <f t="shared" si="5"/>
        <v>0.1</v>
      </c>
      <c r="S36" s="61">
        <f t="shared" si="14"/>
        <v>0.10583828305364015</v>
      </c>
      <c r="T36" s="37">
        <f t="shared" si="14"/>
        <v>0</v>
      </c>
      <c r="U36" s="58">
        <f t="shared" si="7"/>
        <v>0.81596020350524112</v>
      </c>
      <c r="V36">
        <f t="shared" si="7"/>
        <v>0</v>
      </c>
      <c r="W36" s="22"/>
      <c r="X36" s="22"/>
      <c r="Y36" s="22"/>
      <c r="Z36" s="22"/>
      <c r="AA36" s="22"/>
    </row>
    <row r="37" spans="1:27" x14ac:dyDescent="0.2">
      <c r="A37">
        <f t="shared" si="8"/>
        <v>0.98571428571428577</v>
      </c>
      <c r="B37">
        <f t="shared" si="9"/>
        <v>0.99</v>
      </c>
      <c r="C37">
        <f t="shared" si="15"/>
        <v>0.41077747003685816</v>
      </c>
      <c r="D37">
        <f t="shared" si="15"/>
        <v>0.35</v>
      </c>
      <c r="E37">
        <f t="shared" si="15"/>
        <v>0.32696086928053114</v>
      </c>
      <c r="F37">
        <f t="shared" si="15"/>
        <v>0.1</v>
      </c>
      <c r="G37" s="2">
        <f t="shared" si="2"/>
        <v>0.81596020350524112</v>
      </c>
      <c r="H37" s="2">
        <f t="shared" si="2"/>
        <v>0</v>
      </c>
      <c r="I37" s="1">
        <f t="shared" si="11"/>
        <v>0.81596020350524112</v>
      </c>
      <c r="J37" s="50">
        <v>28</v>
      </c>
      <c r="K37" s="11">
        <v>1</v>
      </c>
      <c r="L37" s="11">
        <v>0</v>
      </c>
      <c r="M37" s="11">
        <v>1</v>
      </c>
      <c r="N37" s="12">
        <f t="shared" si="3"/>
        <v>1</v>
      </c>
      <c r="O37" s="1">
        <f t="shared" si="13"/>
        <v>0.40559215670761534</v>
      </c>
      <c r="P37" s="1">
        <f t="shared" si="13"/>
        <v>0.35</v>
      </c>
      <c r="Q37" s="72">
        <f t="shared" si="4"/>
        <v>0.33961614436315668</v>
      </c>
      <c r="R37" s="29">
        <f t="shared" si="5"/>
        <v>0.1</v>
      </c>
      <c r="S37" s="61">
        <f t="shared" si="14"/>
        <v>8.8680605246908031E-2</v>
      </c>
      <c r="T37" s="37">
        <f t="shared" si="14"/>
        <v>0</v>
      </c>
      <c r="U37" s="58">
        <f t="shared" si="7"/>
        <v>0.8460775687389871</v>
      </c>
      <c r="V37">
        <f t="shared" si="7"/>
        <v>0</v>
      </c>
      <c r="W37" s="22"/>
      <c r="X37" s="22"/>
      <c r="Y37" s="22"/>
      <c r="Z37" s="22"/>
      <c r="AA37" s="22"/>
    </row>
    <row r="38" spans="1:27" x14ac:dyDescent="0.2">
      <c r="A38">
        <f t="shared" si="8"/>
        <v>0.98571428571428577</v>
      </c>
      <c r="B38">
        <f t="shared" si="9"/>
        <v>0.99</v>
      </c>
      <c r="C38">
        <f t="shared" si="15"/>
        <v>0.40559215670761534</v>
      </c>
      <c r="D38">
        <f t="shared" si="15"/>
        <v>0.35</v>
      </c>
      <c r="E38">
        <f t="shared" si="15"/>
        <v>0.33961614436315668</v>
      </c>
      <c r="F38">
        <f t="shared" si="15"/>
        <v>0.1</v>
      </c>
      <c r="G38" s="2">
        <f t="shared" si="2"/>
        <v>0.8460775687389871</v>
      </c>
      <c r="H38" s="2">
        <f t="shared" si="2"/>
        <v>0</v>
      </c>
      <c r="I38" s="1">
        <f t="shared" si="11"/>
        <v>0.8460775687389871</v>
      </c>
      <c r="J38" s="50">
        <v>29</v>
      </c>
      <c r="K38" s="11">
        <v>1</v>
      </c>
      <c r="L38" s="11">
        <v>0</v>
      </c>
      <c r="M38" s="11">
        <v>1</v>
      </c>
      <c r="N38" s="12">
        <f t="shared" si="3"/>
        <v>1</v>
      </c>
      <c r="O38" s="1">
        <f t="shared" si="13"/>
        <v>0.40028184942170419</v>
      </c>
      <c r="P38" s="1">
        <f t="shared" si="13"/>
        <v>0.35</v>
      </c>
      <c r="Q38" s="72">
        <f t="shared" si="4"/>
        <v>0.35021088083249796</v>
      </c>
      <c r="R38" s="29">
        <f t="shared" si="5"/>
        <v>0.1</v>
      </c>
      <c r="S38" s="61">
        <f t="shared" si="14"/>
        <v>7.3667790108116152E-2</v>
      </c>
      <c r="T38" s="37">
        <f t="shared" si="14"/>
        <v>0</v>
      </c>
      <c r="U38" s="58">
        <f t="shared" si="7"/>
        <v>0.87187683040173403</v>
      </c>
      <c r="V38">
        <f t="shared" si="7"/>
        <v>0</v>
      </c>
      <c r="W38" s="22"/>
      <c r="X38" s="22"/>
      <c r="Y38" s="22"/>
      <c r="Z38" s="22"/>
      <c r="AA38" s="22"/>
    </row>
    <row r="39" spans="1:27" x14ac:dyDescent="0.2">
      <c r="A39">
        <f t="shared" si="8"/>
        <v>0.98571428571428577</v>
      </c>
      <c r="B39">
        <f t="shared" si="9"/>
        <v>0.99</v>
      </c>
      <c r="C39">
        <f t="shared" si="15"/>
        <v>0.40028184942170419</v>
      </c>
      <c r="D39">
        <f t="shared" si="15"/>
        <v>0.35</v>
      </c>
      <c r="E39">
        <f t="shared" si="15"/>
        <v>0.35021088083249796</v>
      </c>
      <c r="F39">
        <f t="shared" si="15"/>
        <v>0.1</v>
      </c>
      <c r="G39" s="2">
        <f t="shared" si="2"/>
        <v>0.87187683040173403</v>
      </c>
      <c r="H39" s="2">
        <f t="shared" si="2"/>
        <v>0</v>
      </c>
      <c r="I39" s="1">
        <f t="shared" si="11"/>
        <v>0.87187683040173403</v>
      </c>
      <c r="J39" s="50">
        <v>30</v>
      </c>
      <c r="K39" s="11">
        <v>1</v>
      </c>
      <c r="L39" s="11">
        <v>0</v>
      </c>
      <c r="M39" s="11">
        <v>1</v>
      </c>
      <c r="N39" s="12">
        <f t="shared" si="3"/>
        <v>1</v>
      </c>
      <c r="O39" s="1">
        <f t="shared" si="13"/>
        <v>0.39490199607061277</v>
      </c>
      <c r="P39" s="1">
        <f t="shared" si="13"/>
        <v>0.35</v>
      </c>
      <c r="Q39" s="72">
        <f t="shared" si="4"/>
        <v>0.35898812727824958</v>
      </c>
      <c r="R39" s="29">
        <f t="shared" si="5"/>
        <v>0.1</v>
      </c>
      <c r="S39" s="61">
        <f t="shared" si="14"/>
        <v>6.0784275345015681E-2</v>
      </c>
      <c r="T39" s="37">
        <f t="shared" si="14"/>
        <v>0</v>
      </c>
      <c r="U39" s="58">
        <f t="shared" si="7"/>
        <v>0.89369766357580671</v>
      </c>
      <c r="V39">
        <f t="shared" si="7"/>
        <v>0</v>
      </c>
      <c r="W39" s="22"/>
      <c r="X39" s="22"/>
      <c r="Y39" s="22"/>
      <c r="Z39" s="22"/>
      <c r="AA39" s="22"/>
    </row>
    <row r="40" spans="1:27" x14ac:dyDescent="0.2">
      <c r="A40">
        <f t="shared" si="8"/>
        <v>0.98571428571428577</v>
      </c>
      <c r="B40">
        <f t="shared" si="9"/>
        <v>0.99</v>
      </c>
      <c r="C40">
        <f t="shared" si="15"/>
        <v>0.39490199607061277</v>
      </c>
      <c r="D40">
        <f t="shared" si="15"/>
        <v>0.35</v>
      </c>
      <c r="E40">
        <f t="shared" si="15"/>
        <v>0.35898812727824958</v>
      </c>
      <c r="F40">
        <f t="shared" si="15"/>
        <v>0.1</v>
      </c>
      <c r="G40" s="2">
        <f t="shared" si="2"/>
        <v>0.89369766357580671</v>
      </c>
      <c r="H40" s="2">
        <f t="shared" si="2"/>
        <v>0</v>
      </c>
      <c r="I40" s="1">
        <f t="shared" si="11"/>
        <v>0.89369766357580671</v>
      </c>
      <c r="J40" s="50">
        <v>31</v>
      </c>
      <c r="K40" s="11">
        <v>1</v>
      </c>
      <c r="L40" s="11">
        <v>0</v>
      </c>
      <c r="M40" s="11">
        <v>1</v>
      </c>
      <c r="N40" s="12">
        <f t="shared" si="3"/>
        <v>1</v>
      </c>
      <c r="O40" s="1">
        <f t="shared" si="13"/>
        <v>0.38949504679228841</v>
      </c>
      <c r="P40" s="1">
        <f t="shared" si="13"/>
        <v>0.35</v>
      </c>
      <c r="Q40" s="72">
        <f t="shared" si="4"/>
        <v>0.3662059683595319</v>
      </c>
      <c r="R40" s="29">
        <f t="shared" si="5"/>
        <v>0.1</v>
      </c>
      <c r="S40" s="61">
        <f t="shared" si="14"/>
        <v>4.9903339937852911E-2</v>
      </c>
      <c r="T40" s="37">
        <f t="shared" si="14"/>
        <v>0</v>
      </c>
      <c r="U40" s="58">
        <f t="shared" si="7"/>
        <v>0.91197256450212305</v>
      </c>
      <c r="V40">
        <f t="shared" si="7"/>
        <v>0</v>
      </c>
      <c r="W40" s="22"/>
      <c r="X40" s="22"/>
      <c r="Y40" s="22"/>
      <c r="Z40" s="22"/>
      <c r="AA40" s="22"/>
    </row>
    <row r="41" spans="1:27" x14ac:dyDescent="0.2">
      <c r="A41">
        <f t="shared" si="8"/>
        <v>0.98571428571428577</v>
      </c>
      <c r="B41">
        <f t="shared" si="9"/>
        <v>0.99</v>
      </c>
      <c r="C41">
        <f t="shared" si="15"/>
        <v>0.38949504679228841</v>
      </c>
      <c r="D41">
        <f t="shared" si="15"/>
        <v>0.35</v>
      </c>
      <c r="E41">
        <f t="shared" si="15"/>
        <v>0.3662059683595319</v>
      </c>
      <c r="F41">
        <f t="shared" si="15"/>
        <v>0.1</v>
      </c>
      <c r="G41" s="2">
        <f t="shared" si="2"/>
        <v>0.91197256450212305</v>
      </c>
      <c r="H41" s="2">
        <f t="shared" si="2"/>
        <v>0</v>
      </c>
      <c r="I41" s="1">
        <f t="shared" si="11"/>
        <v>0.91197256450212305</v>
      </c>
      <c r="J41" s="50">
        <v>32</v>
      </c>
      <c r="K41" s="11">
        <v>1</v>
      </c>
      <c r="L41" s="11">
        <v>0</v>
      </c>
      <c r="M41" s="11">
        <v>1</v>
      </c>
      <c r="N41" s="12">
        <f t="shared" si="3"/>
        <v>1</v>
      </c>
      <c r="O41" s="1">
        <f t="shared" si="13"/>
        <v>0.38409226307710204</v>
      </c>
      <c r="P41" s="1">
        <f t="shared" si="13"/>
        <v>0.35</v>
      </c>
      <c r="Q41" s="72">
        <f t="shared" si="4"/>
        <v>0.37211220027956388</v>
      </c>
      <c r="R41" s="29">
        <f t="shared" si="5"/>
        <v>0.1</v>
      </c>
      <c r="S41" s="61">
        <f t="shared" si="14"/>
        <v>4.0829904967551858E-2</v>
      </c>
      <c r="T41" s="37">
        <f t="shared" si="14"/>
        <v>0</v>
      </c>
      <c r="U41" s="58">
        <f t="shared" si="7"/>
        <v>0.9271658702768043</v>
      </c>
      <c r="V41">
        <f t="shared" si="7"/>
        <v>0</v>
      </c>
      <c r="W41" s="22"/>
      <c r="X41" s="22"/>
      <c r="Y41" s="22"/>
      <c r="Z41" s="22"/>
      <c r="AA41" s="22"/>
    </row>
    <row r="42" spans="1:27" x14ac:dyDescent="0.2">
      <c r="A42">
        <f t="shared" si="8"/>
        <v>0.98571428571428577</v>
      </c>
      <c r="B42">
        <f t="shared" si="9"/>
        <v>0.99</v>
      </c>
      <c r="C42">
        <f t="shared" si="15"/>
        <v>0.38409226307710204</v>
      </c>
      <c r="D42">
        <f t="shared" si="15"/>
        <v>0.35</v>
      </c>
      <c r="E42">
        <f t="shared" si="15"/>
        <v>0.37211220027956388</v>
      </c>
      <c r="F42">
        <f t="shared" si="15"/>
        <v>0.1</v>
      </c>
      <c r="G42" s="2">
        <f t="shared" si="2"/>
        <v>0.9271658702768043</v>
      </c>
      <c r="H42" s="2">
        <f t="shared" si="2"/>
        <v>0</v>
      </c>
      <c r="I42" s="1">
        <f t="shared" si="11"/>
        <v>0.9271658702768043</v>
      </c>
      <c r="J42" s="50">
        <v>33</v>
      </c>
      <c r="K42" s="11">
        <v>1</v>
      </c>
      <c r="L42" s="11">
        <v>0</v>
      </c>
      <c r="M42" s="11">
        <v>1</v>
      </c>
      <c r="N42" s="12">
        <f t="shared" si="3"/>
        <v>1</v>
      </c>
      <c r="O42" s="1">
        <f t="shared" si="13"/>
        <v>0.37871592831029111</v>
      </c>
      <c r="P42" s="1">
        <f t="shared" si="13"/>
        <v>0.35</v>
      </c>
      <c r="Q42" s="72">
        <f t="shared" si="4"/>
        <v>0.37693076931843728</v>
      </c>
      <c r="R42" s="29">
        <f t="shared" si="5"/>
        <v>0.1</v>
      </c>
      <c r="S42" s="61">
        <f t="shared" si="14"/>
        <v>3.3337391951352741E-2</v>
      </c>
      <c r="T42" s="37">
        <f t="shared" si="14"/>
        <v>0</v>
      </c>
      <c r="U42" s="58">
        <f t="shared" si="7"/>
        <v>0.93973175907209794</v>
      </c>
      <c r="V42">
        <f t="shared" si="7"/>
        <v>0</v>
      </c>
      <c r="W42" s="22"/>
      <c r="X42" s="22"/>
      <c r="Y42" s="22"/>
      <c r="Z42" s="22"/>
      <c r="AA42" s="22"/>
    </row>
    <row r="43" spans="1:27" x14ac:dyDescent="0.2">
      <c r="A43">
        <f t="shared" si="8"/>
        <v>0.98571428571428577</v>
      </c>
      <c r="B43">
        <f t="shared" si="9"/>
        <v>0.99</v>
      </c>
      <c r="C43">
        <f t="shared" si="15"/>
        <v>0.37871592831029111</v>
      </c>
      <c r="D43">
        <f t="shared" si="15"/>
        <v>0.35</v>
      </c>
      <c r="E43">
        <f t="shared" si="15"/>
        <v>0.37693076931843728</v>
      </c>
      <c r="F43">
        <f t="shared" si="15"/>
        <v>0.1</v>
      </c>
      <c r="G43" s="2">
        <f t="shared" si="2"/>
        <v>0.93973175907209794</v>
      </c>
      <c r="H43" s="2">
        <f t="shared" si="2"/>
        <v>0</v>
      </c>
      <c r="I43" s="1">
        <f t="shared" si="11"/>
        <v>0.93973175907209794</v>
      </c>
      <c r="J43" s="50">
        <v>34</v>
      </c>
      <c r="K43" s="11">
        <v>1</v>
      </c>
      <c r="L43" s="11">
        <v>0</v>
      </c>
      <c r="M43" s="11">
        <v>1</v>
      </c>
      <c r="N43" s="12">
        <f t="shared" si="3"/>
        <v>1</v>
      </c>
      <c r="O43" s="1">
        <f t="shared" ref="O43:P57" si="16">IF(AND(K43&gt;0),(1-A43)*POWER(($N43-$I42),2)+C43*A43,C43)</f>
        <v>0.373381483769466</v>
      </c>
      <c r="P43" s="1">
        <f t="shared" si="16"/>
        <v>0.35</v>
      </c>
      <c r="Q43" s="72">
        <f t="shared" si="4"/>
        <v>0.38085626294750335</v>
      </c>
      <c r="R43" s="29">
        <f t="shared" si="5"/>
        <v>0.1</v>
      </c>
      <c r="S43" s="61">
        <f t="shared" ref="S43:T57" si="17">IF(K43&gt;0,O43*($N43-$I42),0)</f>
        <v>2.7194915425104577E-2</v>
      </c>
      <c r="T43" s="37">
        <f t="shared" si="17"/>
        <v>0</v>
      </c>
      <c r="U43" s="58">
        <f t="shared" si="7"/>
        <v>0.95008911293207665</v>
      </c>
      <c r="V43">
        <f t="shared" si="7"/>
        <v>0</v>
      </c>
      <c r="W43" s="22"/>
      <c r="X43" s="22"/>
      <c r="Y43" s="22"/>
      <c r="Z43" s="22"/>
      <c r="AA43" s="22"/>
    </row>
    <row r="44" spans="1:27" x14ac:dyDescent="0.2">
      <c r="A44">
        <f t="shared" si="8"/>
        <v>0.98571428571428577</v>
      </c>
      <c r="B44">
        <f t="shared" si="9"/>
        <v>0.99</v>
      </c>
      <c r="C44">
        <f t="shared" si="15"/>
        <v>0.373381483769466</v>
      </c>
      <c r="D44">
        <f t="shared" si="15"/>
        <v>0.35</v>
      </c>
      <c r="E44">
        <f t="shared" si="15"/>
        <v>0.38085626294750335</v>
      </c>
      <c r="F44">
        <f t="shared" si="15"/>
        <v>0.1</v>
      </c>
      <c r="G44" s="2">
        <f t="shared" si="2"/>
        <v>0.95008911293207665</v>
      </c>
      <c r="H44" s="2">
        <f t="shared" si="2"/>
        <v>0</v>
      </c>
      <c r="I44" s="1">
        <f t="shared" si="11"/>
        <v>0.95008911293207665</v>
      </c>
      <c r="J44" s="50">
        <v>35</v>
      </c>
      <c r="K44" s="11">
        <v>1</v>
      </c>
      <c r="L44" s="11">
        <v>0</v>
      </c>
      <c r="M44" s="11">
        <v>1</v>
      </c>
      <c r="N44" s="12">
        <f t="shared" si="3"/>
        <v>1</v>
      </c>
      <c r="O44" s="1">
        <f t="shared" si="16"/>
        <v>0.36809935201368144</v>
      </c>
      <c r="P44" s="1">
        <f t="shared" si="16"/>
        <v>0.35</v>
      </c>
      <c r="Q44" s="72">
        <f t="shared" si="4"/>
        <v>0.38405332575291151</v>
      </c>
      <c r="R44" s="29">
        <f t="shared" si="5"/>
        <v>0.1</v>
      </c>
      <c r="S44" s="61">
        <f t="shared" si="17"/>
        <v>2.2184700432565183E-2</v>
      </c>
      <c r="T44" s="37">
        <f t="shared" si="17"/>
        <v>0</v>
      </c>
      <c r="U44" s="58">
        <f t="shared" si="7"/>
        <v>0.95860922091403533</v>
      </c>
      <c r="V44">
        <f t="shared" si="7"/>
        <v>0</v>
      </c>
      <c r="W44" s="22"/>
      <c r="X44" s="22"/>
      <c r="Y44" s="22"/>
      <c r="Z44" s="22"/>
      <c r="AA44" s="22"/>
    </row>
    <row r="45" spans="1:27" x14ac:dyDescent="0.2">
      <c r="A45">
        <f t="shared" si="8"/>
        <v>0.98571428571428577</v>
      </c>
      <c r="B45">
        <f t="shared" si="9"/>
        <v>0.99</v>
      </c>
      <c r="C45">
        <f t="shared" si="15"/>
        <v>0.36809935201368144</v>
      </c>
      <c r="D45">
        <f t="shared" si="15"/>
        <v>0.35</v>
      </c>
      <c r="E45">
        <f t="shared" si="15"/>
        <v>0.38405332575291151</v>
      </c>
      <c r="F45">
        <f t="shared" si="15"/>
        <v>0.1</v>
      </c>
      <c r="G45" s="2">
        <f t="shared" si="2"/>
        <v>0.95860922091403533</v>
      </c>
      <c r="H45" s="2">
        <f t="shared" si="2"/>
        <v>0</v>
      </c>
      <c r="I45" s="1">
        <f t="shared" si="11"/>
        <v>0.95860922091403533</v>
      </c>
      <c r="J45" s="50">
        <v>36</v>
      </c>
      <c r="K45" s="11">
        <v>1</v>
      </c>
      <c r="L45" s="11">
        <v>0</v>
      </c>
      <c r="M45" s="11">
        <v>1</v>
      </c>
      <c r="N45" s="12">
        <f t="shared" si="3"/>
        <v>1</v>
      </c>
      <c r="O45" s="1">
        <f t="shared" si="16"/>
        <v>0.36287637693702751</v>
      </c>
      <c r="P45" s="1">
        <f t="shared" si="16"/>
        <v>0.35</v>
      </c>
      <c r="Q45" s="72">
        <f t="shared" si="4"/>
        <v>0.38665875504906361</v>
      </c>
      <c r="R45" s="29">
        <f t="shared" si="5"/>
        <v>0.1</v>
      </c>
      <c r="S45" s="61">
        <f t="shared" si="17"/>
        <v>1.8111481868921166E-2</v>
      </c>
      <c r="T45" s="37">
        <f t="shared" si="17"/>
        <v>0</v>
      </c>
      <c r="U45" s="58">
        <f t="shared" si="7"/>
        <v>0.96561218394556603</v>
      </c>
      <c r="V45">
        <f t="shared" si="7"/>
        <v>0</v>
      </c>
      <c r="W45" s="22"/>
      <c r="X45" s="22"/>
      <c r="Y45" s="22"/>
      <c r="Z45" s="22"/>
      <c r="AA45" s="22"/>
    </row>
    <row r="46" spans="1:27" x14ac:dyDescent="0.2">
      <c r="A46">
        <f t="shared" si="8"/>
        <v>0.98571428571428577</v>
      </c>
      <c r="B46">
        <f t="shared" si="9"/>
        <v>0.99</v>
      </c>
      <c r="C46">
        <f t="shared" si="15"/>
        <v>0.36287637693702751</v>
      </c>
      <c r="D46">
        <f t="shared" si="15"/>
        <v>0.35</v>
      </c>
      <c r="E46">
        <f t="shared" si="15"/>
        <v>0.38665875504906361</v>
      </c>
      <c r="F46">
        <f t="shared" si="15"/>
        <v>0.1</v>
      </c>
      <c r="G46" s="2">
        <f t="shared" si="2"/>
        <v>0.96561218394556603</v>
      </c>
      <c r="H46" s="2">
        <f t="shared" si="2"/>
        <v>0</v>
      </c>
      <c r="I46" s="1">
        <f t="shared" si="11"/>
        <v>0.96561218394556603</v>
      </c>
      <c r="J46" s="50">
        <v>37</v>
      </c>
      <c r="K46" s="11">
        <v>1</v>
      </c>
      <c r="L46" s="11">
        <v>0</v>
      </c>
      <c r="M46" s="11">
        <v>1</v>
      </c>
      <c r="N46" s="12">
        <f t="shared" si="3"/>
        <v>1</v>
      </c>
      <c r="O46" s="1">
        <f t="shared" si="16"/>
        <v>0.35771690293211778</v>
      </c>
      <c r="P46" s="1">
        <f t="shared" si="16"/>
        <v>0.35</v>
      </c>
      <c r="Q46" s="72">
        <f t="shared" si="4"/>
        <v>0.38878480077407307</v>
      </c>
      <c r="R46" s="29">
        <f t="shared" si="5"/>
        <v>0.1</v>
      </c>
      <c r="S46" s="61">
        <f t="shared" si="17"/>
        <v>1.4806181304578754E-2</v>
      </c>
      <c r="T46" s="37">
        <f t="shared" si="17"/>
        <v>0</v>
      </c>
      <c r="U46" s="58">
        <f t="shared" si="7"/>
        <v>0.97136860219429144</v>
      </c>
      <c r="V46">
        <f t="shared" si="7"/>
        <v>0</v>
      </c>
      <c r="W46" s="22"/>
      <c r="X46" s="22"/>
      <c r="Y46" s="22"/>
      <c r="Z46" s="22"/>
      <c r="AA46" s="22"/>
    </row>
    <row r="47" spans="1:27" x14ac:dyDescent="0.2">
      <c r="A47">
        <f t="shared" si="8"/>
        <v>0.98571428571428577</v>
      </c>
      <c r="B47">
        <f t="shared" si="9"/>
        <v>0.99</v>
      </c>
      <c r="C47">
        <f t="shared" ref="C47:F57" si="18">O46</f>
        <v>0.35771690293211778</v>
      </c>
      <c r="D47">
        <f t="shared" si="18"/>
        <v>0.35</v>
      </c>
      <c r="E47">
        <f t="shared" si="18"/>
        <v>0.38878480077407307</v>
      </c>
      <c r="F47">
        <f t="shared" si="18"/>
        <v>0.1</v>
      </c>
      <c r="G47" s="2">
        <f t="shared" si="2"/>
        <v>0.97136860219429144</v>
      </c>
      <c r="H47" s="2">
        <f t="shared" si="2"/>
        <v>0</v>
      </c>
      <c r="I47" s="1">
        <f t="shared" si="11"/>
        <v>0.97136860219429144</v>
      </c>
      <c r="J47" s="50">
        <v>38</v>
      </c>
      <c r="K47" s="11">
        <v>1</v>
      </c>
      <c r="L47" s="11">
        <v>0</v>
      </c>
      <c r="M47" s="11">
        <v>1</v>
      </c>
      <c r="N47" s="12">
        <f t="shared" si="3"/>
        <v>1</v>
      </c>
      <c r="O47" s="1">
        <f t="shared" si="16"/>
        <v>0.35262355463155887</v>
      </c>
      <c r="P47" s="1">
        <f t="shared" si="16"/>
        <v>0.35</v>
      </c>
      <c r="Q47" s="72">
        <f t="shared" si="4"/>
        <v>0.39052280249029742</v>
      </c>
      <c r="R47" s="29">
        <f t="shared" si="5"/>
        <v>0.1</v>
      </c>
      <c r="S47" s="61">
        <f t="shared" si="17"/>
        <v>1.2125953933130694E-2</v>
      </c>
      <c r="T47" s="37">
        <f t="shared" si="17"/>
        <v>0</v>
      </c>
      <c r="U47" s="58">
        <f t="shared" si="7"/>
        <v>0.97610406370712588</v>
      </c>
      <c r="V47">
        <f t="shared" si="7"/>
        <v>0</v>
      </c>
      <c r="W47" s="22"/>
      <c r="X47" s="22"/>
      <c r="Y47" s="22"/>
      <c r="Z47" s="22"/>
      <c r="AA47" s="22"/>
    </row>
    <row r="48" spans="1:27" x14ac:dyDescent="0.2">
      <c r="A48">
        <f t="shared" si="8"/>
        <v>0.98571428571428577</v>
      </c>
      <c r="B48">
        <f t="shared" si="9"/>
        <v>0.99</v>
      </c>
      <c r="C48">
        <f t="shared" si="18"/>
        <v>0.35262355463155887</v>
      </c>
      <c r="D48">
        <f t="shared" si="18"/>
        <v>0.35</v>
      </c>
      <c r="E48">
        <f t="shared" si="18"/>
        <v>0.39052280249029742</v>
      </c>
      <c r="F48">
        <f t="shared" si="18"/>
        <v>0.1</v>
      </c>
      <c r="G48" s="2">
        <f t="shared" si="2"/>
        <v>0.97610406370712588</v>
      </c>
      <c r="H48" s="2">
        <f t="shared" si="2"/>
        <v>0</v>
      </c>
      <c r="I48" s="1">
        <f t="shared" si="11"/>
        <v>0.97610406370712588</v>
      </c>
      <c r="J48" s="50">
        <v>39</v>
      </c>
      <c r="K48" s="11">
        <v>1</v>
      </c>
      <c r="L48" s="11">
        <v>0</v>
      </c>
      <c r="M48" s="11">
        <v>1</v>
      </c>
      <c r="N48" s="12">
        <f t="shared" si="3"/>
        <v>1</v>
      </c>
      <c r="O48" s="1">
        <f t="shared" si="16"/>
        <v>0.34759778609311248</v>
      </c>
      <c r="P48" s="1">
        <f t="shared" si="16"/>
        <v>0.35</v>
      </c>
      <c r="Q48" s="72">
        <f t="shared" si="4"/>
        <v>0.39194667891858437</v>
      </c>
      <c r="R48" s="29">
        <f t="shared" si="5"/>
        <v>0.1</v>
      </c>
      <c r="S48" s="61">
        <f t="shared" si="17"/>
        <v>9.952210490015493E-3</v>
      </c>
      <c r="T48" s="37">
        <f t="shared" si="17"/>
        <v>0</v>
      </c>
      <c r="U48" s="58">
        <f t="shared" si="7"/>
        <v>0.98000479955658615</v>
      </c>
      <c r="V48">
        <f t="shared" si="7"/>
        <v>0</v>
      </c>
      <c r="W48" s="22"/>
      <c r="X48" s="22"/>
      <c r="Y48" s="22"/>
      <c r="Z48" s="22"/>
      <c r="AA48" s="22"/>
    </row>
    <row r="49" spans="1:27" x14ac:dyDescent="0.2">
      <c r="A49">
        <f t="shared" si="8"/>
        <v>0.98571428571428577</v>
      </c>
      <c r="B49">
        <f t="shared" si="9"/>
        <v>0.99</v>
      </c>
      <c r="C49">
        <f t="shared" si="18"/>
        <v>0.34759778609311248</v>
      </c>
      <c r="D49">
        <f t="shared" si="18"/>
        <v>0.35</v>
      </c>
      <c r="E49">
        <f t="shared" si="18"/>
        <v>0.39194667891858437</v>
      </c>
      <c r="F49">
        <f t="shared" si="18"/>
        <v>0.1</v>
      </c>
      <c r="G49" s="2">
        <f t="shared" si="2"/>
        <v>0.98000479955658615</v>
      </c>
      <c r="H49" s="2">
        <f t="shared" si="2"/>
        <v>0</v>
      </c>
      <c r="I49" s="1">
        <f t="shared" si="11"/>
        <v>0.98000479955658615</v>
      </c>
      <c r="J49" s="50">
        <v>40</v>
      </c>
      <c r="K49" s="11">
        <v>1</v>
      </c>
      <c r="L49" s="11">
        <v>0</v>
      </c>
      <c r="M49" s="11">
        <v>1</v>
      </c>
      <c r="N49" s="12">
        <f t="shared" si="3"/>
        <v>1</v>
      </c>
      <c r="O49" s="1">
        <f t="shared" si="16"/>
        <v>0.34264026080280108</v>
      </c>
      <c r="P49" s="1">
        <f t="shared" si="16"/>
        <v>0.35</v>
      </c>
      <c r="Q49" s="72">
        <f t="shared" si="4"/>
        <v>0.39311605725965254</v>
      </c>
      <c r="R49" s="29">
        <f t="shared" si="5"/>
        <v>0.1</v>
      </c>
      <c r="S49" s="61">
        <f t="shared" si="17"/>
        <v>8.1877098435175089E-3</v>
      </c>
      <c r="T49" s="37">
        <f t="shared" si="17"/>
        <v>0</v>
      </c>
      <c r="U49" s="58">
        <f t="shared" si="7"/>
        <v>0.98322351976825584</v>
      </c>
      <c r="V49">
        <f t="shared" si="7"/>
        <v>0</v>
      </c>
      <c r="W49" s="22"/>
      <c r="X49" s="22"/>
      <c r="Y49" s="22"/>
      <c r="Z49" s="22"/>
      <c r="AA49" s="22"/>
    </row>
    <row r="50" spans="1:27" x14ac:dyDescent="0.2">
      <c r="A50">
        <f t="shared" si="8"/>
        <v>0.98571428571428577</v>
      </c>
      <c r="B50">
        <f t="shared" si="9"/>
        <v>0.98699999999999999</v>
      </c>
      <c r="C50">
        <f t="shared" si="18"/>
        <v>0.34264026080280108</v>
      </c>
      <c r="D50">
        <f t="shared" si="18"/>
        <v>0.35</v>
      </c>
      <c r="E50">
        <f t="shared" si="18"/>
        <v>0.39311605725965254</v>
      </c>
      <c r="F50">
        <f t="shared" si="18"/>
        <v>0.1</v>
      </c>
      <c r="G50" s="2">
        <f t="shared" si="2"/>
        <v>0.98322351976825584</v>
      </c>
      <c r="H50" s="2">
        <f t="shared" si="2"/>
        <v>0</v>
      </c>
      <c r="I50" s="1">
        <f t="shared" si="11"/>
        <v>0.98322351976825584</v>
      </c>
      <c r="J50" s="50">
        <v>41</v>
      </c>
      <c r="K50" s="11">
        <v>1</v>
      </c>
      <c r="L50" s="11">
        <v>1</v>
      </c>
      <c r="M50" s="11">
        <v>1</v>
      </c>
      <c r="N50" s="12">
        <f t="shared" si="3"/>
        <v>1</v>
      </c>
      <c r="O50" s="1">
        <f t="shared" si="16"/>
        <v>0.33775111147762926</v>
      </c>
      <c r="P50" s="1">
        <f t="shared" si="16"/>
        <v>0.34545519750453002</v>
      </c>
      <c r="Q50" s="72">
        <f t="shared" si="4"/>
        <v>0.39407895259559178</v>
      </c>
      <c r="R50" s="29">
        <f>IF(AND(L50&gt;0),POWER((1-F50)*(H50-G50*K50),2)+POWER(1-(F$3+(1-B$3)*(1-F$3)),2),F50)</f>
        <v>0.821075076758637</v>
      </c>
      <c r="S50" s="61">
        <f t="shared" si="17"/>
        <v>6.7534011739810136E-3</v>
      </c>
      <c r="T50" s="37">
        <f t="shared" si="17"/>
        <v>6.9074459183221986E-3</v>
      </c>
      <c r="U50" s="58">
        <f t="shared" si="7"/>
        <v>0.98588489302935611</v>
      </c>
      <c r="V50">
        <f t="shared" si="7"/>
        <v>5.6715316875925329E-3</v>
      </c>
      <c r="W50" s="22"/>
      <c r="X50" s="22"/>
      <c r="Y50" s="22"/>
      <c r="Z50" s="22"/>
      <c r="AA50" s="22"/>
    </row>
    <row r="51" spans="1:27" x14ac:dyDescent="0.2">
      <c r="A51">
        <f t="shared" si="8"/>
        <v>0.98571428571428577</v>
      </c>
      <c r="B51">
        <f t="shared" si="9"/>
        <v>0.98609999999999998</v>
      </c>
      <c r="C51">
        <f t="shared" si="18"/>
        <v>0.33775111147762926</v>
      </c>
      <c r="D51">
        <f t="shared" si="18"/>
        <v>0.34545519750453002</v>
      </c>
      <c r="E51">
        <f t="shared" si="18"/>
        <v>0.39407895259559178</v>
      </c>
      <c r="F51">
        <f t="shared" si="18"/>
        <v>0.821075076758637</v>
      </c>
      <c r="G51" s="2">
        <f t="shared" si="2"/>
        <v>0.98588489302935611</v>
      </c>
      <c r="H51" s="2">
        <f t="shared" si="2"/>
        <v>5.6715316875925329E-3</v>
      </c>
      <c r="I51" s="1">
        <f t="shared" si="11"/>
        <v>0.9915564247169486</v>
      </c>
      <c r="J51" s="50">
        <v>42</v>
      </c>
      <c r="K51" s="11">
        <v>1</v>
      </c>
      <c r="L51" s="11">
        <v>1</v>
      </c>
      <c r="M51" s="11">
        <v>1</v>
      </c>
      <c r="N51" s="12">
        <f t="shared" si="3"/>
        <v>1</v>
      </c>
      <c r="O51" s="1">
        <f t="shared" si="16"/>
        <v>0.33293011631779124</v>
      </c>
      <c r="P51" s="1">
        <f t="shared" si="16"/>
        <v>0.34065728241823368</v>
      </c>
      <c r="Q51" s="72">
        <f t="shared" si="4"/>
        <v>0.39078010965850185</v>
      </c>
      <c r="R51" s="29">
        <f t="shared" si="5"/>
        <v>6.8784758070878832E-2</v>
      </c>
      <c r="S51" s="61">
        <f t="shared" si="17"/>
        <v>5.5853955149577092E-3</v>
      </c>
      <c r="T51" s="37">
        <f t="shared" si="17"/>
        <v>5.715030164289185E-3</v>
      </c>
      <c r="U51" s="58">
        <f t="shared" si="7"/>
        <v>0.98806755450117734</v>
      </c>
      <c r="V51">
        <f t="shared" si="7"/>
        <v>6.0646386548109396E-3</v>
      </c>
      <c r="W51" s="22"/>
      <c r="X51" s="22"/>
      <c r="Y51" s="22"/>
      <c r="Z51" s="22"/>
      <c r="AA51" s="22"/>
    </row>
    <row r="52" spans="1:27" x14ac:dyDescent="0.2">
      <c r="A52">
        <f t="shared" si="8"/>
        <v>0.98571428571428577</v>
      </c>
      <c r="B52">
        <f t="shared" si="9"/>
        <v>0.98582999999999998</v>
      </c>
      <c r="C52">
        <f t="shared" si="18"/>
        <v>0.33293011631779124</v>
      </c>
      <c r="D52">
        <f t="shared" si="18"/>
        <v>0.34065728241823368</v>
      </c>
      <c r="E52">
        <f t="shared" si="18"/>
        <v>0.39078010965850185</v>
      </c>
      <c r="F52">
        <f t="shared" si="18"/>
        <v>6.8784758070878832E-2</v>
      </c>
      <c r="G52" s="2">
        <f t="shared" si="2"/>
        <v>0.98806755450117734</v>
      </c>
      <c r="H52" s="2">
        <f t="shared" si="2"/>
        <v>6.0646386548109396E-3</v>
      </c>
      <c r="I52" s="1">
        <f t="shared" si="11"/>
        <v>0.99413219315598833</v>
      </c>
      <c r="J52" s="50">
        <v>43</v>
      </c>
      <c r="K52" s="11">
        <v>1</v>
      </c>
      <c r="L52" s="11">
        <v>1</v>
      </c>
      <c r="M52" s="11">
        <v>1</v>
      </c>
      <c r="N52" s="12">
        <f t="shared" si="3"/>
        <v>1</v>
      </c>
      <c r="O52" s="1">
        <f t="shared" si="16"/>
        <v>0.32817499028415942</v>
      </c>
      <c r="P52" s="1">
        <f t="shared" si="16"/>
        <v>0.33583117896183096</v>
      </c>
      <c r="Q52" s="72">
        <f t="shared" si="4"/>
        <v>0.39593489300046075</v>
      </c>
      <c r="R52" s="29">
        <f t="shared" si="5"/>
        <v>0.87425492747046762</v>
      </c>
      <c r="S52" s="61">
        <f t="shared" si="17"/>
        <v>2.7709702364789607E-3</v>
      </c>
      <c r="T52" s="37">
        <f t="shared" si="17"/>
        <v>2.8356158419601258E-3</v>
      </c>
      <c r="U52" s="58">
        <f t="shared" si="7"/>
        <v>0.98916467830526511</v>
      </c>
      <c r="V52">
        <f t="shared" si="7"/>
        <v>8.5436897770578991E-3</v>
      </c>
      <c r="W52" s="22"/>
      <c r="X52" s="22"/>
      <c r="Y52" s="22"/>
      <c r="Z52" s="22"/>
      <c r="AA52" s="22"/>
    </row>
    <row r="53" spans="1:27" x14ac:dyDescent="0.2">
      <c r="A53">
        <f t="shared" si="8"/>
        <v>0.98571428571428577</v>
      </c>
      <c r="B53">
        <f t="shared" si="9"/>
        <v>0.98574899999999999</v>
      </c>
      <c r="C53">
        <f t="shared" si="18"/>
        <v>0.32817499028415942</v>
      </c>
      <c r="D53">
        <f t="shared" si="18"/>
        <v>0.33583117896183096</v>
      </c>
      <c r="E53">
        <f t="shared" si="18"/>
        <v>0.39593489300046075</v>
      </c>
      <c r="F53">
        <f t="shared" si="18"/>
        <v>0.87425492747046762</v>
      </c>
      <c r="G53" s="2">
        <f t="shared" si="2"/>
        <v>0.98916467830526511</v>
      </c>
      <c r="H53" s="2">
        <f t="shared" si="2"/>
        <v>8.5436897770578991E-3</v>
      </c>
      <c r="I53" s="1">
        <f t="shared" si="11"/>
        <v>0.99770836808232299</v>
      </c>
      <c r="J53" s="50">
        <v>44</v>
      </c>
      <c r="K53" s="11">
        <v>1</v>
      </c>
      <c r="L53" s="11">
        <v>1</v>
      </c>
      <c r="M53" s="11">
        <v>1</v>
      </c>
      <c r="N53" s="12">
        <f t="shared" si="3"/>
        <v>1</v>
      </c>
      <c r="O53" s="1">
        <f t="shared" si="16"/>
        <v>0.32348726801091654</v>
      </c>
      <c r="P53" s="1">
        <f t="shared" si="16"/>
        <v>0.33104573950886657</v>
      </c>
      <c r="Q53" s="72">
        <f t="shared" si="4"/>
        <v>0.38891409290102352</v>
      </c>
      <c r="R53" s="29">
        <f t="shared" si="5"/>
        <v>5.3229926324888786E-2</v>
      </c>
      <c r="S53" s="61">
        <f t="shared" si="17"/>
        <v>1.8981608051850932E-3</v>
      </c>
      <c r="T53" s="37">
        <f t="shared" si="17"/>
        <v>1.9425124559710315E-3</v>
      </c>
      <c r="U53" s="58">
        <f t="shared" si="7"/>
        <v>0.98990289979299395</v>
      </c>
      <c r="V53">
        <f t="shared" si="7"/>
        <v>8.6470895719744159E-3</v>
      </c>
      <c r="W53" s="22"/>
      <c r="X53" s="22"/>
      <c r="Y53" s="22"/>
      <c r="Z53" s="22"/>
      <c r="AA53" s="22"/>
    </row>
    <row r="54" spans="1:27" x14ac:dyDescent="0.2">
      <c r="A54">
        <f t="shared" si="8"/>
        <v>0.98571428571428577</v>
      </c>
      <c r="B54">
        <f t="shared" si="9"/>
        <v>0.98572470000000001</v>
      </c>
      <c r="C54">
        <f t="shared" si="18"/>
        <v>0.32348726801091654</v>
      </c>
      <c r="D54">
        <f t="shared" si="18"/>
        <v>0.33104573950886657</v>
      </c>
      <c r="E54">
        <f t="shared" si="18"/>
        <v>0.38891409290102352</v>
      </c>
      <c r="F54">
        <f t="shared" si="18"/>
        <v>5.3229926324888786E-2</v>
      </c>
      <c r="G54" s="2">
        <f t="shared" si="2"/>
        <v>0.98990289979299395</v>
      </c>
      <c r="H54" s="2">
        <f t="shared" si="2"/>
        <v>8.6470895719744159E-3</v>
      </c>
      <c r="I54" s="1">
        <f t="shared" si="11"/>
        <v>0.99854998936496842</v>
      </c>
      <c r="J54" s="50">
        <v>45</v>
      </c>
      <c r="K54" s="11">
        <v>1</v>
      </c>
      <c r="L54" s="11">
        <v>1</v>
      </c>
      <c r="M54" s="11">
        <v>1</v>
      </c>
      <c r="N54" s="12">
        <f t="shared" si="3"/>
        <v>1</v>
      </c>
      <c r="O54" s="1">
        <f t="shared" si="16"/>
        <v>0.31886609634757268</v>
      </c>
      <c r="P54" s="1">
        <f t="shared" si="16"/>
        <v>0.32632003723149061</v>
      </c>
      <c r="Q54" s="72">
        <f t="shared" si="4"/>
        <v>0.39758305198291854</v>
      </c>
      <c r="R54" s="29">
        <f t="shared" si="5"/>
        <v>0.90110991575815302</v>
      </c>
      <c r="S54" s="61">
        <f t="shared" si="17"/>
        <v>7.3072372385516902E-4</v>
      </c>
      <c r="T54" s="37">
        <f t="shared" si="17"/>
        <v>7.4780541269723287E-4</v>
      </c>
      <c r="U54" s="58">
        <f t="shared" si="7"/>
        <v>0.99019342316128056</v>
      </c>
      <c r="V54">
        <f t="shared" si="7"/>
        <v>9.3209444444135106E-3</v>
      </c>
      <c r="W54" s="22"/>
      <c r="X54" s="22"/>
      <c r="Y54" s="22"/>
      <c r="Z54" s="22"/>
      <c r="AA54" s="22"/>
    </row>
    <row r="55" spans="1:27" x14ac:dyDescent="0.2">
      <c r="A55">
        <f t="shared" si="8"/>
        <v>0.98571428571428577</v>
      </c>
      <c r="B55">
        <f t="shared" si="9"/>
        <v>0.98571741000000002</v>
      </c>
      <c r="C55">
        <f t="shared" si="18"/>
        <v>0.31886609634757268</v>
      </c>
      <c r="D55">
        <f t="shared" si="18"/>
        <v>0.32632003723149061</v>
      </c>
      <c r="E55">
        <f t="shared" si="18"/>
        <v>0.39758305198291854</v>
      </c>
      <c r="F55">
        <f t="shared" si="18"/>
        <v>0.90110991575815302</v>
      </c>
      <c r="G55" s="2">
        <f t="shared" si="2"/>
        <v>0.99019342316128056</v>
      </c>
      <c r="H55" s="2">
        <f t="shared" si="2"/>
        <v>9.3209444444135106E-3</v>
      </c>
      <c r="I55" s="1">
        <f t="shared" si="11"/>
        <v>0.99951436760569412</v>
      </c>
      <c r="J55" s="50">
        <v>46</v>
      </c>
      <c r="K55" s="11">
        <v>1</v>
      </c>
      <c r="L55" s="11">
        <v>1</v>
      </c>
      <c r="M55" s="11">
        <v>1</v>
      </c>
      <c r="N55" s="12">
        <f t="shared" si="3"/>
        <v>1</v>
      </c>
      <c r="O55" s="1">
        <f t="shared" si="16"/>
        <v>0.31431089643590515</v>
      </c>
      <c r="P55" s="1">
        <f t="shared" si="16"/>
        <v>0.32165937196051447</v>
      </c>
      <c r="Q55" s="72">
        <f t="shared" si="4"/>
        <v>0.3871809615292488</v>
      </c>
      <c r="R55" s="29">
        <f t="shared" si="5"/>
        <v>4.7433721039926845E-2</v>
      </c>
      <c r="S55" s="61">
        <f t="shared" si="17"/>
        <v>4.5575414253837341E-4</v>
      </c>
      <c r="T55" s="37">
        <f t="shared" si="17"/>
        <v>4.664095102003262E-4</v>
      </c>
      <c r="U55" s="58">
        <f t="shared" si="7"/>
        <v>0.99036988248840951</v>
      </c>
      <c r="V55">
        <f t="shared" si="7"/>
        <v>9.3430679830107215E-3</v>
      </c>
      <c r="W55" s="22"/>
      <c r="X55" s="22"/>
      <c r="Y55" s="22"/>
      <c r="Z55" s="22"/>
      <c r="AA55" s="22"/>
    </row>
    <row r="56" spans="1:27" x14ac:dyDescent="0.2">
      <c r="A56">
        <f t="shared" si="8"/>
        <v>0.98571428571428577</v>
      </c>
      <c r="B56">
        <f t="shared" si="9"/>
        <v>0.98571522300000003</v>
      </c>
      <c r="C56">
        <f t="shared" si="18"/>
        <v>0.31431089643590515</v>
      </c>
      <c r="D56">
        <f t="shared" si="18"/>
        <v>0.32165937196051447</v>
      </c>
      <c r="E56">
        <f t="shared" si="18"/>
        <v>0.3871809615292488</v>
      </c>
      <c r="F56">
        <f t="shared" si="18"/>
        <v>4.7433721039926845E-2</v>
      </c>
      <c r="G56" s="2">
        <f t="shared" si="2"/>
        <v>0.99036988248840951</v>
      </c>
      <c r="H56" s="2">
        <f t="shared" si="2"/>
        <v>9.3430679830107215E-3</v>
      </c>
      <c r="I56" s="1">
        <f t="shared" si="11"/>
        <v>0.99971295047142028</v>
      </c>
      <c r="J56" s="50">
        <v>47</v>
      </c>
      <c r="K56" s="11">
        <v>1</v>
      </c>
      <c r="L56" s="11">
        <v>1</v>
      </c>
      <c r="M56" s="11">
        <v>1</v>
      </c>
      <c r="N56" s="12">
        <f t="shared" si="3"/>
        <v>1</v>
      </c>
      <c r="O56" s="1">
        <f t="shared" si="16"/>
        <v>0.30982074414166111</v>
      </c>
      <c r="P56" s="1">
        <f t="shared" si="16"/>
        <v>0.31706454293100345</v>
      </c>
      <c r="Q56" s="72">
        <f t="shared" si="4"/>
        <v>0.39945671166255853</v>
      </c>
      <c r="R56" s="29">
        <f t="shared" si="5"/>
        <v>0.91130228339985209</v>
      </c>
      <c r="S56" s="61">
        <f t="shared" si="17"/>
        <v>1.5045898978314413E-4</v>
      </c>
      <c r="T56" s="37">
        <f t="shared" si="17"/>
        <v>1.5397681313308246E-4</v>
      </c>
      <c r="U56" s="58">
        <f t="shared" si="7"/>
        <v>0.99042998434170837</v>
      </c>
      <c r="V56">
        <f t="shared" si="7"/>
        <v>9.4833874044095313E-3</v>
      </c>
      <c r="W56" s="22"/>
      <c r="X56" s="22"/>
      <c r="Y56" s="22"/>
      <c r="Z56" s="22"/>
      <c r="AA56" s="22"/>
    </row>
    <row r="57" spans="1:27" x14ac:dyDescent="0.2">
      <c r="A57">
        <f t="shared" si="8"/>
        <v>0.98571428571428577</v>
      </c>
      <c r="B57">
        <f t="shared" si="9"/>
        <v>0.98571456690000003</v>
      </c>
      <c r="C57">
        <f t="shared" si="18"/>
        <v>0.30982074414166111</v>
      </c>
      <c r="D57">
        <f t="shared" si="18"/>
        <v>0.31706454293100345</v>
      </c>
      <c r="E57">
        <f t="shared" si="18"/>
        <v>0.39945671166255853</v>
      </c>
      <c r="F57">
        <f t="shared" si="18"/>
        <v>0.91130228339985209</v>
      </c>
      <c r="G57" s="2">
        <f t="shared" si="2"/>
        <v>0.99042998434170837</v>
      </c>
      <c r="H57" s="2">
        <f t="shared" si="2"/>
        <v>9.4833874044095313E-3</v>
      </c>
      <c r="I57" s="1">
        <f t="shared" si="11"/>
        <v>0.99991337174611794</v>
      </c>
      <c r="J57" s="50">
        <v>48</v>
      </c>
      <c r="K57" s="11">
        <v>1</v>
      </c>
      <c r="L57" s="11">
        <v>1</v>
      </c>
      <c r="M57" s="11">
        <v>1</v>
      </c>
      <c r="N57" s="12">
        <f t="shared" si="3"/>
        <v>1</v>
      </c>
      <c r="O57" s="1">
        <f t="shared" si="16"/>
        <v>0.30539473468817213</v>
      </c>
      <c r="P57" s="1">
        <f t="shared" si="16"/>
        <v>0.31253513979166353</v>
      </c>
      <c r="Q57" s="72">
        <f t="shared" si="4"/>
        <v>0.3850648644994013</v>
      </c>
      <c r="R57" s="29">
        <f t="shared" si="5"/>
        <v>4.5595343906022878E-2</v>
      </c>
      <c r="S57" s="61">
        <f t="shared" si="17"/>
        <v>8.7663414622968233E-5</v>
      </c>
      <c r="T57" s="37">
        <f t="shared" si="17"/>
        <v>8.9713064541793662E-5</v>
      </c>
      <c r="U57" s="58">
        <f t="shared" si="7"/>
        <v>0.99046374044258167</v>
      </c>
      <c r="V57">
        <f t="shared" si="7"/>
        <v>9.4874779024401775E-3</v>
      </c>
      <c r="W57" s="22"/>
      <c r="X57" s="22"/>
      <c r="Y57" s="22"/>
      <c r="Z57" s="22"/>
      <c r="AA57" s="22"/>
    </row>
    <row r="58" spans="1:27" x14ac:dyDescent="0.2">
      <c r="A58">
        <f t="shared" si="8"/>
        <v>0.98571428571428577</v>
      </c>
      <c r="B58">
        <f t="shared" si="9"/>
        <v>0.98571437006999996</v>
      </c>
      <c r="C58">
        <f t="shared" ref="C58:C59" si="19">O57</f>
        <v>0.30539473468817213</v>
      </c>
      <c r="D58">
        <f t="shared" ref="D58:D59" si="20">P57</f>
        <v>0.31253513979166353</v>
      </c>
      <c r="E58">
        <f t="shared" ref="E58:E59" si="21">Q57</f>
        <v>0.3850648644994013</v>
      </c>
      <c r="F58">
        <f t="shared" ref="F58:F59" si="22">R57</f>
        <v>4.5595343906022878E-2</v>
      </c>
      <c r="G58" s="2">
        <f t="shared" ref="G58:G59" si="23">U57</f>
        <v>0.99046374044258167</v>
      </c>
      <c r="H58" s="2">
        <f t="shared" ref="H58:H59" si="24">V57</f>
        <v>9.4874779024401775E-3</v>
      </c>
      <c r="I58" s="1">
        <f t="shared" ref="I58:I59" si="25">G58+H58</f>
        <v>0.99995121834502187</v>
      </c>
      <c r="J58" s="50">
        <v>49</v>
      </c>
      <c r="K58" s="11">
        <v>1</v>
      </c>
      <c r="L58" s="11">
        <v>1</v>
      </c>
      <c r="M58" s="11">
        <v>1</v>
      </c>
      <c r="N58" s="12">
        <f t="shared" ref="N58:N59" si="26">$J$3*M58</f>
        <v>1</v>
      </c>
      <c r="O58" s="1">
        <f t="shared" ref="O58:O59" si="27">IF(AND(K58&gt;0),(1-A58)*POWER(($N58-$I57),2)+C58*A58,C58)</f>
        <v>0.30103195287126189</v>
      </c>
      <c r="P58" s="1">
        <f t="shared" ref="P58:P59" si="28">IF(AND(L58&gt;0),(1-B58)*POWER(($N58-$I57),2)+D58*B58,D58)</f>
        <v>0.30807037855168484</v>
      </c>
      <c r="Q58" s="72">
        <f t="shared" si="4"/>
        <v>0.40191960179963176</v>
      </c>
      <c r="R58" s="29">
        <f t="shared" ref="R58:R59" si="29">IF(AND(L58&gt;0),POWER((1-F58)*(H58-G58*K58),2)+POWER(1-(F$3+(1-B$3)*(1-F$3)),2),F58)</f>
        <v>0.91458590263284301</v>
      </c>
      <c r="S58" s="61">
        <f t="shared" ref="S58:S59" si="30">IF(K58&gt;0,O58*($N58-$I57),0)</f>
        <v>2.6077872439943854E-5</v>
      </c>
      <c r="T58" s="37">
        <f t="shared" ref="T58:T59" si="31">IF(L58&gt;0,P58*($N58-$I57),0)</f>
        <v>2.668759896671754E-5</v>
      </c>
      <c r="U58" s="58">
        <f t="shared" ref="U58:U59" si="32">U57+S58*Q58</f>
        <v>0.99047422165068855</v>
      </c>
      <c r="V58">
        <f t="shared" ref="V58:V59" si="33">V57+T58*R58</f>
        <v>9.5118860042302557E-3</v>
      </c>
    </row>
    <row r="59" spans="1:27" x14ac:dyDescent="0.2">
      <c r="A59">
        <f t="shared" si="8"/>
        <v>0.98571428571428577</v>
      </c>
      <c r="B59">
        <f t="shared" si="9"/>
        <v>0.98571431102099993</v>
      </c>
      <c r="C59">
        <f t="shared" si="19"/>
        <v>0.30103195287126189</v>
      </c>
      <c r="D59">
        <f t="shared" si="20"/>
        <v>0.30807037855168484</v>
      </c>
      <c r="E59">
        <f t="shared" si="21"/>
        <v>0.40191960179963176</v>
      </c>
      <c r="F59">
        <f t="shared" si="22"/>
        <v>0.91458590263284301</v>
      </c>
      <c r="G59" s="2">
        <f t="shared" si="23"/>
        <v>0.99047422165068855</v>
      </c>
      <c r="H59" s="2">
        <f t="shared" si="24"/>
        <v>9.5118860042302557E-3</v>
      </c>
      <c r="I59" s="1">
        <f t="shared" si="25"/>
        <v>0.9999861076549188</v>
      </c>
      <c r="J59" s="50">
        <v>50</v>
      </c>
      <c r="K59" s="11">
        <v>1</v>
      </c>
      <c r="L59" s="11">
        <v>1</v>
      </c>
      <c r="M59" s="11">
        <v>1</v>
      </c>
      <c r="N59" s="12">
        <f t="shared" si="26"/>
        <v>1</v>
      </c>
      <c r="O59" s="1">
        <f t="shared" si="27"/>
        <v>0.29673149643566743</v>
      </c>
      <c r="P59" s="1">
        <f t="shared" si="28"/>
        <v>0.30366938097404755</v>
      </c>
      <c r="Q59" s="72">
        <f t="shared" si="4"/>
        <v>0.38223525366059147</v>
      </c>
      <c r="R59" s="29">
        <f t="shared" si="29"/>
        <v>4.5045431030391818E-2</v>
      </c>
      <c r="S59" s="61">
        <f t="shared" si="30"/>
        <v>1.4475053480267467E-5</v>
      </c>
      <c r="T59" s="37">
        <f t="shared" si="31"/>
        <v>1.4813494970096794E-5</v>
      </c>
      <c r="U59" s="58">
        <f t="shared" si="32"/>
        <v>0.99047975452642734</v>
      </c>
      <c r="V59">
        <f t="shared" si="33"/>
        <v>9.5125532844962495E-3</v>
      </c>
    </row>
    <row r="60" spans="1:27" x14ac:dyDescent="0.2">
      <c r="A60">
        <f t="shared" ref="A60:A69" si="34">IF(K60&gt;0,$C$3-($A$3*(1-A59)),A59)</f>
        <v>0.98571428571428577</v>
      </c>
      <c r="B60">
        <f t="shared" ref="B60:B69" si="35">IF(L60&gt;0,$C$3-($A$3*(1-B59)),B59)</f>
        <v>0.9857142933063</v>
      </c>
      <c r="C60">
        <f t="shared" ref="C60:C69" si="36">O59</f>
        <v>0.29673149643566743</v>
      </c>
      <c r="D60">
        <f t="shared" ref="D60:D69" si="37">P59</f>
        <v>0.30366938097404755</v>
      </c>
      <c r="E60">
        <f t="shared" ref="E60:E69" si="38">Q59</f>
        <v>0.38223525366059147</v>
      </c>
      <c r="F60">
        <f t="shared" ref="F60:F69" si="39">R59</f>
        <v>4.5045431030391818E-2</v>
      </c>
      <c r="G60" s="2">
        <f t="shared" ref="G60:G69" si="40">U59</f>
        <v>0.99047975452642734</v>
      </c>
      <c r="H60" s="2">
        <f t="shared" ref="H60:H69" si="41">V59</f>
        <v>9.5125532844962495E-3</v>
      </c>
      <c r="I60" s="1">
        <f t="shared" ref="I60:I69" si="42">G60+H60</f>
        <v>0.99999230781092363</v>
      </c>
      <c r="J60" s="50">
        <v>51</v>
      </c>
      <c r="K60" s="11">
        <v>1</v>
      </c>
      <c r="L60" s="11">
        <v>1</v>
      </c>
      <c r="M60" s="11">
        <v>1</v>
      </c>
      <c r="N60" s="12">
        <f t="shared" ref="N60:N69" si="43">$J$3*M60</f>
        <v>1</v>
      </c>
      <c r="O60" s="1">
        <f t="shared" ref="O60:O69" si="44">IF(AND(K60&gt;0),(1-A60)*POWER(($N60-$I59),2)+C60*A60,C60)</f>
        <v>0.29249247506077219</v>
      </c>
      <c r="P60" s="1">
        <f t="shared" ref="P60:P69" si="45">IF(AND(L60&gt;0),(1-B60)*POWER(($N60-$I59),2)+D60*B60,D60)</f>
        <v>0.29933124926835197</v>
      </c>
      <c r="Q60" s="72">
        <f t="shared" si="4"/>
        <v>0.40526942859027265</v>
      </c>
      <c r="R60" s="29">
        <f t="shared" ref="R60:R69" si="46">IF(AND(L60&gt;0),POWER((1-F60)*(H60-G60*K60),2)+POWER(1-(F$3+(1-B$3)*(1-F$3)),2),F60)</f>
        <v>0.91558010249739619</v>
      </c>
      <c r="S60" s="61">
        <f t="shared" ref="S60:S69" si="47">IF(K60&gt;0,O60*($N60-$I59),0)</f>
        <v>4.0634063971988793E-6</v>
      </c>
      <c r="T60" s="37">
        <f t="shared" ref="T60:T69" si="48">IF(L60&gt;0,P60*($N60-$I59),0)</f>
        <v>4.1584130084229952E-6</v>
      </c>
      <c r="U60" s="58">
        <f t="shared" ref="U60:U69" si="49">U59+S60*Q60</f>
        <v>0.99048140130081608</v>
      </c>
      <c r="V60">
        <f t="shared" ref="V60:V69" si="50">V59+T60*R60</f>
        <v>9.5163606447047286E-3</v>
      </c>
    </row>
    <row r="61" spans="1:27" x14ac:dyDescent="0.2">
      <c r="A61">
        <f t="shared" si="34"/>
        <v>0.98571428571428577</v>
      </c>
      <c r="B61">
        <f t="shared" si="35"/>
        <v>0.98571428799188998</v>
      </c>
      <c r="C61">
        <f t="shared" si="36"/>
        <v>0.29249247506077219</v>
      </c>
      <c r="D61">
        <f t="shared" si="37"/>
        <v>0.29933124926835197</v>
      </c>
      <c r="E61">
        <f t="shared" si="38"/>
        <v>0.40526942859027265</v>
      </c>
      <c r="F61">
        <f t="shared" si="39"/>
        <v>0.91558010249739619</v>
      </c>
      <c r="G61" s="2">
        <f t="shared" si="40"/>
        <v>0.99048140130081608</v>
      </c>
      <c r="H61" s="2">
        <f t="shared" si="41"/>
        <v>9.5163606447047286E-3</v>
      </c>
      <c r="I61" s="1">
        <f t="shared" si="42"/>
        <v>0.99999776194552081</v>
      </c>
      <c r="J61" s="50">
        <v>52</v>
      </c>
      <c r="K61" s="11">
        <v>1</v>
      </c>
      <c r="L61" s="11">
        <v>1</v>
      </c>
      <c r="M61" s="11">
        <v>1</v>
      </c>
      <c r="N61" s="12">
        <f t="shared" si="43"/>
        <v>1</v>
      </c>
      <c r="O61" s="1">
        <f t="shared" si="44"/>
        <v>0.28831401113217786</v>
      </c>
      <c r="P61" s="1">
        <f t="shared" si="45"/>
        <v>0.29505508924712176</v>
      </c>
      <c r="Q61" s="72">
        <f t="shared" si="4"/>
        <v>0.37839211044065318</v>
      </c>
      <c r="R61" s="29">
        <f t="shared" si="46"/>
        <v>4.4882987699746739E-2</v>
      </c>
      <c r="S61" s="61">
        <f t="shared" si="47"/>
        <v>2.2177658869951437E-6</v>
      </c>
      <c r="T61" s="37">
        <f t="shared" si="48"/>
        <v>2.269619534433867E-6</v>
      </c>
      <c r="U61" s="58">
        <f t="shared" si="49"/>
        <v>0.99048224048593048</v>
      </c>
      <c r="V61">
        <f t="shared" si="50"/>
        <v>9.5164625120103749E-3</v>
      </c>
    </row>
    <row r="62" spans="1:27" x14ac:dyDescent="0.2">
      <c r="A62">
        <f t="shared" si="34"/>
        <v>0.98571428571428577</v>
      </c>
      <c r="B62">
        <f t="shared" si="35"/>
        <v>0.98571428639756697</v>
      </c>
      <c r="C62">
        <f t="shared" si="36"/>
        <v>0.28831401113217786</v>
      </c>
      <c r="D62">
        <f t="shared" si="37"/>
        <v>0.29505508924712176</v>
      </c>
      <c r="E62">
        <f t="shared" si="38"/>
        <v>0.37839211044065318</v>
      </c>
      <c r="F62">
        <f t="shared" si="39"/>
        <v>4.4882987699746739E-2</v>
      </c>
      <c r="G62" s="2">
        <f t="shared" si="40"/>
        <v>0.99048224048593048</v>
      </c>
      <c r="H62" s="2">
        <f t="shared" si="41"/>
        <v>9.5164625120103749E-3</v>
      </c>
      <c r="I62" s="1">
        <f t="shared" si="42"/>
        <v>0.9999987029979408</v>
      </c>
      <c r="J62" s="50">
        <v>53</v>
      </c>
      <c r="K62" s="11">
        <v>1</v>
      </c>
      <c r="L62" s="11">
        <v>1</v>
      </c>
      <c r="M62" s="11">
        <v>1</v>
      </c>
      <c r="N62" s="12">
        <f t="shared" si="43"/>
        <v>1</v>
      </c>
      <c r="O62" s="1">
        <f t="shared" si="44"/>
        <v>0.28419523954464687</v>
      </c>
      <c r="P62" s="1">
        <f t="shared" si="45"/>
        <v>0.2908400167452686</v>
      </c>
      <c r="Q62" s="72">
        <f t="shared" si="4"/>
        <v>0.40985185185709899</v>
      </c>
      <c r="R62" s="29">
        <f t="shared" si="46"/>
        <v>0.91587613502908483</v>
      </c>
      <c r="S62" s="61">
        <f t="shared" si="47"/>
        <v>6.3604442882642828E-7</v>
      </c>
      <c r="T62" s="37">
        <f t="shared" si="48"/>
        <v>6.5091580220347735E-7</v>
      </c>
      <c r="U62" s="58">
        <f t="shared" si="49"/>
        <v>0.99048250116991754</v>
      </c>
      <c r="V62">
        <f t="shared" si="50"/>
        <v>9.5170586702595268E-3</v>
      </c>
    </row>
    <row r="63" spans="1:27" x14ac:dyDescent="0.2">
      <c r="A63">
        <f t="shared" si="34"/>
        <v>0.98571428571428577</v>
      </c>
      <c r="B63">
        <f t="shared" si="35"/>
        <v>0.98571428591927013</v>
      </c>
      <c r="C63">
        <f t="shared" si="36"/>
        <v>0.28419523954464687</v>
      </c>
      <c r="D63">
        <f t="shared" si="37"/>
        <v>0.2908400167452686</v>
      </c>
      <c r="E63">
        <f t="shared" si="38"/>
        <v>0.40985185185709899</v>
      </c>
      <c r="F63">
        <f t="shared" si="39"/>
        <v>0.91587613502908483</v>
      </c>
      <c r="G63" s="2">
        <f t="shared" si="40"/>
        <v>0.99048250116991754</v>
      </c>
      <c r="H63" s="2">
        <f t="shared" si="41"/>
        <v>9.5170586702595268E-3</v>
      </c>
      <c r="I63" s="1">
        <f t="shared" si="42"/>
        <v>0.99999955984017708</v>
      </c>
      <c r="J63" s="50">
        <v>54</v>
      </c>
      <c r="K63" s="11">
        <v>1</v>
      </c>
      <c r="L63" s="11">
        <v>1</v>
      </c>
      <c r="M63" s="11">
        <v>1</v>
      </c>
      <c r="N63" s="12">
        <f t="shared" si="43"/>
        <v>1</v>
      </c>
      <c r="O63" s="1">
        <f t="shared" si="44"/>
        <v>0.28013530755117599</v>
      </c>
      <c r="P63" s="1">
        <f t="shared" si="45"/>
        <v>0.28668515942283507</v>
      </c>
      <c r="Q63" s="72">
        <f t="shared" si="4"/>
        <v>0.37316750692545014</v>
      </c>
      <c r="R63" s="29">
        <f t="shared" si="46"/>
        <v>4.483498024124602E-2</v>
      </c>
      <c r="S63" s="61">
        <f t="shared" si="47"/>
        <v>3.6333607074776122E-7</v>
      </c>
      <c r="T63" s="37">
        <f t="shared" si="48"/>
        <v>3.7183124211274074E-7</v>
      </c>
      <c r="U63" s="58">
        <f t="shared" si="49"/>
        <v>0.99048263675513326</v>
      </c>
      <c r="V63">
        <f t="shared" si="50"/>
        <v>9.5170753413059209E-3</v>
      </c>
    </row>
    <row r="64" spans="1:27" x14ac:dyDescent="0.2">
      <c r="A64">
        <f t="shared" si="34"/>
        <v>0.98571428571428577</v>
      </c>
      <c r="B64">
        <f t="shared" si="35"/>
        <v>0.98571428577578102</v>
      </c>
      <c r="C64">
        <f t="shared" si="36"/>
        <v>0.28013530755117599</v>
      </c>
      <c r="D64">
        <f t="shared" si="37"/>
        <v>0.28668515942283507</v>
      </c>
      <c r="E64">
        <f t="shared" si="38"/>
        <v>0.37316750692545014</v>
      </c>
      <c r="F64">
        <f t="shared" si="39"/>
        <v>4.483498024124602E-2</v>
      </c>
      <c r="G64" s="2">
        <f t="shared" si="40"/>
        <v>0.99048263675513326</v>
      </c>
      <c r="H64" s="2">
        <f t="shared" si="41"/>
        <v>9.5170753413059209E-3</v>
      </c>
      <c r="I64" s="1">
        <f t="shared" si="42"/>
        <v>0.99999971209643923</v>
      </c>
      <c r="J64" s="50">
        <v>55</v>
      </c>
      <c r="K64" s="11">
        <v>1</v>
      </c>
      <c r="L64" s="11">
        <v>1</v>
      </c>
      <c r="M64" s="11">
        <v>1</v>
      </c>
      <c r="N64" s="12">
        <f t="shared" si="43"/>
        <v>1</v>
      </c>
      <c r="O64" s="1">
        <f t="shared" si="44"/>
        <v>0.27613337458616199</v>
      </c>
      <c r="P64" s="1">
        <f t="shared" si="45"/>
        <v>0.28258965716299855</v>
      </c>
      <c r="Q64" s="72">
        <f t="shared" si="4"/>
        <v>0.41612834861549353</v>
      </c>
      <c r="R64" s="29">
        <f t="shared" si="46"/>
        <v>0.91596399723615363</v>
      </c>
      <c r="S64" s="61">
        <f t="shared" si="47"/>
        <v>1.21542817261007E-7</v>
      </c>
      <c r="T64" s="37">
        <f t="shared" si="48"/>
        <v>1.2438461345676896E-7</v>
      </c>
      <c r="U64" s="58">
        <f t="shared" si="49"/>
        <v>0.99048268733254508</v>
      </c>
      <c r="V64">
        <f t="shared" si="50"/>
        <v>9.5171892731336569E-3</v>
      </c>
    </row>
    <row r="65" spans="1:24" x14ac:dyDescent="0.2">
      <c r="A65">
        <f t="shared" si="34"/>
        <v>0.98571428571428577</v>
      </c>
      <c r="B65">
        <f t="shared" si="35"/>
        <v>0.98571428573273434</v>
      </c>
      <c r="C65">
        <f t="shared" si="36"/>
        <v>0.27613337458616199</v>
      </c>
      <c r="D65">
        <f t="shared" si="37"/>
        <v>0.28258965716299855</v>
      </c>
      <c r="E65">
        <f t="shared" si="38"/>
        <v>0.41612834861549353</v>
      </c>
      <c r="F65">
        <f t="shared" si="39"/>
        <v>0.91596399723615363</v>
      </c>
      <c r="G65" s="2">
        <f t="shared" si="40"/>
        <v>0.99048268733254508</v>
      </c>
      <c r="H65" s="2">
        <f t="shared" si="41"/>
        <v>9.5171892731336569E-3</v>
      </c>
      <c r="I65" s="1">
        <f t="shared" si="42"/>
        <v>0.99999987660567868</v>
      </c>
      <c r="J65" s="50">
        <v>56</v>
      </c>
      <c r="K65" s="11">
        <v>1</v>
      </c>
      <c r="L65" s="11">
        <v>1</v>
      </c>
      <c r="M65" s="11">
        <v>1</v>
      </c>
      <c r="N65" s="12">
        <f t="shared" si="43"/>
        <v>1</v>
      </c>
      <c r="O65" s="1">
        <f t="shared" si="44"/>
        <v>0.27218861209207512</v>
      </c>
      <c r="P65" s="1">
        <f t="shared" si="45"/>
        <v>0.27855266206588458</v>
      </c>
      <c r="Q65" s="72">
        <f t="shared" si="4"/>
        <v>0.3660766639079131</v>
      </c>
      <c r="R65" s="29">
        <f t="shared" si="46"/>
        <v>4.4820763228020831E-2</v>
      </c>
      <c r="S65" s="61">
        <f t="shared" si="47"/>
        <v>7.8364070622206992E-8</v>
      </c>
      <c r="T65" s="37">
        <f t="shared" si="48"/>
        <v>8.0196303270581551E-8</v>
      </c>
      <c r="U65" s="58">
        <f t="shared" si="49"/>
        <v>0.99048271601980264</v>
      </c>
      <c r="V65">
        <f t="shared" si="50"/>
        <v>9.5171928675931768E-3</v>
      </c>
    </row>
    <row r="66" spans="1:24" x14ac:dyDescent="0.2">
      <c r="A66">
        <f t="shared" si="34"/>
        <v>0.98571428571428577</v>
      </c>
      <c r="B66">
        <f t="shared" si="35"/>
        <v>0.98571428571982034</v>
      </c>
      <c r="C66">
        <f t="shared" si="36"/>
        <v>0.27218861209207512</v>
      </c>
      <c r="D66">
        <f t="shared" si="37"/>
        <v>0.27855266206588458</v>
      </c>
      <c r="E66">
        <f t="shared" si="38"/>
        <v>0.3660766639079131</v>
      </c>
      <c r="F66">
        <f t="shared" si="39"/>
        <v>4.4820763228020831E-2</v>
      </c>
      <c r="G66" s="2">
        <f t="shared" si="40"/>
        <v>0.99048271601980264</v>
      </c>
      <c r="H66" s="2">
        <f t="shared" si="41"/>
        <v>9.5171928675931768E-3</v>
      </c>
      <c r="I66" s="1">
        <f t="shared" si="42"/>
        <v>0.99999990888739587</v>
      </c>
      <c r="J66" s="50">
        <v>57</v>
      </c>
      <c r="K66" s="11">
        <v>1</v>
      </c>
      <c r="L66" s="11">
        <v>1</v>
      </c>
      <c r="M66" s="11">
        <v>1</v>
      </c>
      <c r="N66" s="12">
        <f t="shared" si="43"/>
        <v>1</v>
      </c>
      <c r="O66" s="1">
        <f t="shared" si="44"/>
        <v>0.26830020334790283</v>
      </c>
      <c r="P66" s="1">
        <f t="shared" si="45"/>
        <v>0.27457333832362812</v>
      </c>
      <c r="Q66" s="72">
        <f t="shared" si="4"/>
        <v>0.424731050129806</v>
      </c>
      <c r="R66" s="29">
        <f t="shared" si="46"/>
        <v>0.91599006404999317</v>
      </c>
      <c r="S66" s="61">
        <f t="shared" si="47"/>
        <v>3.3106721501156195E-8</v>
      </c>
      <c r="T66" s="37">
        <f t="shared" si="48"/>
        <v>3.388079073401175E-8</v>
      </c>
      <c r="U66" s="58">
        <f t="shared" si="49"/>
        <v>0.9904827300812552</v>
      </c>
      <c r="V66">
        <f t="shared" si="50"/>
        <v>9.5172239020608514E-3</v>
      </c>
    </row>
    <row r="67" spans="1:24" x14ac:dyDescent="0.2">
      <c r="A67">
        <f t="shared" si="34"/>
        <v>0.98571428571428577</v>
      </c>
      <c r="B67">
        <f t="shared" si="35"/>
        <v>0.9857142857159461</v>
      </c>
      <c r="C67">
        <f t="shared" si="36"/>
        <v>0.26830020334790283</v>
      </c>
      <c r="D67">
        <f t="shared" si="37"/>
        <v>0.27457333832362812</v>
      </c>
      <c r="E67">
        <f t="shared" si="38"/>
        <v>0.424731050129806</v>
      </c>
      <c r="F67">
        <f t="shared" si="39"/>
        <v>0.91599006404999317</v>
      </c>
      <c r="G67" s="2">
        <f t="shared" si="40"/>
        <v>0.9904827300812552</v>
      </c>
      <c r="H67" s="2">
        <f t="shared" si="41"/>
        <v>9.5172239020608514E-3</v>
      </c>
      <c r="I67" s="1">
        <f t="shared" si="42"/>
        <v>0.99999995398331609</v>
      </c>
      <c r="J67" s="50">
        <v>58</v>
      </c>
      <c r="K67" s="11">
        <v>1</v>
      </c>
      <c r="L67" s="11">
        <v>1</v>
      </c>
      <c r="M67" s="11">
        <v>1</v>
      </c>
      <c r="N67" s="12">
        <f t="shared" si="43"/>
        <v>1</v>
      </c>
      <c r="O67" s="1">
        <f t="shared" si="44"/>
        <v>0.26446734330007576</v>
      </c>
      <c r="P67" s="1">
        <f t="shared" si="45"/>
        <v>0.27065086206231803</v>
      </c>
      <c r="Q67" s="72">
        <f t="shared" si="4"/>
        <v>0.35648092992203767</v>
      </c>
      <c r="R67" s="29">
        <f t="shared" si="46"/>
        <v>4.4816548089480844E-2</v>
      </c>
      <c r="S67" s="61">
        <f t="shared" si="47"/>
        <v>2.4096308354906208E-8</v>
      </c>
      <c r="T67" s="37">
        <f t="shared" si="48"/>
        <v>2.4659704852008973E-8</v>
      </c>
      <c r="U67" s="58">
        <f t="shared" si="49"/>
        <v>0.99048273867112957</v>
      </c>
      <c r="V67">
        <f t="shared" si="50"/>
        <v>9.5172250072236998E-3</v>
      </c>
    </row>
    <row r="68" spans="1:24" x14ac:dyDescent="0.2">
      <c r="A68">
        <f t="shared" si="34"/>
        <v>0.98571428571428577</v>
      </c>
      <c r="B68">
        <f t="shared" si="35"/>
        <v>0.98571428571478381</v>
      </c>
      <c r="C68">
        <f t="shared" si="36"/>
        <v>0.26446734330007576</v>
      </c>
      <c r="D68">
        <f t="shared" si="37"/>
        <v>0.27065086206231803</v>
      </c>
      <c r="E68">
        <f t="shared" si="38"/>
        <v>0.35648092992203767</v>
      </c>
      <c r="F68">
        <f t="shared" si="39"/>
        <v>4.4816548089480844E-2</v>
      </c>
      <c r="G68" s="2">
        <f t="shared" si="40"/>
        <v>0.99048273867112957</v>
      </c>
      <c r="H68" s="2">
        <f t="shared" si="41"/>
        <v>9.5172250072236998E-3</v>
      </c>
      <c r="I68" s="1">
        <f t="shared" si="42"/>
        <v>0.99999996367835331</v>
      </c>
      <c r="J68" s="50">
        <v>59</v>
      </c>
      <c r="K68" s="11">
        <v>1</v>
      </c>
      <c r="L68" s="11">
        <v>1</v>
      </c>
      <c r="M68" s="11">
        <v>1</v>
      </c>
      <c r="N68" s="12">
        <f t="shared" si="43"/>
        <v>1</v>
      </c>
      <c r="O68" s="1">
        <f t="shared" si="44"/>
        <v>0.26068923839578906</v>
      </c>
      <c r="P68" s="1">
        <f t="shared" si="45"/>
        <v>0.26678442117584833</v>
      </c>
      <c r="Q68" s="72">
        <f t="shared" si="4"/>
        <v>0.43652683200418391</v>
      </c>
      <c r="R68" s="29">
        <f t="shared" si="46"/>
        <v>0.91599779587855323</v>
      </c>
      <c r="S68" s="61">
        <f t="shared" si="47"/>
        <v>1.1996054281424492E-8</v>
      </c>
      <c r="T68" s="37">
        <f t="shared" si="48"/>
        <v>1.2276534380774754E-8</v>
      </c>
      <c r="U68" s="58">
        <f t="shared" si="49"/>
        <v>0.99048274390772917</v>
      </c>
      <c r="V68">
        <f t="shared" si="50"/>
        <v>9.5172362525021339E-3</v>
      </c>
    </row>
    <row r="69" spans="1:24" x14ac:dyDescent="0.2">
      <c r="A69">
        <f t="shared" si="34"/>
        <v>0.98571428571428577</v>
      </c>
      <c r="B69">
        <f t="shared" si="35"/>
        <v>0.98571428571443509</v>
      </c>
      <c r="C69">
        <f t="shared" si="36"/>
        <v>0.26068923839578906</v>
      </c>
      <c r="D69">
        <f t="shared" si="37"/>
        <v>0.26678442117584833</v>
      </c>
      <c r="E69">
        <f t="shared" si="38"/>
        <v>0.43652683200418391</v>
      </c>
      <c r="F69">
        <f t="shared" si="39"/>
        <v>0.91599779587855323</v>
      </c>
      <c r="G69" s="2">
        <f t="shared" si="40"/>
        <v>0.99048274390772917</v>
      </c>
      <c r="H69" s="2">
        <f t="shared" si="41"/>
        <v>9.5172362525021339E-3</v>
      </c>
      <c r="I69" s="1">
        <f t="shared" si="42"/>
        <v>0.99999998016023128</v>
      </c>
      <c r="J69" s="50">
        <v>60</v>
      </c>
      <c r="K69" s="11">
        <v>1</v>
      </c>
      <c r="L69" s="11">
        <v>1</v>
      </c>
      <c r="M69" s="11">
        <v>1</v>
      </c>
      <c r="N69" s="12">
        <f t="shared" si="43"/>
        <v>1</v>
      </c>
      <c r="O69" s="1">
        <f t="shared" si="44"/>
        <v>0.25696510641870635</v>
      </c>
      <c r="P69" s="1">
        <f t="shared" si="45"/>
        <v>0.26297321515909033</v>
      </c>
      <c r="Q69" s="72">
        <f t="shared" si="4"/>
        <v>0.34355506661013563</v>
      </c>
      <c r="R69" s="29">
        <f t="shared" si="46"/>
        <v>4.4815298051372229E-2</v>
      </c>
      <c r="S69" s="61">
        <f t="shared" si="47"/>
        <v>9.3333958070802776E-9</v>
      </c>
      <c r="T69" s="37">
        <f t="shared" si="48"/>
        <v>9.5516202100255182E-9</v>
      </c>
      <c r="U69" s="58">
        <f t="shared" si="49"/>
        <v>0.99048274711426454</v>
      </c>
      <c r="V69">
        <f t="shared" si="50"/>
        <v>9.5172366805608404E-3</v>
      </c>
    </row>
    <row r="70" spans="1:24" x14ac:dyDescent="0.2">
      <c r="A70" s="22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2"/>
      <c r="S70" s="22"/>
      <c r="T70" s="22"/>
    </row>
    <row r="71" spans="1:24" x14ac:dyDescent="0.2">
      <c r="A71" s="22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2"/>
      <c r="S71" s="22"/>
      <c r="T71" s="22"/>
    </row>
    <row r="72" spans="1:24" x14ac:dyDescent="0.2">
      <c r="A72" s="22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2"/>
      <c r="S72" s="22"/>
      <c r="T72" s="22"/>
    </row>
    <row r="73" spans="1:24" x14ac:dyDescent="0.2">
      <c r="A73" s="22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2"/>
      <c r="S73" s="22"/>
      <c r="T73" s="22"/>
    </row>
    <row r="74" spans="1:24" x14ac:dyDescent="0.2">
      <c r="A74" s="22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2"/>
      <c r="S74" s="22"/>
      <c r="T74" s="22"/>
    </row>
    <row r="75" spans="1:24" x14ac:dyDescent="0.2">
      <c r="A75" s="22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2"/>
      <c r="S75" s="22"/>
      <c r="T75" s="22"/>
    </row>
    <row r="76" spans="1:24" x14ac:dyDescent="0.2">
      <c r="A76" s="22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2"/>
      <c r="S76" s="22"/>
      <c r="T76" s="22"/>
    </row>
    <row r="77" spans="1:24" x14ac:dyDescent="0.2">
      <c r="A77" s="22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2"/>
      <c r="S77" s="22"/>
      <c r="T77" s="22"/>
    </row>
    <row r="78" spans="1:24" x14ac:dyDescent="0.2">
      <c r="A78" s="22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2"/>
      <c r="S78" s="22"/>
      <c r="T78" s="22"/>
    </row>
    <row r="79" spans="1:24" x14ac:dyDescent="0.2">
      <c r="A79" s="22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2"/>
      <c r="S79" s="22"/>
      <c r="T79" s="22"/>
      <c r="U79" s="22"/>
      <c r="V79" s="22"/>
      <c r="W79" s="22"/>
      <c r="X79" s="22"/>
    </row>
    <row r="80" spans="1:24" x14ac:dyDescent="0.2">
      <c r="A80" s="22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2"/>
      <c r="S80" s="22"/>
      <c r="T80" s="22"/>
      <c r="U80" s="22"/>
      <c r="V80" s="22"/>
      <c r="W80" s="22"/>
      <c r="X80" s="22"/>
    </row>
    <row r="81" spans="1:24" x14ac:dyDescent="0.2">
      <c r="A81" s="22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2"/>
      <c r="S81" s="22"/>
      <c r="T81" s="22"/>
      <c r="U81" s="22"/>
      <c r="V81" s="22"/>
      <c r="W81" s="22"/>
      <c r="X81" s="22"/>
    </row>
    <row r="82" spans="1:24" x14ac:dyDescent="0.2">
      <c r="A82" s="22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2"/>
      <c r="S82" s="22"/>
      <c r="T82" s="22"/>
      <c r="U82" s="22"/>
      <c r="V82" s="22"/>
      <c r="W82" s="22"/>
      <c r="X82" s="22"/>
    </row>
    <row r="83" spans="1:24" x14ac:dyDescent="0.2">
      <c r="A83" s="22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2"/>
      <c r="S83" s="22"/>
      <c r="T83" s="22"/>
      <c r="U83" s="22"/>
      <c r="V83" s="22"/>
      <c r="W83" s="22"/>
      <c r="X83" s="22"/>
    </row>
    <row r="84" spans="1:24" x14ac:dyDescent="0.2">
      <c r="A84" s="22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2"/>
      <c r="S84" s="22"/>
      <c r="T84" s="22"/>
      <c r="U84" s="22"/>
      <c r="V84" s="22"/>
      <c r="W84" s="22"/>
      <c r="X84" s="22"/>
    </row>
    <row r="85" spans="1:24" x14ac:dyDescent="0.2">
      <c r="A85" s="22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2"/>
      <c r="S85" s="22"/>
      <c r="T85" s="22"/>
      <c r="U85" s="22"/>
      <c r="V85" s="22"/>
      <c r="W85" s="22"/>
      <c r="X85" s="22"/>
    </row>
    <row r="86" spans="1:24" x14ac:dyDescent="0.2">
      <c r="A86" s="22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2"/>
      <c r="S86" s="22"/>
      <c r="T86" s="22"/>
      <c r="U86" s="22"/>
      <c r="V86" s="22"/>
      <c r="W86" s="22"/>
      <c r="X86" s="22"/>
    </row>
    <row r="87" spans="1:24" x14ac:dyDescent="0.2">
      <c r="A87" s="22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2"/>
      <c r="S87" s="22"/>
      <c r="T87" s="22"/>
      <c r="U87" s="22"/>
      <c r="V87" s="22"/>
      <c r="W87" s="22"/>
      <c r="X87" s="22"/>
    </row>
    <row r="88" spans="1:24" x14ac:dyDescent="0.2">
      <c r="A88" s="22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2"/>
      <c r="S88" s="22"/>
      <c r="T88" s="22"/>
      <c r="U88" s="22"/>
      <c r="V88" s="22"/>
      <c r="W88" s="22"/>
      <c r="X88" s="22"/>
    </row>
    <row r="89" spans="1:24" x14ac:dyDescent="0.2">
      <c r="A89" s="22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2"/>
      <c r="S89" s="22"/>
      <c r="T89" s="22"/>
      <c r="U89" s="22"/>
      <c r="V89" s="22"/>
      <c r="W89" s="22"/>
      <c r="X89" s="22"/>
    </row>
    <row r="90" spans="1:24" x14ac:dyDescent="0.2">
      <c r="A90" s="22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2"/>
      <c r="S90" s="22"/>
      <c r="T90" s="22"/>
      <c r="U90" s="22"/>
      <c r="V90" s="22"/>
      <c r="W90" s="22"/>
      <c r="X90" s="22"/>
    </row>
    <row r="91" spans="1:24" x14ac:dyDescent="0.2">
      <c r="A91" s="22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2"/>
      <c r="S91" s="22"/>
      <c r="T91" s="22"/>
      <c r="U91" s="22"/>
      <c r="V91" s="22"/>
      <c r="W91" s="22"/>
      <c r="X91" s="22"/>
    </row>
    <row r="92" spans="1:24" x14ac:dyDescent="0.2">
      <c r="A92" s="22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2"/>
      <c r="S92" s="22"/>
      <c r="T92" s="22"/>
      <c r="U92" s="22"/>
      <c r="V92" s="22"/>
      <c r="W92" s="22"/>
      <c r="X92" s="22"/>
    </row>
    <row r="93" spans="1:24" x14ac:dyDescent="0.2">
      <c r="A93" s="22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2"/>
      <c r="S93" s="22"/>
      <c r="T93" s="22"/>
      <c r="U93" s="22"/>
      <c r="V93" s="22"/>
      <c r="W93" s="22"/>
      <c r="X93" s="22"/>
    </row>
    <row r="94" spans="1:24" x14ac:dyDescent="0.2">
      <c r="A94" s="22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2"/>
      <c r="S94" s="22"/>
      <c r="T94" s="22"/>
      <c r="U94" s="22"/>
      <c r="V94" s="22"/>
      <c r="W94" s="22"/>
      <c r="X94" s="22"/>
    </row>
    <row r="95" spans="1:24" x14ac:dyDescent="0.2">
      <c r="A95" s="22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2"/>
      <c r="S95" s="22"/>
      <c r="T95" s="22"/>
      <c r="U95" s="22"/>
      <c r="V95" s="22"/>
      <c r="W95" s="22"/>
      <c r="X95" s="22"/>
    </row>
    <row r="96" spans="1:24" x14ac:dyDescent="0.2">
      <c r="A96" s="22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2"/>
      <c r="S96" s="22"/>
      <c r="T96" s="22"/>
      <c r="U96" s="22"/>
      <c r="V96" s="22"/>
      <c r="W96" s="22"/>
      <c r="X96" s="22"/>
    </row>
    <row r="97" spans="1:24" x14ac:dyDescent="0.2">
      <c r="A97" s="22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2"/>
      <c r="T97" s="22"/>
      <c r="U97" s="22"/>
      <c r="V97" s="22"/>
      <c r="W97" s="22"/>
      <c r="X97" s="22"/>
    </row>
    <row r="98" spans="1:24" x14ac:dyDescent="0.2">
      <c r="A98" s="22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2"/>
      <c r="T98" s="22"/>
      <c r="U98" s="22"/>
      <c r="V98" s="22"/>
      <c r="W98" s="22"/>
      <c r="X98" s="22"/>
    </row>
    <row r="99" spans="1:24" x14ac:dyDescent="0.2">
      <c r="A99" s="22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2"/>
      <c r="T99" s="22"/>
      <c r="U99" s="22"/>
      <c r="V99" s="22"/>
      <c r="W99" s="22"/>
      <c r="X99" s="22"/>
    </row>
    <row r="100" spans="1:24" x14ac:dyDescent="0.2">
      <c r="A100" s="22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2"/>
      <c r="T100" s="22"/>
      <c r="U100" s="22"/>
      <c r="V100" s="22"/>
      <c r="W100" s="22"/>
      <c r="X100" s="22"/>
    </row>
    <row r="101" spans="1:24" x14ac:dyDescent="0.2">
      <c r="A101" s="22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2"/>
      <c r="T101" s="22"/>
      <c r="U101" s="22"/>
      <c r="V101" s="22"/>
      <c r="W101" s="22"/>
      <c r="X101" s="22"/>
    </row>
    <row r="102" spans="1:24" x14ac:dyDescent="0.2">
      <c r="A102" s="22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2"/>
      <c r="T102" s="22"/>
      <c r="U102" s="22"/>
      <c r="V102" s="22"/>
      <c r="W102" s="22"/>
      <c r="X102" s="22"/>
    </row>
    <row r="103" spans="1:24" x14ac:dyDescent="0.2">
      <c r="A103" s="22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2"/>
      <c r="T103" s="22"/>
      <c r="U103" s="22"/>
      <c r="V103" s="22"/>
      <c r="W103" s="22"/>
      <c r="X103" s="22"/>
    </row>
    <row r="104" spans="1:24" x14ac:dyDescent="0.2">
      <c r="A104" s="22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2"/>
      <c r="T104" s="22"/>
      <c r="U104" s="22"/>
      <c r="V104" s="22"/>
      <c r="W104" s="22"/>
      <c r="X104" s="22"/>
    </row>
    <row r="105" spans="1:24" x14ac:dyDescent="0.2">
      <c r="A105" s="22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2"/>
      <c r="T105" s="22"/>
      <c r="U105" s="22"/>
      <c r="V105" s="22"/>
      <c r="W105" s="22"/>
      <c r="X105" s="22"/>
    </row>
    <row r="106" spans="1:24" x14ac:dyDescent="0.2">
      <c r="A106" s="22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2"/>
      <c r="T106" s="22"/>
      <c r="U106" s="22"/>
      <c r="V106" s="22"/>
      <c r="W106" s="22"/>
      <c r="X106" s="22"/>
    </row>
    <row r="107" spans="1:24" x14ac:dyDescent="0.2">
      <c r="A107" s="22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2"/>
      <c r="T107" s="22"/>
      <c r="U107" s="22"/>
      <c r="V107" s="22"/>
      <c r="W107" s="22"/>
      <c r="X107" s="22"/>
    </row>
    <row r="108" spans="1:24" x14ac:dyDescent="0.2">
      <c r="A108" s="22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2"/>
      <c r="T108" s="22"/>
      <c r="U108" s="22"/>
      <c r="V108" s="22"/>
      <c r="W108" s="22"/>
      <c r="X108" s="22"/>
    </row>
    <row r="109" spans="1:24" x14ac:dyDescent="0.2">
      <c r="A109" s="22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2"/>
      <c r="T109" s="22"/>
      <c r="U109" s="22"/>
      <c r="V109" s="22"/>
      <c r="W109" s="22"/>
      <c r="X109" s="22"/>
    </row>
    <row r="110" spans="1:24" x14ac:dyDescent="0.2">
      <c r="A110" s="22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2"/>
      <c r="T110" s="22"/>
      <c r="U110" s="22"/>
      <c r="V110" s="22"/>
      <c r="W110" s="22"/>
      <c r="X110" s="22"/>
    </row>
    <row r="111" spans="1:24" x14ac:dyDescent="0.2">
      <c r="A111" s="22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2"/>
      <c r="T111" s="22"/>
      <c r="U111" s="22"/>
      <c r="V111" s="22"/>
      <c r="W111" s="22"/>
      <c r="X111" s="22"/>
    </row>
    <row r="112" spans="1:24" x14ac:dyDescent="0.2">
      <c r="A112" s="22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2"/>
      <c r="T112" s="22"/>
      <c r="U112" s="22"/>
      <c r="V112" s="22"/>
      <c r="W112" s="22"/>
      <c r="X112" s="22"/>
    </row>
    <row r="113" spans="1:24" x14ac:dyDescent="0.2">
      <c r="A113" s="22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2"/>
      <c r="T113" s="22"/>
      <c r="U113" s="22"/>
      <c r="V113" s="22"/>
      <c r="W113" s="22"/>
      <c r="X113" s="22"/>
    </row>
    <row r="114" spans="1:24" x14ac:dyDescent="0.2">
      <c r="A114" s="22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2"/>
      <c r="T114" s="22"/>
      <c r="U114" s="22"/>
      <c r="V114" s="22"/>
      <c r="W114" s="22"/>
      <c r="X114" s="22"/>
    </row>
    <row r="115" spans="1:24" x14ac:dyDescent="0.2">
      <c r="A115" s="22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2"/>
      <c r="T115" s="22"/>
      <c r="U115" s="22"/>
      <c r="V115" s="22"/>
      <c r="W115" s="22"/>
      <c r="X115" s="22"/>
    </row>
  </sheetData>
  <mergeCells count="7">
    <mergeCell ref="A1:F1"/>
    <mergeCell ref="A5:M5"/>
    <mergeCell ref="N5:V5"/>
    <mergeCell ref="A6:F6"/>
    <mergeCell ref="G6:I6"/>
    <mergeCell ref="J6:N6"/>
    <mergeCell ref="O6:T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Hybrid Model</vt:lpstr>
      <vt:lpstr>HybridCond-Ext</vt:lpstr>
      <vt:lpstr>Figs-Cond-Ext_LI</vt:lpstr>
      <vt:lpstr>Hybrid LI</vt:lpstr>
      <vt:lpstr>Hyb-Crt-LI</vt:lpstr>
      <vt:lpstr>Partial</vt:lpstr>
      <vt:lpstr>Continuous</vt:lpstr>
      <vt:lpstr>FigsPar-Cont</vt:lpstr>
      <vt:lpstr>Blocking</vt:lpstr>
      <vt:lpstr>Blk-Ctrl</vt:lpstr>
      <vt:lpstr>Fig-Blk</vt:lpstr>
      <vt:lpstr>BetterPredBlk</vt:lpstr>
      <vt:lpstr>BetterPreBlkCtrl</vt:lpstr>
      <vt:lpstr>Fig.BettPReBLK</vt:lpstr>
      <vt:lpstr>HybA&gt;B</vt:lpstr>
      <vt:lpstr>LePHE-Exp2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Esther Mondragón</dc:creator>
  <cp:lastModifiedBy>E. Mondragon</cp:lastModifiedBy>
  <dcterms:created xsi:type="dcterms:W3CDTF">2015-10-29T13:57:25Z</dcterms:created>
  <dcterms:modified xsi:type="dcterms:W3CDTF">2024-11-11T16:58:53Z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6c24981-b6df-48f8-949b-0896357b9b03_Enabled">
    <vt:lpwstr>true</vt:lpwstr>
  </property>
  <property fmtid="{D5CDD505-2E9C-101B-9397-08002B2CF9AE}" pid="3" name="MSIP_Label_06c24981-b6df-48f8-949b-0896357b9b03_SetDate">
    <vt:lpwstr>2024-11-06T14:08:02Z</vt:lpwstr>
  </property>
  <property fmtid="{D5CDD505-2E9C-101B-9397-08002B2CF9AE}" pid="4" name="MSIP_Label_06c24981-b6df-48f8-949b-0896357b9b03_Method">
    <vt:lpwstr>Standard</vt:lpwstr>
  </property>
  <property fmtid="{D5CDD505-2E9C-101B-9397-08002B2CF9AE}" pid="5" name="MSIP_Label_06c24981-b6df-48f8-949b-0896357b9b03_Name">
    <vt:lpwstr>Official</vt:lpwstr>
  </property>
  <property fmtid="{D5CDD505-2E9C-101B-9397-08002B2CF9AE}" pid="6" name="MSIP_Label_06c24981-b6df-48f8-949b-0896357b9b03_SiteId">
    <vt:lpwstr>dd615949-5bd0-4da0-ac52-28ef8d336373</vt:lpwstr>
  </property>
  <property fmtid="{D5CDD505-2E9C-101B-9397-08002B2CF9AE}" pid="7" name="MSIP_Label_06c24981-b6df-48f8-949b-0896357b9b03_ActionId">
    <vt:lpwstr>75b685a0-8ee0-44ff-9d76-0b79b4bda2cc</vt:lpwstr>
  </property>
  <property fmtid="{D5CDD505-2E9C-101B-9397-08002B2CF9AE}" pid="8" name="MSIP_Label_06c24981-b6df-48f8-949b-0896357b9b03_ContentBits">
    <vt:lpwstr>0</vt:lpwstr>
  </property>
</Properties>
</file>